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ben-tanen/Google Drive/Projects/bt-website/code/projects/fantasy-olympics/data/"/>
    </mc:Choice>
  </mc:AlternateContent>
  <bookViews>
    <workbookView xWindow="0" yWindow="0" windowWidth="28800" windowHeight="18000" tabRatio="500" activeTab="3"/>
  </bookViews>
  <sheets>
    <sheet name="Past Winners" sheetId="5" r:id="rId1"/>
    <sheet name="Country Lookup" sheetId="6" r:id="rId2"/>
    <sheet name="Events" sheetId="2" r:id="rId3"/>
    <sheet name="Events Per Sport" sheetId="3" r:id="rId4"/>
    <sheet name="DATA -&gt;" sheetId="4" r:id="rId5"/>
    <sheet name="Raw Event List" sheetId="1" r:id="rId6"/>
  </sheets>
  <definedNames>
    <definedName name="_xlnm._FilterDatabase" localSheetId="1" hidden="1">'Country Lookup'!$A$1:$C$1</definedName>
    <definedName name="_xlnm._FilterDatabase" localSheetId="2" hidden="1">Events!$A$1:$C$1</definedName>
    <definedName name="_xlnm._FilterDatabase" localSheetId="0" hidden="1">'Past Winners'!$A$1:$H$2160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3" l="1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C23" i="3"/>
  <c r="D23" i="3"/>
  <c r="E23" i="3"/>
  <c r="F23" i="3"/>
  <c r="G23" i="3"/>
  <c r="H23" i="3"/>
  <c r="C24" i="3"/>
  <c r="D24" i="3"/>
  <c r="E24" i="3"/>
  <c r="F24" i="3"/>
  <c r="G24" i="3"/>
  <c r="H24" i="3"/>
  <c r="C25" i="3"/>
  <c r="D25" i="3"/>
  <c r="E25" i="3"/>
  <c r="F25" i="3"/>
  <c r="G25" i="3"/>
  <c r="H25" i="3"/>
  <c r="C26" i="3"/>
  <c r="D26" i="3"/>
  <c r="E26" i="3"/>
  <c r="F26" i="3"/>
  <c r="G26" i="3"/>
  <c r="H26" i="3"/>
  <c r="C27" i="3"/>
  <c r="D27" i="3"/>
  <c r="E27" i="3"/>
  <c r="F27" i="3"/>
  <c r="G27" i="3"/>
  <c r="H27" i="3"/>
  <c r="C28" i="3"/>
  <c r="D28" i="3"/>
  <c r="E28" i="3"/>
  <c r="F28" i="3"/>
  <c r="G28" i="3"/>
  <c r="H28" i="3"/>
  <c r="C29" i="3"/>
  <c r="D29" i="3"/>
  <c r="E29" i="3"/>
  <c r="F29" i="3"/>
  <c r="G29" i="3"/>
  <c r="H29" i="3"/>
  <c r="C30" i="3"/>
  <c r="D30" i="3"/>
  <c r="E30" i="3"/>
  <c r="F30" i="3"/>
  <c r="G30" i="3"/>
  <c r="H30" i="3"/>
  <c r="C31" i="3"/>
  <c r="D31" i="3"/>
  <c r="E31" i="3"/>
  <c r="F31" i="3"/>
  <c r="G31" i="3"/>
  <c r="H31" i="3"/>
  <c r="C32" i="3"/>
  <c r="D32" i="3"/>
  <c r="E32" i="3"/>
  <c r="F32" i="3"/>
  <c r="G32" i="3"/>
  <c r="H32" i="3"/>
  <c r="C33" i="3"/>
  <c r="D33" i="3"/>
  <c r="E33" i="3"/>
  <c r="F33" i="3"/>
  <c r="G33" i="3"/>
  <c r="H33" i="3"/>
  <c r="C34" i="3"/>
  <c r="D34" i="3"/>
  <c r="E34" i="3"/>
  <c r="F34" i="3"/>
  <c r="G34" i="3"/>
  <c r="H34" i="3"/>
  <c r="C35" i="3"/>
  <c r="D35" i="3"/>
  <c r="E35" i="3"/>
  <c r="F35" i="3"/>
  <c r="G35" i="3"/>
  <c r="H35" i="3"/>
  <c r="C22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1" i="3"/>
  <c r="D22" i="3"/>
  <c r="E22" i="3"/>
  <c r="F22" i="3"/>
  <c r="G22" i="3"/>
  <c r="H22" i="3"/>
  <c r="H21" i="3"/>
  <c r="D21" i="3"/>
  <c r="E21" i="3"/>
  <c r="F21" i="3"/>
  <c r="G21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E5" i="3"/>
  <c r="F5" i="3"/>
  <c r="D5" i="3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996" i="5"/>
  <c r="G1068" i="5"/>
  <c r="G189" i="5"/>
  <c r="G1069" i="5"/>
  <c r="G1997" i="5"/>
  <c r="G194" i="5"/>
  <c r="G195" i="5"/>
  <c r="G196" i="5"/>
  <c r="G197" i="5"/>
  <c r="G198" i="5"/>
  <c r="G199" i="5"/>
  <c r="G190" i="5"/>
  <c r="G1070" i="5"/>
  <c r="G1998" i="5"/>
  <c r="G203" i="5"/>
  <c r="G204" i="5"/>
  <c r="G1073" i="5"/>
  <c r="G191" i="5"/>
  <c r="G1999" i="5"/>
  <c r="G192" i="5"/>
  <c r="G209" i="5"/>
  <c r="G2000" i="5"/>
  <c r="G2001" i="5"/>
  <c r="G212" i="5"/>
  <c r="G213" i="5"/>
  <c r="G193" i="5"/>
  <c r="G1074" i="5"/>
  <c r="G216" i="5"/>
  <c r="G217" i="5"/>
  <c r="G218" i="5"/>
  <c r="G219" i="5"/>
  <c r="G220" i="5"/>
  <c r="G221" i="5"/>
  <c r="G222" i="5"/>
  <c r="G223" i="5"/>
  <c r="G224" i="5"/>
  <c r="G225" i="5"/>
  <c r="G226" i="5"/>
  <c r="G1075" i="5"/>
  <c r="G2014" i="5"/>
  <c r="G229" i="5"/>
  <c r="G230" i="5"/>
  <c r="G231" i="5"/>
  <c r="G232" i="5"/>
  <c r="G233" i="5"/>
  <c r="G234" i="5"/>
  <c r="G235" i="5"/>
  <c r="G236" i="5"/>
  <c r="G200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201" i="5"/>
  <c r="G2015" i="5"/>
  <c r="G2016" i="5"/>
  <c r="G2017" i="5"/>
  <c r="G2018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2019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1076" i="5"/>
  <c r="G2035" i="5"/>
  <c r="G2036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2037" i="5"/>
  <c r="G648" i="5"/>
  <c r="G649" i="5"/>
  <c r="G650" i="5"/>
  <c r="G651" i="5"/>
  <c r="G652" i="5"/>
  <c r="G1091" i="5"/>
  <c r="G202" i="5"/>
  <c r="G2038" i="5"/>
  <c r="G205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1092" i="5"/>
  <c r="G2039" i="5"/>
  <c r="G1093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206" i="5"/>
  <c r="G2040" i="5"/>
  <c r="G1050" i="5"/>
  <c r="G1051" i="5"/>
  <c r="G207" i="5"/>
  <c r="G1094" i="5"/>
  <c r="G208" i="5"/>
  <c r="G1055" i="5"/>
  <c r="G1056" i="5"/>
  <c r="G1095" i="5"/>
  <c r="G210" i="5"/>
  <c r="G2059" i="5"/>
  <c r="G1141" i="5"/>
  <c r="G211" i="5"/>
  <c r="G2060" i="5"/>
  <c r="G1063" i="5"/>
  <c r="G1064" i="5"/>
  <c r="G1065" i="5"/>
  <c r="G1262" i="5"/>
  <c r="G214" i="5"/>
  <c r="G1263" i="5"/>
  <c r="G215" i="5"/>
  <c r="G227" i="5"/>
  <c r="G1071" i="5"/>
  <c r="G1072" i="5"/>
  <c r="G228" i="5"/>
  <c r="G2061" i="5"/>
  <c r="G1264" i="5"/>
  <c r="G1265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2062" i="5"/>
  <c r="G1267" i="5"/>
  <c r="G237" i="5"/>
  <c r="G1268" i="5"/>
  <c r="G1269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270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408" i="5"/>
  <c r="G2063" i="5"/>
  <c r="G409" i="5"/>
  <c r="G1271" i="5"/>
  <c r="G1266" i="5"/>
  <c r="G2064" i="5"/>
  <c r="G1272" i="5"/>
  <c r="G410" i="5"/>
  <c r="G411" i="5"/>
  <c r="G2083" i="5"/>
  <c r="G2084" i="5"/>
  <c r="G2085" i="5"/>
  <c r="G2086" i="5"/>
  <c r="G1273" i="5"/>
  <c r="G2093" i="5"/>
  <c r="G2095" i="5"/>
  <c r="G1278" i="5"/>
  <c r="G1279" i="5"/>
  <c r="G412" i="5"/>
  <c r="G2106" i="5"/>
  <c r="G1282" i="5"/>
  <c r="G1274" i="5"/>
  <c r="G573" i="5"/>
  <c r="G1275" i="5"/>
  <c r="G593" i="5"/>
  <c r="G1276" i="5"/>
  <c r="G594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277" i="5"/>
  <c r="G1972" i="5"/>
  <c r="G1973" i="5"/>
  <c r="G1974" i="5"/>
  <c r="G1975" i="5"/>
  <c r="G1976" i="5"/>
  <c r="G1977" i="5"/>
  <c r="G1280" i="5"/>
  <c r="G595" i="5"/>
  <c r="G2107" i="5"/>
  <c r="G1281" i="5"/>
  <c r="G647" i="5"/>
  <c r="G1283" i="5"/>
  <c r="G2108" i="5"/>
  <c r="G2109" i="5"/>
  <c r="G1284" i="5"/>
  <c r="G653" i="5"/>
  <c r="G2110" i="5"/>
  <c r="G1989" i="5"/>
  <c r="G1990" i="5"/>
  <c r="G1991" i="5"/>
  <c r="G1992" i="5"/>
  <c r="G1993" i="5"/>
  <c r="G654" i="5"/>
  <c r="G1285" i="5"/>
  <c r="G655" i="5"/>
  <c r="G1286" i="5"/>
  <c r="G656" i="5"/>
  <c r="G2111" i="5"/>
  <c r="G1287" i="5"/>
  <c r="G2112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1288" i="5"/>
  <c r="G1971" i="5"/>
  <c r="G726" i="5"/>
  <c r="G2113" i="5"/>
  <c r="G727" i="5"/>
  <c r="G2120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728" i="5"/>
  <c r="G2122" i="5"/>
  <c r="G1048" i="5"/>
  <c r="G1978" i="5"/>
  <c r="G1049" i="5"/>
  <c r="G1979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1980" i="5"/>
  <c r="G2123" i="5"/>
  <c r="G1981" i="5"/>
  <c r="G1982" i="5"/>
  <c r="G1052" i="5"/>
  <c r="G212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1053" i="5"/>
  <c r="G1983" i="5"/>
  <c r="G1054" i="5"/>
  <c r="G1984" i="5"/>
  <c r="G2087" i="5"/>
  <c r="G2088" i="5"/>
  <c r="G2089" i="5"/>
  <c r="G2090" i="5"/>
  <c r="G2091" i="5"/>
  <c r="G2092" i="5"/>
  <c r="G2153" i="5"/>
  <c r="G2094" i="5"/>
  <c r="G1057" i="5"/>
  <c r="G2096" i="5"/>
  <c r="G2097" i="5"/>
  <c r="G2098" i="5"/>
  <c r="G2099" i="5"/>
  <c r="G2100" i="5"/>
  <c r="G2101" i="5"/>
  <c r="G2102" i="5"/>
  <c r="G2103" i="5"/>
  <c r="G2104" i="5"/>
  <c r="G2105" i="5"/>
  <c r="G1985" i="5"/>
  <c r="G1058" i="5"/>
  <c r="G1986" i="5"/>
  <c r="G1059" i="5"/>
  <c r="G1987" i="5"/>
  <c r="G1988" i="5"/>
  <c r="G1060" i="5"/>
  <c r="G2154" i="5"/>
  <c r="G2114" i="5"/>
  <c r="G2115" i="5"/>
  <c r="G2116" i="5"/>
  <c r="G2117" i="5"/>
  <c r="G2118" i="5"/>
  <c r="G2119" i="5"/>
  <c r="G2155" i="5"/>
  <c r="G2121" i="5"/>
  <c r="G1061" i="5"/>
  <c r="G1062" i="5"/>
  <c r="G2156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1066" i="5"/>
  <c r="G2157" i="5"/>
  <c r="G2158" i="5"/>
  <c r="G1994" i="5"/>
  <c r="G2159" i="5"/>
  <c r="G1995" i="5"/>
  <c r="G2160" i="5"/>
  <c r="G1067" i="5"/>
  <c r="G2" i="5"/>
  <c r="H2018" i="5"/>
  <c r="D2018" i="5"/>
  <c r="H1067" i="5"/>
  <c r="D1067" i="5"/>
  <c r="H1995" i="5"/>
  <c r="D1995" i="5"/>
  <c r="H2160" i="5"/>
  <c r="D2160" i="5"/>
  <c r="H205" i="5"/>
  <c r="D205" i="5"/>
  <c r="H1265" i="5"/>
  <c r="D1265" i="5"/>
  <c r="H2017" i="5"/>
  <c r="D2017" i="5"/>
  <c r="H594" i="5"/>
  <c r="D594" i="5"/>
  <c r="H1264" i="5"/>
  <c r="D1264" i="5"/>
  <c r="H2159" i="5"/>
  <c r="D2159" i="5"/>
  <c r="H1066" i="5"/>
  <c r="D1066" i="5"/>
  <c r="H1994" i="5"/>
  <c r="D1994" i="5"/>
  <c r="H2158" i="5"/>
  <c r="D2158" i="5"/>
  <c r="H200" i="5"/>
  <c r="D200" i="5"/>
  <c r="H1276" i="5"/>
  <c r="D1276" i="5"/>
  <c r="H2157" i="5"/>
  <c r="D2157" i="5"/>
  <c r="H593" i="5"/>
  <c r="D593" i="5"/>
  <c r="H1093" i="5"/>
  <c r="D1093" i="5"/>
  <c r="H2061" i="5"/>
  <c r="D2061" i="5"/>
  <c r="H228" i="5"/>
  <c r="D228" i="5"/>
  <c r="H1275" i="5"/>
  <c r="D1275" i="5"/>
  <c r="H2038" i="5"/>
  <c r="D2038" i="5"/>
  <c r="H573" i="5"/>
  <c r="D573" i="5"/>
  <c r="H1274" i="5"/>
  <c r="D1274" i="5"/>
  <c r="H1072" i="5"/>
  <c r="D1072" i="5"/>
  <c r="H1142" i="5"/>
  <c r="D1142" i="5"/>
  <c r="H236" i="5"/>
  <c r="D236" i="5"/>
  <c r="H2144" i="5"/>
  <c r="D2144" i="5"/>
  <c r="H2143" i="5"/>
  <c r="D2143" i="5"/>
  <c r="H235" i="5"/>
  <c r="D235" i="5"/>
  <c r="H2152" i="5"/>
  <c r="D2152" i="5"/>
  <c r="H2142" i="5"/>
  <c r="D2142" i="5"/>
  <c r="H2141" i="5"/>
  <c r="D2141" i="5"/>
  <c r="H2151" i="5"/>
  <c r="D2151" i="5"/>
  <c r="H234" i="5"/>
  <c r="D234" i="5"/>
  <c r="H2140" i="5"/>
  <c r="D2140" i="5"/>
  <c r="H2150" i="5"/>
  <c r="D2150" i="5"/>
  <c r="H1282" i="5"/>
  <c r="D1282" i="5"/>
  <c r="H233" i="5"/>
  <c r="D233" i="5"/>
  <c r="H232" i="5"/>
  <c r="D232" i="5"/>
  <c r="H231" i="5"/>
  <c r="D231" i="5"/>
  <c r="H230" i="5"/>
  <c r="D230" i="5"/>
  <c r="H2149" i="5"/>
  <c r="D2149" i="5"/>
  <c r="H2148" i="5"/>
  <c r="D2148" i="5"/>
  <c r="H2147" i="5"/>
  <c r="D2147" i="5"/>
  <c r="H2146" i="5"/>
  <c r="D2146" i="5"/>
  <c r="H229" i="5"/>
  <c r="D229" i="5"/>
  <c r="H2145" i="5"/>
  <c r="D2145" i="5"/>
  <c r="H2139" i="5"/>
  <c r="D2139" i="5"/>
  <c r="H2014" i="5"/>
  <c r="D2014" i="5"/>
  <c r="H202" i="5"/>
  <c r="D202" i="5"/>
  <c r="H1075" i="5"/>
  <c r="D1075" i="5"/>
  <c r="H2106" i="5"/>
  <c r="D2106" i="5"/>
  <c r="H412" i="5"/>
  <c r="D412" i="5"/>
  <c r="H1091" i="5"/>
  <c r="D1091" i="5"/>
  <c r="H652" i="5"/>
  <c r="D652" i="5"/>
  <c r="H651" i="5"/>
  <c r="D651" i="5"/>
  <c r="H1071" i="5"/>
  <c r="D1071" i="5"/>
  <c r="H650" i="5"/>
  <c r="D650" i="5"/>
  <c r="H2128" i="5"/>
  <c r="D2128" i="5"/>
  <c r="H2126" i="5"/>
  <c r="D2126" i="5"/>
  <c r="H1279" i="5"/>
  <c r="D1279" i="5"/>
  <c r="H649" i="5"/>
  <c r="D649" i="5"/>
  <c r="H2138" i="5"/>
  <c r="D2138" i="5"/>
  <c r="H2127" i="5"/>
  <c r="D2127" i="5"/>
  <c r="H2137" i="5"/>
  <c r="D2137" i="5"/>
  <c r="H226" i="5"/>
  <c r="D226" i="5"/>
  <c r="H225" i="5"/>
  <c r="D225" i="5"/>
  <c r="H2136" i="5"/>
  <c r="D2136" i="5"/>
  <c r="H2135" i="5"/>
  <c r="D2135" i="5"/>
  <c r="H224" i="5"/>
  <c r="D224" i="5"/>
  <c r="H623" i="5"/>
  <c r="D623" i="5"/>
  <c r="H2125" i="5"/>
  <c r="D2125" i="5"/>
  <c r="H2134" i="5"/>
  <c r="D2134" i="5"/>
  <c r="H622" i="5"/>
  <c r="D622" i="5"/>
  <c r="H2133" i="5"/>
  <c r="D2133" i="5"/>
  <c r="H223" i="5"/>
  <c r="D223" i="5"/>
  <c r="H2132" i="5"/>
  <c r="D2132" i="5"/>
  <c r="H222" i="5"/>
  <c r="D222" i="5"/>
  <c r="H2131" i="5"/>
  <c r="D2131" i="5"/>
  <c r="H621" i="5"/>
  <c r="D621" i="5"/>
  <c r="H2130" i="5"/>
  <c r="D2130" i="5"/>
  <c r="H2129" i="5"/>
  <c r="D2129" i="5"/>
  <c r="H620" i="5"/>
  <c r="D620" i="5"/>
  <c r="H1278" i="5"/>
  <c r="D1278" i="5"/>
  <c r="H221" i="5"/>
  <c r="D221" i="5"/>
  <c r="H220" i="5"/>
  <c r="D220" i="5"/>
  <c r="H619" i="5"/>
  <c r="D619" i="5"/>
  <c r="H219" i="5"/>
  <c r="D219" i="5"/>
  <c r="H218" i="5"/>
  <c r="D218" i="5"/>
  <c r="H618" i="5"/>
  <c r="D618" i="5"/>
  <c r="H217" i="5"/>
  <c r="D217" i="5"/>
  <c r="H617" i="5"/>
  <c r="D617" i="5"/>
  <c r="H616" i="5"/>
  <c r="D616" i="5"/>
  <c r="H917" i="5"/>
  <c r="D917" i="5"/>
  <c r="H615" i="5"/>
  <c r="D615" i="5"/>
  <c r="H216" i="5"/>
  <c r="D216" i="5"/>
  <c r="H614" i="5"/>
  <c r="D614" i="5"/>
  <c r="H916" i="5"/>
  <c r="D916" i="5"/>
  <c r="H2156" i="5"/>
  <c r="D2156" i="5"/>
  <c r="H1062" i="5"/>
  <c r="D1062" i="5"/>
  <c r="H1269" i="5"/>
  <c r="D1269" i="5"/>
  <c r="H2095" i="5"/>
  <c r="D2095" i="5"/>
  <c r="H227" i="5"/>
  <c r="D227" i="5"/>
  <c r="H1268" i="5"/>
  <c r="D1268" i="5"/>
  <c r="H2093" i="5"/>
  <c r="D2093" i="5"/>
  <c r="H215" i="5"/>
  <c r="D215" i="5"/>
  <c r="H1273" i="5"/>
  <c r="D1273" i="5"/>
  <c r="H2086" i="5"/>
  <c r="D2086" i="5"/>
  <c r="H1061" i="5"/>
  <c r="D1061" i="5"/>
  <c r="H1263" i="5"/>
  <c r="D1263" i="5"/>
  <c r="H2155" i="5"/>
  <c r="D2155" i="5"/>
  <c r="H214" i="5"/>
  <c r="D214" i="5"/>
  <c r="H1262" i="5"/>
  <c r="D1262" i="5"/>
  <c r="H1065" i="5"/>
  <c r="D1065" i="5"/>
  <c r="H1064" i="5"/>
  <c r="D1064" i="5"/>
  <c r="H1063" i="5"/>
  <c r="D1063" i="5"/>
  <c r="H2119" i="5"/>
  <c r="D2119" i="5"/>
  <c r="H2118" i="5"/>
  <c r="D2118" i="5"/>
  <c r="H2121" i="5"/>
  <c r="D2121" i="5"/>
  <c r="H2154" i="5"/>
  <c r="D2154" i="5"/>
  <c r="H1060" i="5"/>
  <c r="D1060" i="5"/>
  <c r="H1988" i="5"/>
  <c r="D1988" i="5"/>
  <c r="H2016" i="5"/>
  <c r="D2016" i="5"/>
  <c r="H1057" i="5"/>
  <c r="D1057" i="5"/>
  <c r="H1987" i="5"/>
  <c r="D1987" i="5"/>
  <c r="H2039" i="5"/>
  <c r="D2039" i="5"/>
  <c r="H1059" i="5"/>
  <c r="D1059" i="5"/>
  <c r="H1074" i="5"/>
  <c r="D1074" i="5"/>
  <c r="H2060" i="5"/>
  <c r="D2060" i="5"/>
  <c r="H193" i="5"/>
  <c r="D193" i="5"/>
  <c r="H1986" i="5"/>
  <c r="D1986" i="5"/>
  <c r="H2153" i="5"/>
  <c r="D2153" i="5"/>
  <c r="H1058" i="5"/>
  <c r="D1058" i="5"/>
  <c r="H1985" i="5"/>
  <c r="D1985" i="5"/>
  <c r="H2105" i="5"/>
  <c r="D2105" i="5"/>
  <c r="H2104" i="5"/>
  <c r="D2104" i="5"/>
  <c r="H613" i="5"/>
  <c r="D613" i="5"/>
  <c r="H2103" i="5"/>
  <c r="D2103" i="5"/>
  <c r="H2102" i="5"/>
  <c r="D2102" i="5"/>
  <c r="H340" i="5"/>
  <c r="D340" i="5"/>
  <c r="H2094" i="5"/>
  <c r="D2094" i="5"/>
  <c r="H2117" i="5"/>
  <c r="D2117" i="5"/>
  <c r="H339" i="5"/>
  <c r="D339" i="5"/>
  <c r="H612" i="5"/>
  <c r="D612" i="5"/>
  <c r="H611" i="5"/>
  <c r="D611" i="5"/>
  <c r="H213" i="5"/>
  <c r="D213" i="5"/>
  <c r="H2101" i="5"/>
  <c r="D2101" i="5"/>
  <c r="H2100" i="5"/>
  <c r="D2100" i="5"/>
  <c r="H610" i="5"/>
  <c r="D610" i="5"/>
  <c r="H2099" i="5"/>
  <c r="D2099" i="5"/>
  <c r="H2098" i="5"/>
  <c r="D2098" i="5"/>
  <c r="H609" i="5"/>
  <c r="D609" i="5"/>
  <c r="H608" i="5"/>
  <c r="D608" i="5"/>
  <c r="H607" i="5"/>
  <c r="D607" i="5"/>
  <c r="H606" i="5"/>
  <c r="D606" i="5"/>
  <c r="H2097" i="5"/>
  <c r="D2097" i="5"/>
  <c r="H605" i="5"/>
  <c r="D605" i="5"/>
  <c r="H2116" i="5"/>
  <c r="D2116" i="5"/>
  <c r="H2115" i="5"/>
  <c r="D2115" i="5"/>
  <c r="H338" i="5"/>
  <c r="D338" i="5"/>
  <c r="H2114" i="5"/>
  <c r="D2114" i="5"/>
  <c r="H604" i="5"/>
  <c r="D604" i="5"/>
  <c r="H2096" i="5"/>
  <c r="D2096" i="5"/>
  <c r="H603" i="5"/>
  <c r="D603" i="5"/>
  <c r="H337" i="5"/>
  <c r="D337" i="5"/>
  <c r="H602" i="5"/>
  <c r="D602" i="5"/>
  <c r="H601" i="5"/>
  <c r="D601" i="5"/>
  <c r="H915" i="5"/>
  <c r="D915" i="5"/>
  <c r="H914" i="5"/>
  <c r="D914" i="5"/>
  <c r="H600" i="5"/>
  <c r="D600" i="5"/>
  <c r="H599" i="5"/>
  <c r="D599" i="5"/>
  <c r="H913" i="5"/>
  <c r="D913" i="5"/>
  <c r="H598" i="5"/>
  <c r="D598" i="5"/>
  <c r="H2015" i="5"/>
  <c r="D2015" i="5"/>
  <c r="H237" i="5"/>
  <c r="D237" i="5"/>
  <c r="H1984" i="5"/>
  <c r="D1984" i="5"/>
  <c r="H2085" i="5"/>
  <c r="D2085" i="5"/>
  <c r="H211" i="5"/>
  <c r="D211" i="5"/>
  <c r="H1267" i="5"/>
  <c r="D1267" i="5"/>
  <c r="H2084" i="5"/>
  <c r="D2084" i="5"/>
  <c r="H1054" i="5"/>
  <c r="D1054" i="5"/>
  <c r="H1983" i="5"/>
  <c r="D1983" i="5"/>
  <c r="H2083" i="5"/>
  <c r="D2083" i="5"/>
  <c r="H1053" i="5"/>
  <c r="D1053" i="5"/>
  <c r="H1141" i="5"/>
  <c r="D1141" i="5"/>
  <c r="H2059" i="5"/>
  <c r="D2059" i="5"/>
  <c r="H210" i="5"/>
  <c r="D210" i="5"/>
  <c r="H1095" i="5"/>
  <c r="D1095" i="5"/>
  <c r="H1469" i="5"/>
  <c r="D1469" i="5"/>
  <c r="H1056" i="5"/>
  <c r="D1056" i="5"/>
  <c r="H1055" i="5"/>
  <c r="D1055" i="5"/>
  <c r="H2079" i="5"/>
  <c r="D2079" i="5"/>
  <c r="H2078" i="5"/>
  <c r="D2078" i="5"/>
  <c r="H2082" i="5"/>
  <c r="D2082" i="5"/>
  <c r="H2077" i="5"/>
  <c r="D2077" i="5"/>
  <c r="H2076" i="5"/>
  <c r="D2076" i="5"/>
  <c r="H2075" i="5"/>
  <c r="D2075" i="5"/>
  <c r="H212" i="5"/>
  <c r="D212" i="5"/>
  <c r="H2074" i="5"/>
  <c r="D2074" i="5"/>
  <c r="H597" i="5"/>
  <c r="D597" i="5"/>
  <c r="H596" i="5"/>
  <c r="D596" i="5"/>
  <c r="H2073" i="5"/>
  <c r="D2073" i="5"/>
  <c r="H2092" i="5"/>
  <c r="D2092" i="5"/>
  <c r="H2081" i="5"/>
  <c r="D2081" i="5"/>
  <c r="H912" i="5"/>
  <c r="D912" i="5"/>
  <c r="H2080" i="5"/>
  <c r="D2080" i="5"/>
  <c r="H2087" i="5"/>
  <c r="D2087" i="5"/>
  <c r="H2091" i="5"/>
  <c r="D2091" i="5"/>
  <c r="H2090" i="5"/>
  <c r="D2090" i="5"/>
  <c r="H911" i="5"/>
  <c r="D911" i="5"/>
  <c r="H2089" i="5"/>
  <c r="D2089" i="5"/>
  <c r="H2088" i="5"/>
  <c r="D2088" i="5"/>
  <c r="H2124" i="5"/>
  <c r="D2124" i="5"/>
  <c r="H1052" i="5"/>
  <c r="D1052" i="5"/>
  <c r="H1982" i="5"/>
  <c r="D1982" i="5"/>
  <c r="H2062" i="5"/>
  <c r="D2062" i="5"/>
  <c r="H411" i="5"/>
  <c r="D411" i="5"/>
  <c r="H1981" i="5"/>
  <c r="D1981" i="5"/>
  <c r="H2123" i="5"/>
  <c r="D2123" i="5"/>
  <c r="H410" i="5"/>
  <c r="D410" i="5"/>
  <c r="H1272" i="5"/>
  <c r="D1272" i="5"/>
  <c r="H2001" i="5"/>
  <c r="D2001" i="5"/>
  <c r="H208" i="5"/>
  <c r="D208" i="5"/>
  <c r="H1094" i="5"/>
  <c r="D1094" i="5"/>
  <c r="H2000" i="5"/>
  <c r="D2000" i="5"/>
  <c r="H207" i="5"/>
  <c r="D207" i="5"/>
  <c r="H1980" i="5"/>
  <c r="D1980" i="5"/>
  <c r="H648" i="5"/>
  <c r="D648" i="5"/>
  <c r="H1051" i="5"/>
  <c r="D1051" i="5"/>
  <c r="H1050" i="5"/>
  <c r="D1050" i="5"/>
  <c r="H2053" i="5"/>
  <c r="D2053" i="5"/>
  <c r="H2052" i="5"/>
  <c r="D2052" i="5"/>
  <c r="H2058" i="5"/>
  <c r="D2058" i="5"/>
  <c r="H2072" i="5"/>
  <c r="D2072" i="5"/>
  <c r="H2051" i="5"/>
  <c r="D2051" i="5"/>
  <c r="H2050" i="5"/>
  <c r="D2050" i="5"/>
  <c r="H2049" i="5"/>
  <c r="D2049" i="5"/>
  <c r="H2057" i="5"/>
  <c r="D2057" i="5"/>
  <c r="H2056" i="5"/>
  <c r="D2056" i="5"/>
  <c r="H2071" i="5"/>
  <c r="D2071" i="5"/>
  <c r="H209" i="5"/>
  <c r="D209" i="5"/>
  <c r="H2070" i="5"/>
  <c r="D2070" i="5"/>
  <c r="H2055" i="5"/>
  <c r="D2055" i="5"/>
  <c r="H2054" i="5"/>
  <c r="D2054" i="5"/>
  <c r="H910" i="5"/>
  <c r="D910" i="5"/>
  <c r="H2069" i="5"/>
  <c r="D2069" i="5"/>
  <c r="H909" i="5"/>
  <c r="D909" i="5"/>
  <c r="H2068" i="5"/>
  <c r="D2068" i="5"/>
  <c r="H2066" i="5"/>
  <c r="D2066" i="5"/>
  <c r="H2065" i="5"/>
  <c r="D2065" i="5"/>
  <c r="H2067" i="5"/>
  <c r="D2067" i="5"/>
  <c r="H2064" i="5"/>
  <c r="D2064" i="5"/>
  <c r="H1049" i="5"/>
  <c r="D1049" i="5"/>
  <c r="H1979" i="5"/>
  <c r="D1979" i="5"/>
  <c r="H2036" i="5"/>
  <c r="D2036" i="5"/>
  <c r="H192" i="5"/>
  <c r="D192" i="5"/>
  <c r="H1978" i="5"/>
  <c r="D1978" i="5"/>
  <c r="H1999" i="5"/>
  <c r="D1999" i="5"/>
  <c r="H191" i="5"/>
  <c r="D191" i="5"/>
  <c r="H1092" i="5"/>
  <c r="D1092" i="5"/>
  <c r="H2035" i="5"/>
  <c r="D2035" i="5"/>
  <c r="H1048" i="5"/>
  <c r="D1048" i="5"/>
  <c r="H1073" i="5"/>
  <c r="D1073" i="5"/>
  <c r="H2122" i="5"/>
  <c r="D2122" i="5"/>
  <c r="H728" i="5"/>
  <c r="D728" i="5"/>
  <c r="H1076" i="5"/>
  <c r="D1076" i="5"/>
  <c r="H2034" i="5"/>
  <c r="D2034" i="5"/>
  <c r="H592" i="5"/>
  <c r="D592" i="5"/>
  <c r="H591" i="5"/>
  <c r="D591" i="5"/>
  <c r="H1468" i="5"/>
  <c r="D1468" i="5"/>
  <c r="H204" i="5"/>
  <c r="D204" i="5"/>
  <c r="H2028" i="5"/>
  <c r="D2028" i="5"/>
  <c r="H2048" i="5"/>
  <c r="D2048" i="5"/>
  <c r="H2047" i="5"/>
  <c r="D2047" i="5"/>
  <c r="H1266" i="5"/>
  <c r="D1266" i="5"/>
  <c r="H590" i="5"/>
  <c r="D590" i="5"/>
  <c r="H589" i="5"/>
  <c r="D589" i="5"/>
  <c r="H203" i="5"/>
  <c r="D203" i="5"/>
  <c r="H2033" i="5"/>
  <c r="D2033" i="5"/>
  <c r="H2046" i="5"/>
  <c r="D2046" i="5"/>
  <c r="H588" i="5"/>
  <c r="D588" i="5"/>
  <c r="H587" i="5"/>
  <c r="D587" i="5"/>
  <c r="H2032" i="5"/>
  <c r="D2032" i="5"/>
  <c r="H2031" i="5"/>
  <c r="D2031" i="5"/>
  <c r="H586" i="5"/>
  <c r="D586" i="5"/>
  <c r="H2030" i="5"/>
  <c r="D2030" i="5"/>
  <c r="H2045" i="5"/>
  <c r="D2045" i="5"/>
  <c r="H2044" i="5"/>
  <c r="D2044" i="5"/>
  <c r="H2043" i="5"/>
  <c r="D2043" i="5"/>
  <c r="H585" i="5"/>
  <c r="D585" i="5"/>
  <c r="H908" i="5"/>
  <c r="D908" i="5"/>
  <c r="H2042" i="5"/>
  <c r="D2042" i="5"/>
  <c r="H2041" i="5"/>
  <c r="D2041" i="5"/>
  <c r="H584" i="5"/>
  <c r="D584" i="5"/>
  <c r="H2029" i="5"/>
  <c r="D2029" i="5"/>
  <c r="H583" i="5"/>
  <c r="D583" i="5"/>
  <c r="H582" i="5"/>
  <c r="D582" i="5"/>
  <c r="H336" i="5"/>
  <c r="D336" i="5"/>
  <c r="H581" i="5"/>
  <c r="D581" i="5"/>
  <c r="H907" i="5"/>
  <c r="D907" i="5"/>
  <c r="H580" i="5"/>
  <c r="D580" i="5"/>
  <c r="H579" i="5"/>
  <c r="D579" i="5"/>
  <c r="H578" i="5"/>
  <c r="D578" i="5"/>
  <c r="H577" i="5"/>
  <c r="D577" i="5"/>
  <c r="H906" i="5"/>
  <c r="D906" i="5"/>
  <c r="H2120" i="5"/>
  <c r="D2120" i="5"/>
  <c r="H727" i="5"/>
  <c r="D727" i="5"/>
  <c r="H1270" i="5"/>
  <c r="D1270" i="5"/>
  <c r="H2113" i="5"/>
  <c r="D2113" i="5"/>
  <c r="H726" i="5"/>
  <c r="D726" i="5"/>
  <c r="H1271" i="5"/>
  <c r="D1271" i="5"/>
  <c r="H2040" i="5"/>
  <c r="D2040" i="5"/>
  <c r="H409" i="5"/>
  <c r="D409" i="5"/>
  <c r="H1971" i="5"/>
  <c r="D1971" i="5"/>
  <c r="H1998" i="5"/>
  <c r="D1998" i="5"/>
  <c r="H206" i="5"/>
  <c r="D206" i="5"/>
  <c r="H1070" i="5"/>
  <c r="D1070" i="5"/>
  <c r="H2063" i="5"/>
  <c r="D2063" i="5"/>
  <c r="H190" i="5"/>
  <c r="D190" i="5"/>
  <c r="H1288" i="5"/>
  <c r="D1288" i="5"/>
  <c r="H1047" i="5"/>
  <c r="D1047" i="5"/>
  <c r="H1140" i="5"/>
  <c r="D1140" i="5"/>
  <c r="H199" i="5"/>
  <c r="D199" i="5"/>
  <c r="H198" i="5"/>
  <c r="D198" i="5"/>
  <c r="H2012" i="5"/>
  <c r="D2012" i="5"/>
  <c r="H2011" i="5"/>
  <c r="D2011" i="5"/>
  <c r="H2027" i="5"/>
  <c r="D2027" i="5"/>
  <c r="H2010" i="5"/>
  <c r="D2010" i="5"/>
  <c r="H2009" i="5"/>
  <c r="D2009" i="5"/>
  <c r="H2008" i="5"/>
  <c r="D2008" i="5"/>
  <c r="H197" i="5"/>
  <c r="D197" i="5"/>
  <c r="H2026" i="5"/>
  <c r="D2026" i="5"/>
  <c r="H196" i="5"/>
  <c r="D196" i="5"/>
  <c r="H195" i="5"/>
  <c r="D195" i="5"/>
  <c r="H2025" i="5"/>
  <c r="D2025" i="5"/>
  <c r="H194" i="5"/>
  <c r="D194" i="5"/>
  <c r="H2024" i="5"/>
  <c r="D2024" i="5"/>
  <c r="H2013" i="5"/>
  <c r="D2013" i="5"/>
  <c r="H905" i="5"/>
  <c r="D905" i="5"/>
  <c r="H2023" i="5"/>
  <c r="D2023" i="5"/>
  <c r="H2022" i="5"/>
  <c r="D2022" i="5"/>
  <c r="H2021" i="5"/>
  <c r="D2021" i="5"/>
  <c r="H2007" i="5"/>
  <c r="D2007" i="5"/>
  <c r="H2020" i="5"/>
  <c r="D2020" i="5"/>
  <c r="H2112" i="5"/>
  <c r="D2112" i="5"/>
  <c r="H408" i="5"/>
  <c r="D408" i="5"/>
  <c r="H1287" i="5"/>
  <c r="D1287" i="5"/>
  <c r="H1997" i="5"/>
  <c r="D1997" i="5"/>
  <c r="H654" i="5"/>
  <c r="D654" i="5"/>
  <c r="H1069" i="5"/>
  <c r="D1069" i="5"/>
  <c r="H2111" i="5"/>
  <c r="D2111" i="5"/>
  <c r="H189" i="5"/>
  <c r="D189" i="5"/>
  <c r="H1068" i="5"/>
  <c r="D1068" i="5"/>
  <c r="H1996" i="5"/>
  <c r="D1996" i="5"/>
  <c r="H656" i="5"/>
  <c r="D656" i="5"/>
  <c r="H1286" i="5"/>
  <c r="D1286" i="5"/>
  <c r="H2037" i="5"/>
  <c r="D2037" i="5"/>
  <c r="H655" i="5"/>
  <c r="D655" i="5"/>
  <c r="H1285" i="5"/>
  <c r="D1285" i="5"/>
  <c r="H646" i="5"/>
  <c r="D646" i="5"/>
  <c r="H1993" i="5"/>
  <c r="D1993" i="5"/>
  <c r="H1046" i="5"/>
  <c r="D1046" i="5"/>
  <c r="H2006" i="5"/>
  <c r="D2006" i="5"/>
  <c r="H1992" i="5"/>
  <c r="D1992" i="5"/>
  <c r="H2005" i="5"/>
  <c r="D2005" i="5"/>
  <c r="H576" i="5"/>
  <c r="D576" i="5"/>
  <c r="H2004" i="5"/>
  <c r="D2004" i="5"/>
  <c r="H1261" i="5"/>
  <c r="D1261" i="5"/>
  <c r="H575" i="5"/>
  <c r="D575" i="5"/>
  <c r="H2003" i="5"/>
  <c r="D2003" i="5"/>
  <c r="H1260" i="5"/>
  <c r="D1260" i="5"/>
  <c r="H188" i="5"/>
  <c r="D188" i="5"/>
  <c r="H2002" i="5"/>
  <c r="D2002" i="5"/>
  <c r="H574" i="5"/>
  <c r="D574" i="5"/>
  <c r="H187" i="5"/>
  <c r="D187" i="5"/>
  <c r="H2110" i="5"/>
  <c r="D2110" i="5"/>
  <c r="H653" i="5"/>
  <c r="D653" i="5"/>
  <c r="H1284" i="5"/>
  <c r="D1284" i="5"/>
  <c r="H2109" i="5"/>
  <c r="D2109" i="5"/>
  <c r="H201" i="5"/>
  <c r="D201" i="5"/>
  <c r="H1277" i="5"/>
  <c r="D1277" i="5"/>
  <c r="H2108" i="5"/>
  <c r="D2108" i="5"/>
  <c r="H186" i="5"/>
  <c r="D186" i="5"/>
  <c r="H1283" i="5"/>
  <c r="D1283" i="5"/>
  <c r="H2019" i="5"/>
  <c r="D2019" i="5"/>
  <c r="H647" i="5"/>
  <c r="D647" i="5"/>
  <c r="H1281" i="5"/>
  <c r="D1281" i="5"/>
  <c r="H2107" i="5"/>
  <c r="D2107" i="5"/>
  <c r="H595" i="5"/>
  <c r="D595" i="5"/>
  <c r="H1280" i="5"/>
  <c r="D1280" i="5"/>
  <c r="H572" i="5"/>
  <c r="D572" i="5"/>
  <c r="H571" i="5"/>
  <c r="D571" i="5"/>
  <c r="H1977" i="5"/>
  <c r="D1977" i="5"/>
  <c r="H1976" i="5"/>
  <c r="D1976" i="5"/>
  <c r="H1467" i="5"/>
  <c r="D1467" i="5"/>
  <c r="H335" i="5"/>
  <c r="D335" i="5"/>
  <c r="H1970" i="5"/>
  <c r="D1970" i="5"/>
  <c r="H334" i="5"/>
  <c r="D334" i="5"/>
  <c r="H1991" i="5"/>
  <c r="D1991" i="5"/>
  <c r="H570" i="5"/>
  <c r="D570" i="5"/>
  <c r="H1975" i="5"/>
  <c r="D1975" i="5"/>
  <c r="H185" i="5"/>
  <c r="D185" i="5"/>
  <c r="H1974" i="5"/>
  <c r="D1974" i="5"/>
  <c r="H569" i="5"/>
  <c r="D569" i="5"/>
  <c r="H1973" i="5"/>
  <c r="D1973" i="5"/>
  <c r="H333" i="5"/>
  <c r="D333" i="5"/>
  <c r="H568" i="5"/>
  <c r="D568" i="5"/>
  <c r="H332" i="5"/>
  <c r="D332" i="5"/>
  <c r="H567" i="5"/>
  <c r="D567" i="5"/>
  <c r="H566" i="5"/>
  <c r="D566" i="5"/>
  <c r="H331" i="5"/>
  <c r="D331" i="5"/>
  <c r="H330" i="5"/>
  <c r="D330" i="5"/>
  <c r="H1990" i="5"/>
  <c r="D1990" i="5"/>
  <c r="H565" i="5"/>
  <c r="D565" i="5"/>
  <c r="H1989" i="5"/>
  <c r="D1989" i="5"/>
  <c r="H564" i="5"/>
  <c r="D564" i="5"/>
  <c r="H329" i="5"/>
  <c r="D329" i="5"/>
  <c r="H328" i="5"/>
  <c r="D328" i="5"/>
  <c r="H1972" i="5"/>
  <c r="D1972" i="5"/>
  <c r="H563" i="5"/>
  <c r="D563" i="5"/>
  <c r="H904" i="5"/>
  <c r="D904" i="5"/>
  <c r="H903" i="5"/>
  <c r="D903" i="5"/>
  <c r="H327" i="5"/>
  <c r="D327" i="5"/>
  <c r="H1466" i="5"/>
  <c r="D1466" i="5"/>
  <c r="H902" i="5"/>
  <c r="D902" i="5"/>
  <c r="H562" i="5"/>
  <c r="D562" i="5"/>
  <c r="H1259" i="5"/>
  <c r="D1259" i="5"/>
  <c r="H184" i="5"/>
  <c r="D184" i="5"/>
  <c r="H1969" i="5"/>
  <c r="D1969" i="5"/>
  <c r="H822" i="5"/>
  <c r="D822" i="5"/>
  <c r="H1968" i="5"/>
  <c r="D1968" i="5"/>
  <c r="H183" i="5"/>
  <c r="D183" i="5"/>
  <c r="H1967" i="5"/>
  <c r="D1967" i="5"/>
  <c r="H901" i="5"/>
  <c r="D901" i="5"/>
  <c r="H182" i="5"/>
  <c r="D182" i="5"/>
  <c r="H1258" i="5"/>
  <c r="D1258" i="5"/>
  <c r="H561" i="5"/>
  <c r="D561" i="5"/>
  <c r="H181" i="5"/>
  <c r="D181" i="5"/>
  <c r="H1045" i="5"/>
  <c r="D1045" i="5"/>
  <c r="H1044" i="5"/>
  <c r="D1044" i="5"/>
  <c r="H1465" i="5"/>
  <c r="D1465" i="5"/>
  <c r="H1464" i="5"/>
  <c r="D1464" i="5"/>
  <c r="H1966" i="5"/>
  <c r="D1966" i="5"/>
  <c r="H407" i="5"/>
  <c r="D407" i="5"/>
  <c r="H180" i="5"/>
  <c r="D180" i="5"/>
  <c r="H1299" i="5"/>
  <c r="D1299" i="5"/>
  <c r="H179" i="5"/>
  <c r="D179" i="5"/>
  <c r="H178" i="5"/>
  <c r="D178" i="5"/>
  <c r="H177" i="5"/>
  <c r="D177" i="5"/>
  <c r="H1298" i="5"/>
  <c r="D1298" i="5"/>
  <c r="H560" i="5"/>
  <c r="D560" i="5"/>
  <c r="H176" i="5"/>
  <c r="D176" i="5"/>
  <c r="H175" i="5"/>
  <c r="D175" i="5"/>
  <c r="H1965" i="5"/>
  <c r="D1965" i="5"/>
  <c r="H821" i="5"/>
  <c r="D821" i="5"/>
  <c r="H174" i="5"/>
  <c r="D174" i="5"/>
  <c r="H173" i="5"/>
  <c r="D173" i="5"/>
  <c r="H559" i="5"/>
  <c r="D559" i="5"/>
  <c r="H1043" i="5"/>
  <c r="D1043" i="5"/>
  <c r="H645" i="5"/>
  <c r="D645" i="5"/>
  <c r="H644" i="5"/>
  <c r="D644" i="5"/>
  <c r="H1964" i="5"/>
  <c r="D1964" i="5"/>
  <c r="H172" i="5"/>
  <c r="D172" i="5"/>
  <c r="H900" i="5"/>
  <c r="D900" i="5"/>
  <c r="H171" i="5"/>
  <c r="D171" i="5"/>
  <c r="H899" i="5"/>
  <c r="D899" i="5"/>
  <c r="H170" i="5"/>
  <c r="D170" i="5"/>
  <c r="H169" i="5"/>
  <c r="D169" i="5"/>
  <c r="H168" i="5"/>
  <c r="D168" i="5"/>
  <c r="H167" i="5"/>
  <c r="D167" i="5"/>
  <c r="H166" i="5"/>
  <c r="D166" i="5"/>
  <c r="H165" i="5"/>
  <c r="D165" i="5"/>
  <c r="H558" i="5"/>
  <c r="D558" i="5"/>
  <c r="H1963" i="5"/>
  <c r="D1963" i="5"/>
  <c r="H406" i="5"/>
  <c r="D406" i="5"/>
  <c r="H643" i="5"/>
  <c r="D643" i="5"/>
  <c r="H1962" i="5"/>
  <c r="D1962" i="5"/>
  <c r="H1463" i="5"/>
  <c r="D1463" i="5"/>
  <c r="H405" i="5"/>
  <c r="D405" i="5"/>
  <c r="H1960" i="5"/>
  <c r="D1960" i="5"/>
  <c r="H164" i="5"/>
  <c r="D164" i="5"/>
  <c r="H1042" i="5"/>
  <c r="D1042" i="5"/>
  <c r="H1961" i="5"/>
  <c r="D1961" i="5"/>
  <c r="H725" i="5"/>
  <c r="D725" i="5"/>
  <c r="H820" i="5"/>
  <c r="D820" i="5"/>
  <c r="H819" i="5"/>
  <c r="D819" i="5"/>
  <c r="H1955" i="5"/>
  <c r="D1955" i="5"/>
  <c r="H1959" i="5"/>
  <c r="D1959" i="5"/>
  <c r="H404" i="5"/>
  <c r="D404" i="5"/>
  <c r="H818" i="5"/>
  <c r="D818" i="5"/>
  <c r="H1462" i="5"/>
  <c r="D1462" i="5"/>
  <c r="H1257" i="5"/>
  <c r="D1257" i="5"/>
  <c r="H1461" i="5"/>
  <c r="D1461" i="5"/>
  <c r="H1958" i="5"/>
  <c r="D1958" i="5"/>
  <c r="H1957" i="5"/>
  <c r="D1957" i="5"/>
  <c r="H163" i="5"/>
  <c r="D163" i="5"/>
  <c r="H326" i="5"/>
  <c r="D326" i="5"/>
  <c r="H1956" i="5"/>
  <c r="D1956" i="5"/>
  <c r="H817" i="5"/>
  <c r="D817" i="5"/>
  <c r="H1460" i="5"/>
  <c r="D1460" i="5"/>
  <c r="H1041" i="5"/>
  <c r="D1041" i="5"/>
  <c r="H557" i="5"/>
  <c r="D557" i="5"/>
  <c r="H1948" i="5"/>
  <c r="D1948" i="5"/>
  <c r="H1947" i="5"/>
  <c r="D1947" i="5"/>
  <c r="H1459" i="5"/>
  <c r="D1459" i="5"/>
  <c r="H1946" i="5"/>
  <c r="D1946" i="5"/>
  <c r="H1950" i="5"/>
  <c r="D1950" i="5"/>
  <c r="H556" i="5"/>
  <c r="D556" i="5"/>
  <c r="H898" i="5"/>
  <c r="D898" i="5"/>
  <c r="H555" i="5"/>
  <c r="D555" i="5"/>
  <c r="H1945" i="5"/>
  <c r="D1945" i="5"/>
  <c r="H1040" i="5"/>
  <c r="D1040" i="5"/>
  <c r="H1949" i="5"/>
  <c r="D1949" i="5"/>
  <c r="H1458" i="5"/>
  <c r="D1458" i="5"/>
  <c r="H642" i="5"/>
  <c r="D642" i="5"/>
  <c r="H897" i="5"/>
  <c r="D897" i="5"/>
  <c r="H896" i="5"/>
  <c r="D896" i="5"/>
  <c r="H1457" i="5"/>
  <c r="D1457" i="5"/>
  <c r="H1456" i="5"/>
  <c r="D1456" i="5"/>
  <c r="H1954" i="5"/>
  <c r="D1954" i="5"/>
  <c r="H1953" i="5"/>
  <c r="D1953" i="5"/>
  <c r="H895" i="5"/>
  <c r="D895" i="5"/>
  <c r="H894" i="5"/>
  <c r="D894" i="5"/>
  <c r="H893" i="5"/>
  <c r="D893" i="5"/>
  <c r="H1944" i="5"/>
  <c r="D1944" i="5"/>
  <c r="H1943" i="5"/>
  <c r="D1943" i="5"/>
  <c r="H641" i="5"/>
  <c r="D641" i="5"/>
  <c r="H1455" i="5"/>
  <c r="D1455" i="5"/>
  <c r="H1454" i="5"/>
  <c r="D1454" i="5"/>
  <c r="H1942" i="5"/>
  <c r="D1942" i="5"/>
  <c r="H1941" i="5"/>
  <c r="D1941" i="5"/>
  <c r="H1453" i="5"/>
  <c r="D1453" i="5"/>
  <c r="H1452" i="5"/>
  <c r="D1452" i="5"/>
  <c r="H1952" i="5"/>
  <c r="D1952" i="5"/>
  <c r="H554" i="5"/>
  <c r="D554" i="5"/>
  <c r="H553" i="5"/>
  <c r="D553" i="5"/>
  <c r="H892" i="5"/>
  <c r="D892" i="5"/>
  <c r="H1451" i="5"/>
  <c r="D1451" i="5"/>
  <c r="H891" i="5"/>
  <c r="D891" i="5"/>
  <c r="H1940" i="5"/>
  <c r="D1940" i="5"/>
  <c r="H1939" i="5"/>
  <c r="D1939" i="5"/>
  <c r="H890" i="5"/>
  <c r="D890" i="5"/>
  <c r="H889" i="5"/>
  <c r="D889" i="5"/>
  <c r="H325" i="5"/>
  <c r="D325" i="5"/>
  <c r="H552" i="5"/>
  <c r="D552" i="5"/>
  <c r="H551" i="5"/>
  <c r="D551" i="5"/>
  <c r="H550" i="5"/>
  <c r="D550" i="5"/>
  <c r="H549" i="5"/>
  <c r="D549" i="5"/>
  <c r="H548" i="5"/>
  <c r="D548" i="5"/>
  <c r="H547" i="5"/>
  <c r="D547" i="5"/>
  <c r="H324" i="5"/>
  <c r="D324" i="5"/>
  <c r="H546" i="5"/>
  <c r="D546" i="5"/>
  <c r="H1951" i="5"/>
  <c r="D1951" i="5"/>
  <c r="H545" i="5"/>
  <c r="D545" i="5"/>
  <c r="H544" i="5"/>
  <c r="D544" i="5"/>
  <c r="H640" i="5"/>
  <c r="D640" i="5"/>
  <c r="H1450" i="5"/>
  <c r="D1450" i="5"/>
  <c r="H1039" i="5"/>
  <c r="D1039" i="5"/>
  <c r="H543" i="5"/>
  <c r="D543" i="5"/>
  <c r="H1038" i="5"/>
  <c r="D1038" i="5"/>
  <c r="H1449" i="5"/>
  <c r="D1449" i="5"/>
  <c r="H542" i="5"/>
  <c r="D542" i="5"/>
  <c r="H888" i="5"/>
  <c r="D888" i="5"/>
  <c r="H1448" i="5"/>
  <c r="D1448" i="5"/>
  <c r="H1936" i="5"/>
  <c r="D1936" i="5"/>
  <c r="H887" i="5"/>
  <c r="D887" i="5"/>
  <c r="H1037" i="5"/>
  <c r="D1037" i="5"/>
  <c r="H1447" i="5"/>
  <c r="D1447" i="5"/>
  <c r="H1036" i="5"/>
  <c r="D1036" i="5"/>
  <c r="H639" i="5"/>
  <c r="D639" i="5"/>
  <c r="H1937" i="5"/>
  <c r="D1937" i="5"/>
  <c r="H1446" i="5"/>
  <c r="D1446" i="5"/>
  <c r="H886" i="5"/>
  <c r="D886" i="5"/>
  <c r="H541" i="5"/>
  <c r="D541" i="5"/>
  <c r="H1938" i="5"/>
  <c r="D1938" i="5"/>
  <c r="H885" i="5"/>
  <c r="D885" i="5"/>
  <c r="H1929" i="5"/>
  <c r="D1929" i="5"/>
  <c r="H638" i="5"/>
  <c r="D638" i="5"/>
  <c r="H1928" i="5"/>
  <c r="D1928" i="5"/>
  <c r="H1445" i="5"/>
  <c r="D1445" i="5"/>
  <c r="H1927" i="5"/>
  <c r="D1927" i="5"/>
  <c r="H1931" i="5"/>
  <c r="D1931" i="5"/>
  <c r="H540" i="5"/>
  <c r="D540" i="5"/>
  <c r="H1444" i="5"/>
  <c r="D1444" i="5"/>
  <c r="H1443" i="5"/>
  <c r="D1443" i="5"/>
  <c r="H884" i="5"/>
  <c r="D884" i="5"/>
  <c r="H1926" i="5"/>
  <c r="D1926" i="5"/>
  <c r="H1930" i="5"/>
  <c r="D1930" i="5"/>
  <c r="H637" i="5"/>
  <c r="D637" i="5"/>
  <c r="H883" i="5"/>
  <c r="D883" i="5"/>
  <c r="H636" i="5"/>
  <c r="D636" i="5"/>
  <c r="H1442" i="5"/>
  <c r="D1442" i="5"/>
  <c r="H1441" i="5"/>
  <c r="D1441" i="5"/>
  <c r="H882" i="5"/>
  <c r="D882" i="5"/>
  <c r="H1935" i="5"/>
  <c r="D1935" i="5"/>
  <c r="H539" i="5"/>
  <c r="D539" i="5"/>
  <c r="H881" i="5"/>
  <c r="D881" i="5"/>
  <c r="H1933" i="5"/>
  <c r="D1933" i="5"/>
  <c r="H1925" i="5"/>
  <c r="D1925" i="5"/>
  <c r="H880" i="5"/>
  <c r="D880" i="5"/>
  <c r="H879" i="5"/>
  <c r="D879" i="5"/>
  <c r="H1440" i="5"/>
  <c r="D1440" i="5"/>
  <c r="H878" i="5"/>
  <c r="D878" i="5"/>
  <c r="H1924" i="5"/>
  <c r="D1924" i="5"/>
  <c r="H1439" i="5"/>
  <c r="D1439" i="5"/>
  <c r="H1438" i="5"/>
  <c r="D1438" i="5"/>
  <c r="H538" i="5"/>
  <c r="D538" i="5"/>
  <c r="H1932" i="5"/>
  <c r="D1932" i="5"/>
  <c r="H1934" i="5"/>
  <c r="D1934" i="5"/>
  <c r="H537" i="5"/>
  <c r="D537" i="5"/>
  <c r="H877" i="5"/>
  <c r="D877" i="5"/>
  <c r="H536" i="5"/>
  <c r="D536" i="5"/>
  <c r="H162" i="5"/>
  <c r="D162" i="5"/>
  <c r="H1922" i="5"/>
  <c r="D1922" i="5"/>
  <c r="H1035" i="5"/>
  <c r="D1035" i="5"/>
  <c r="H1034" i="5"/>
  <c r="D1034" i="5"/>
  <c r="H1921" i="5"/>
  <c r="D1921" i="5"/>
  <c r="H1256" i="5"/>
  <c r="D1256" i="5"/>
  <c r="H1920" i="5"/>
  <c r="D1920" i="5"/>
  <c r="H1923" i="5"/>
  <c r="D1923" i="5"/>
  <c r="H1919" i="5"/>
  <c r="D1919" i="5"/>
  <c r="H161" i="5"/>
  <c r="D161" i="5"/>
  <c r="H160" i="5"/>
  <c r="D160" i="5"/>
  <c r="H159" i="5"/>
  <c r="D159" i="5"/>
  <c r="H1916" i="5"/>
  <c r="D1916" i="5"/>
  <c r="H403" i="5"/>
  <c r="D403" i="5"/>
  <c r="H1915" i="5"/>
  <c r="D1915" i="5"/>
  <c r="H1255" i="5"/>
  <c r="D1255" i="5"/>
  <c r="H1918" i="5"/>
  <c r="D1918" i="5"/>
  <c r="H1254" i="5"/>
  <c r="D1254" i="5"/>
  <c r="H1253" i="5"/>
  <c r="D1253" i="5"/>
  <c r="H1917" i="5"/>
  <c r="D1917" i="5"/>
  <c r="H1437" i="5"/>
  <c r="D1437" i="5"/>
  <c r="H158" i="5"/>
  <c r="D158" i="5"/>
  <c r="H1914" i="5"/>
  <c r="D1914" i="5"/>
  <c r="H157" i="5"/>
  <c r="D157" i="5"/>
  <c r="H724" i="5"/>
  <c r="D724" i="5"/>
  <c r="H1913" i="5"/>
  <c r="D1913" i="5"/>
  <c r="H156" i="5"/>
  <c r="D156" i="5"/>
  <c r="H155" i="5"/>
  <c r="D155" i="5"/>
  <c r="H1911" i="5"/>
  <c r="D1911" i="5"/>
  <c r="H723" i="5"/>
  <c r="D723" i="5"/>
  <c r="H1139" i="5"/>
  <c r="D1139" i="5"/>
  <c r="H722" i="5"/>
  <c r="D722" i="5"/>
  <c r="H1252" i="5"/>
  <c r="D1252" i="5"/>
  <c r="H1138" i="5"/>
  <c r="D1138" i="5"/>
  <c r="H1251" i="5"/>
  <c r="D1251" i="5"/>
  <c r="H1909" i="5"/>
  <c r="D1909" i="5"/>
  <c r="H1137" i="5"/>
  <c r="D1137" i="5"/>
  <c r="H1136" i="5"/>
  <c r="D1136" i="5"/>
  <c r="H1908" i="5"/>
  <c r="D1908" i="5"/>
  <c r="H1135" i="5"/>
  <c r="D1135" i="5"/>
  <c r="H1910" i="5"/>
  <c r="D1910" i="5"/>
  <c r="H1134" i="5"/>
  <c r="D1134" i="5"/>
  <c r="H1250" i="5"/>
  <c r="D1250" i="5"/>
  <c r="H1912" i="5"/>
  <c r="D1912" i="5"/>
  <c r="H1133" i="5"/>
  <c r="D1133" i="5"/>
  <c r="H154" i="5"/>
  <c r="D154" i="5"/>
  <c r="H1249" i="5"/>
  <c r="D1249" i="5"/>
  <c r="H1132" i="5"/>
  <c r="D1132" i="5"/>
  <c r="H402" i="5"/>
  <c r="D402" i="5"/>
  <c r="H1248" i="5"/>
  <c r="D1248" i="5"/>
  <c r="H1907" i="5"/>
  <c r="D1907" i="5"/>
  <c r="H1247" i="5"/>
  <c r="D1247" i="5"/>
  <c r="H1906" i="5"/>
  <c r="D1906" i="5"/>
  <c r="H1246" i="5"/>
  <c r="D1246" i="5"/>
  <c r="H153" i="5"/>
  <c r="D153" i="5"/>
  <c r="H152" i="5"/>
  <c r="D152" i="5"/>
  <c r="H1245" i="5"/>
  <c r="D1245" i="5"/>
  <c r="H1244" i="5"/>
  <c r="D1244" i="5"/>
  <c r="H635" i="5"/>
  <c r="D635" i="5"/>
  <c r="H1131" i="5"/>
  <c r="D1131" i="5"/>
  <c r="H634" i="5"/>
  <c r="D634" i="5"/>
  <c r="H1130" i="5"/>
  <c r="D1130" i="5"/>
  <c r="H151" i="5"/>
  <c r="D151" i="5"/>
  <c r="H401" i="5"/>
  <c r="D401" i="5"/>
  <c r="H150" i="5"/>
  <c r="D150" i="5"/>
  <c r="H1905" i="5"/>
  <c r="D1905" i="5"/>
  <c r="H1243" i="5"/>
  <c r="D1243" i="5"/>
  <c r="H149" i="5"/>
  <c r="D149" i="5"/>
  <c r="H1242" i="5"/>
  <c r="D1242" i="5"/>
  <c r="H1904" i="5"/>
  <c r="D1904" i="5"/>
  <c r="H1129" i="5"/>
  <c r="D1129" i="5"/>
  <c r="H721" i="5"/>
  <c r="D721" i="5"/>
  <c r="H1241" i="5"/>
  <c r="D1241" i="5"/>
  <c r="H1128" i="5"/>
  <c r="D1128" i="5"/>
  <c r="H1903" i="5"/>
  <c r="D1903" i="5"/>
  <c r="H1240" i="5"/>
  <c r="D1240" i="5"/>
  <c r="H633" i="5"/>
  <c r="D633" i="5"/>
  <c r="H1239" i="5"/>
  <c r="D1239" i="5"/>
  <c r="H1902" i="5"/>
  <c r="D1902" i="5"/>
  <c r="H720" i="5"/>
  <c r="D720" i="5"/>
  <c r="H1238" i="5"/>
  <c r="D1238" i="5"/>
  <c r="H1901" i="5"/>
  <c r="D1901" i="5"/>
  <c r="H148" i="5"/>
  <c r="D148" i="5"/>
  <c r="H1237" i="5"/>
  <c r="D1237" i="5"/>
  <c r="H1127" i="5"/>
  <c r="D1127" i="5"/>
  <c r="H719" i="5"/>
  <c r="D719" i="5"/>
  <c r="H1236" i="5"/>
  <c r="D1236" i="5"/>
  <c r="H1900" i="5"/>
  <c r="D1900" i="5"/>
  <c r="H1235" i="5"/>
  <c r="D1235" i="5"/>
  <c r="H1126" i="5"/>
  <c r="D1126" i="5"/>
  <c r="H1899" i="5"/>
  <c r="D1899" i="5"/>
  <c r="H1234" i="5"/>
  <c r="D1234" i="5"/>
  <c r="H1125" i="5"/>
  <c r="D1125" i="5"/>
  <c r="H1898" i="5"/>
  <c r="D1898" i="5"/>
  <c r="H1897" i="5"/>
  <c r="D1897" i="5"/>
  <c r="H147" i="5"/>
  <c r="D147" i="5"/>
  <c r="H1233" i="5"/>
  <c r="D1233" i="5"/>
  <c r="H718" i="5"/>
  <c r="D718" i="5"/>
  <c r="H1896" i="5"/>
  <c r="D1896" i="5"/>
  <c r="H1124" i="5"/>
  <c r="D1124" i="5"/>
  <c r="H1895" i="5"/>
  <c r="D1895" i="5"/>
  <c r="H1894" i="5"/>
  <c r="D1894" i="5"/>
  <c r="H1123" i="5"/>
  <c r="D1123" i="5"/>
  <c r="H1122" i="5"/>
  <c r="D1122" i="5"/>
  <c r="H1893" i="5"/>
  <c r="D1893" i="5"/>
  <c r="H1892" i="5"/>
  <c r="D1892" i="5"/>
  <c r="H1889" i="5"/>
  <c r="D1889" i="5"/>
  <c r="H1891" i="5"/>
  <c r="D1891" i="5"/>
  <c r="H1890" i="5"/>
  <c r="D1890" i="5"/>
  <c r="H400" i="5"/>
  <c r="D400" i="5"/>
  <c r="H1121" i="5"/>
  <c r="D1121" i="5"/>
  <c r="H1232" i="5"/>
  <c r="D1232" i="5"/>
  <c r="H146" i="5"/>
  <c r="D146" i="5"/>
  <c r="H145" i="5"/>
  <c r="D145" i="5"/>
  <c r="H1888" i="5"/>
  <c r="D1888" i="5"/>
  <c r="H1120" i="5"/>
  <c r="D1120" i="5"/>
  <c r="H1887" i="5"/>
  <c r="D1887" i="5"/>
  <c r="H1886" i="5"/>
  <c r="D1886" i="5"/>
  <c r="H1231" i="5"/>
  <c r="D1231" i="5"/>
  <c r="H1119" i="5"/>
  <c r="D1119" i="5"/>
  <c r="H144" i="5"/>
  <c r="D144" i="5"/>
  <c r="H1885" i="5"/>
  <c r="D1885" i="5"/>
  <c r="H1118" i="5"/>
  <c r="D1118" i="5"/>
  <c r="H1884" i="5"/>
  <c r="D1884" i="5"/>
  <c r="H1883" i="5"/>
  <c r="D1883" i="5"/>
  <c r="H143" i="5"/>
  <c r="D143" i="5"/>
  <c r="H1117" i="5"/>
  <c r="D1117" i="5"/>
  <c r="H1116" i="5"/>
  <c r="D1116" i="5"/>
  <c r="H1115" i="5"/>
  <c r="D1115" i="5"/>
  <c r="H1882" i="5"/>
  <c r="D1882" i="5"/>
  <c r="H1114" i="5"/>
  <c r="D1114" i="5"/>
  <c r="H1881" i="5"/>
  <c r="D1881" i="5"/>
  <c r="H1113" i="5"/>
  <c r="D1113" i="5"/>
  <c r="H1880" i="5"/>
  <c r="D1880" i="5"/>
  <c r="H1112" i="5"/>
  <c r="D1112" i="5"/>
  <c r="H1879" i="5"/>
  <c r="D1879" i="5"/>
  <c r="H1878" i="5"/>
  <c r="D1878" i="5"/>
  <c r="H399" i="5"/>
  <c r="D399" i="5"/>
  <c r="H398" i="5"/>
  <c r="D398" i="5"/>
  <c r="H142" i="5"/>
  <c r="D142" i="5"/>
  <c r="H1877" i="5"/>
  <c r="D1877" i="5"/>
  <c r="H1876" i="5"/>
  <c r="D1876" i="5"/>
  <c r="H141" i="5"/>
  <c r="D141" i="5"/>
  <c r="H1875" i="5"/>
  <c r="D1875" i="5"/>
  <c r="H1874" i="5"/>
  <c r="D1874" i="5"/>
  <c r="H1230" i="5"/>
  <c r="D1230" i="5"/>
  <c r="H140" i="5"/>
  <c r="D140" i="5"/>
  <c r="H1297" i="5"/>
  <c r="D1297" i="5"/>
  <c r="H1229" i="5"/>
  <c r="D1229" i="5"/>
  <c r="H1111" i="5"/>
  <c r="D1111" i="5"/>
  <c r="H1873" i="5"/>
  <c r="D1873" i="5"/>
  <c r="H1872" i="5"/>
  <c r="D1872" i="5"/>
  <c r="H1228" i="5"/>
  <c r="D1228" i="5"/>
  <c r="H1871" i="5"/>
  <c r="D1871" i="5"/>
  <c r="H1033" i="5"/>
  <c r="D1033" i="5"/>
  <c r="H535" i="5"/>
  <c r="D535" i="5"/>
  <c r="H534" i="5"/>
  <c r="D534" i="5"/>
  <c r="H139" i="5"/>
  <c r="D139" i="5"/>
  <c r="H1032" i="5"/>
  <c r="D1032" i="5"/>
  <c r="H1031" i="5"/>
  <c r="D1031" i="5"/>
  <c r="H1030" i="5"/>
  <c r="D1030" i="5"/>
  <c r="H1436" i="5"/>
  <c r="D1436" i="5"/>
  <c r="H1029" i="5"/>
  <c r="D1029" i="5"/>
  <c r="H1028" i="5"/>
  <c r="D1028" i="5"/>
  <c r="H1027" i="5"/>
  <c r="D1027" i="5"/>
  <c r="H1026" i="5"/>
  <c r="D1026" i="5"/>
  <c r="H1025" i="5"/>
  <c r="D1025" i="5"/>
  <c r="H1024" i="5"/>
  <c r="D1024" i="5"/>
  <c r="H1023" i="5"/>
  <c r="D1023" i="5"/>
  <c r="H1435" i="5"/>
  <c r="D1435" i="5"/>
  <c r="H1022" i="5"/>
  <c r="D1022" i="5"/>
  <c r="H1021" i="5"/>
  <c r="D1021" i="5"/>
  <c r="H1020" i="5"/>
  <c r="D1020" i="5"/>
  <c r="H1434" i="5"/>
  <c r="D1434" i="5"/>
  <c r="H1433" i="5"/>
  <c r="D1433" i="5"/>
  <c r="H1868" i="5"/>
  <c r="D1868" i="5"/>
  <c r="H1867" i="5"/>
  <c r="D1867" i="5"/>
  <c r="H1866" i="5"/>
  <c r="D1866" i="5"/>
  <c r="H1865" i="5"/>
  <c r="D1865" i="5"/>
  <c r="H1864" i="5"/>
  <c r="D1864" i="5"/>
  <c r="H1863" i="5"/>
  <c r="D1863" i="5"/>
  <c r="H1870" i="5"/>
  <c r="D1870" i="5"/>
  <c r="H1862" i="5"/>
  <c r="D1862" i="5"/>
  <c r="H1869" i="5"/>
  <c r="D1869" i="5"/>
  <c r="H1859" i="5"/>
  <c r="D1859" i="5"/>
  <c r="H1861" i="5"/>
  <c r="D1861" i="5"/>
  <c r="H1860" i="5"/>
  <c r="D1860" i="5"/>
  <c r="H1858" i="5"/>
  <c r="D1858" i="5"/>
  <c r="H1857" i="5"/>
  <c r="D1857" i="5"/>
  <c r="H717" i="5"/>
  <c r="D717" i="5"/>
  <c r="H1432" i="5"/>
  <c r="D1432" i="5"/>
  <c r="H1856" i="5"/>
  <c r="D1856" i="5"/>
  <c r="H1855" i="5"/>
  <c r="D1855" i="5"/>
  <c r="H716" i="5"/>
  <c r="D716" i="5"/>
  <c r="H1019" i="5"/>
  <c r="D1019" i="5"/>
  <c r="H715" i="5"/>
  <c r="D715" i="5"/>
  <c r="H1018" i="5"/>
  <c r="D1018" i="5"/>
  <c r="H1017" i="5"/>
  <c r="D1017" i="5"/>
  <c r="H1851" i="5"/>
  <c r="D1851" i="5"/>
  <c r="H397" i="5"/>
  <c r="D397" i="5"/>
  <c r="H714" i="5"/>
  <c r="D714" i="5"/>
  <c r="H1431" i="5"/>
  <c r="D1431" i="5"/>
  <c r="H1016" i="5"/>
  <c r="D1016" i="5"/>
  <c r="H713" i="5"/>
  <c r="D713" i="5"/>
  <c r="H1015" i="5"/>
  <c r="D1015" i="5"/>
  <c r="H712" i="5"/>
  <c r="D712" i="5"/>
  <c r="H1014" i="5"/>
  <c r="D1014" i="5"/>
  <c r="H1430" i="5"/>
  <c r="D1430" i="5"/>
  <c r="H1429" i="5"/>
  <c r="D1429" i="5"/>
  <c r="H1013" i="5"/>
  <c r="D1013" i="5"/>
  <c r="H1854" i="5"/>
  <c r="D1854" i="5"/>
  <c r="H1844" i="5"/>
  <c r="D1844" i="5"/>
  <c r="H1850" i="5"/>
  <c r="D1850" i="5"/>
  <c r="H1853" i="5"/>
  <c r="D1853" i="5"/>
  <c r="H1852" i="5"/>
  <c r="D1852" i="5"/>
  <c r="H711" i="5"/>
  <c r="D711" i="5"/>
  <c r="H1843" i="5"/>
  <c r="D1843" i="5"/>
  <c r="H710" i="5"/>
  <c r="D710" i="5"/>
  <c r="H1849" i="5"/>
  <c r="D1849" i="5"/>
  <c r="H1848" i="5"/>
  <c r="D1848" i="5"/>
  <c r="H1842" i="5"/>
  <c r="D1842" i="5"/>
  <c r="H1847" i="5"/>
  <c r="D1847" i="5"/>
  <c r="H1846" i="5"/>
  <c r="D1846" i="5"/>
  <c r="H1845" i="5"/>
  <c r="D1845" i="5"/>
  <c r="H1428" i="5"/>
  <c r="D1428" i="5"/>
  <c r="H1841" i="5"/>
  <c r="D1841" i="5"/>
  <c r="H1840" i="5"/>
  <c r="D1840" i="5"/>
  <c r="H1839" i="5"/>
  <c r="D1839" i="5"/>
  <c r="H1838" i="5"/>
  <c r="D1838" i="5"/>
  <c r="H1012" i="5"/>
  <c r="D1012" i="5"/>
  <c r="H1836" i="5"/>
  <c r="D1836" i="5"/>
  <c r="H1427" i="5"/>
  <c r="D1427" i="5"/>
  <c r="H1011" i="5"/>
  <c r="D1011" i="5"/>
  <c r="H1010" i="5"/>
  <c r="D1010" i="5"/>
  <c r="H1835" i="5"/>
  <c r="D1835" i="5"/>
  <c r="H1426" i="5"/>
  <c r="D1426" i="5"/>
  <c r="H709" i="5"/>
  <c r="D709" i="5"/>
  <c r="H1009" i="5"/>
  <c r="D1009" i="5"/>
  <c r="H1425" i="5"/>
  <c r="D1425" i="5"/>
  <c r="H138" i="5"/>
  <c r="D138" i="5"/>
  <c r="H137" i="5"/>
  <c r="D137" i="5"/>
  <c r="H1008" i="5"/>
  <c r="D1008" i="5"/>
  <c r="H136" i="5"/>
  <c r="D136" i="5"/>
  <c r="H135" i="5"/>
  <c r="D135" i="5"/>
  <c r="H1007" i="5"/>
  <c r="D1007" i="5"/>
  <c r="H708" i="5"/>
  <c r="D708" i="5"/>
  <c r="H1006" i="5"/>
  <c r="D1006" i="5"/>
  <c r="H1005" i="5"/>
  <c r="D1005" i="5"/>
  <c r="H1828" i="5"/>
  <c r="D1828" i="5"/>
  <c r="H1834" i="5"/>
  <c r="D1834" i="5"/>
  <c r="H1833" i="5"/>
  <c r="D1833" i="5"/>
  <c r="H1832" i="5"/>
  <c r="D1832" i="5"/>
  <c r="H1837" i="5"/>
  <c r="D1837" i="5"/>
  <c r="H1827" i="5"/>
  <c r="D1827" i="5"/>
  <c r="H1424" i="5"/>
  <c r="D1424" i="5"/>
  <c r="H707" i="5"/>
  <c r="D707" i="5"/>
  <c r="H1831" i="5"/>
  <c r="D1831" i="5"/>
  <c r="H1423" i="5"/>
  <c r="D1423" i="5"/>
  <c r="H1826" i="5"/>
  <c r="D1826" i="5"/>
  <c r="H1830" i="5"/>
  <c r="D1830" i="5"/>
  <c r="H1825" i="5"/>
  <c r="D1825" i="5"/>
  <c r="H1422" i="5"/>
  <c r="D1422" i="5"/>
  <c r="H1829" i="5"/>
  <c r="D1829" i="5"/>
  <c r="H706" i="5"/>
  <c r="D706" i="5"/>
  <c r="H1421" i="5"/>
  <c r="D1421" i="5"/>
  <c r="H1420" i="5"/>
  <c r="D1420" i="5"/>
  <c r="H1824" i="5"/>
  <c r="D1824" i="5"/>
  <c r="H134" i="5"/>
  <c r="D134" i="5"/>
  <c r="H1227" i="5"/>
  <c r="D1227" i="5"/>
  <c r="H876" i="5"/>
  <c r="D876" i="5"/>
  <c r="H133" i="5"/>
  <c r="D133" i="5"/>
  <c r="H1226" i="5"/>
  <c r="D1226" i="5"/>
  <c r="H132" i="5"/>
  <c r="D132" i="5"/>
  <c r="H323" i="5"/>
  <c r="D323" i="5"/>
  <c r="H1225" i="5"/>
  <c r="D1225" i="5"/>
  <c r="H322" i="5"/>
  <c r="D322" i="5"/>
  <c r="H131" i="5"/>
  <c r="D131" i="5"/>
  <c r="H1224" i="5"/>
  <c r="D1224" i="5"/>
  <c r="H875" i="5"/>
  <c r="D875" i="5"/>
  <c r="H1223" i="5"/>
  <c r="D1223" i="5"/>
  <c r="H130" i="5"/>
  <c r="D130" i="5"/>
  <c r="H874" i="5"/>
  <c r="D874" i="5"/>
  <c r="H321" i="5"/>
  <c r="D321" i="5"/>
  <c r="H1222" i="5"/>
  <c r="D1222" i="5"/>
  <c r="H873" i="5"/>
  <c r="D873" i="5"/>
  <c r="H129" i="5"/>
  <c r="D129" i="5"/>
  <c r="H1221" i="5"/>
  <c r="D1221" i="5"/>
  <c r="H1090" i="5"/>
  <c r="D1090" i="5"/>
  <c r="H872" i="5"/>
  <c r="D872" i="5"/>
  <c r="H320" i="5"/>
  <c r="D320" i="5"/>
  <c r="H396" i="5"/>
  <c r="D396" i="5"/>
  <c r="H128" i="5"/>
  <c r="D128" i="5"/>
  <c r="H1220" i="5"/>
  <c r="D1220" i="5"/>
  <c r="H871" i="5"/>
  <c r="D871" i="5"/>
  <c r="H395" i="5"/>
  <c r="D395" i="5"/>
  <c r="H1089" i="5"/>
  <c r="D1089" i="5"/>
  <c r="H1815" i="5"/>
  <c r="D1815" i="5"/>
  <c r="H1219" i="5"/>
  <c r="D1219" i="5"/>
  <c r="H1804" i="5"/>
  <c r="D1804" i="5"/>
  <c r="H319" i="5"/>
  <c r="D319" i="5"/>
  <c r="H870" i="5"/>
  <c r="D870" i="5"/>
  <c r="H1823" i="5"/>
  <c r="D1823" i="5"/>
  <c r="H318" i="5"/>
  <c r="D318" i="5"/>
  <c r="H1814" i="5"/>
  <c r="D1814" i="5"/>
  <c r="H1822" i="5"/>
  <c r="D1822" i="5"/>
  <c r="H317" i="5"/>
  <c r="D317" i="5"/>
  <c r="H1821" i="5"/>
  <c r="D1821" i="5"/>
  <c r="H127" i="5"/>
  <c r="D127" i="5"/>
  <c r="H1805" i="5"/>
  <c r="D1805" i="5"/>
  <c r="H1813" i="5"/>
  <c r="D1813" i="5"/>
  <c r="H1820" i="5"/>
  <c r="D1820" i="5"/>
  <c r="H1218" i="5"/>
  <c r="D1218" i="5"/>
  <c r="H1812" i="5"/>
  <c r="D1812" i="5"/>
  <c r="H1819" i="5"/>
  <c r="D1819" i="5"/>
  <c r="H1811" i="5"/>
  <c r="D1811" i="5"/>
  <c r="H316" i="5"/>
  <c r="D316" i="5"/>
  <c r="H1818" i="5"/>
  <c r="D1818" i="5"/>
  <c r="H1817" i="5"/>
  <c r="D1817" i="5"/>
  <c r="H1217" i="5"/>
  <c r="D1217" i="5"/>
  <c r="H126" i="5"/>
  <c r="D126" i="5"/>
  <c r="H1216" i="5"/>
  <c r="D1216" i="5"/>
  <c r="H125" i="5"/>
  <c r="D125" i="5"/>
  <c r="H1816" i="5"/>
  <c r="D1816" i="5"/>
  <c r="H315" i="5"/>
  <c r="D315" i="5"/>
  <c r="H124" i="5"/>
  <c r="D124" i="5"/>
  <c r="H1215" i="5"/>
  <c r="D1215" i="5"/>
  <c r="H1808" i="5"/>
  <c r="D1808" i="5"/>
  <c r="H1810" i="5"/>
  <c r="D1810" i="5"/>
  <c r="H1214" i="5"/>
  <c r="D1214" i="5"/>
  <c r="H123" i="5"/>
  <c r="D123" i="5"/>
  <c r="H1213" i="5"/>
  <c r="D1213" i="5"/>
  <c r="H1806" i="5"/>
  <c r="D1806" i="5"/>
  <c r="H1807" i="5"/>
  <c r="D1807" i="5"/>
  <c r="H314" i="5"/>
  <c r="D314" i="5"/>
  <c r="H1212" i="5"/>
  <c r="D1212" i="5"/>
  <c r="H1809" i="5"/>
  <c r="D1809" i="5"/>
  <c r="H122" i="5"/>
  <c r="D122" i="5"/>
  <c r="H1211" i="5"/>
  <c r="D1211" i="5"/>
  <c r="H1210" i="5"/>
  <c r="D1210" i="5"/>
  <c r="H121" i="5"/>
  <c r="D121" i="5"/>
  <c r="H1209" i="5"/>
  <c r="D1209" i="5"/>
  <c r="H120" i="5"/>
  <c r="D120" i="5"/>
  <c r="H119" i="5"/>
  <c r="D119" i="5"/>
  <c r="H118" i="5"/>
  <c r="D118" i="5"/>
  <c r="H313" i="5"/>
  <c r="D313" i="5"/>
  <c r="H1208" i="5"/>
  <c r="D1208" i="5"/>
  <c r="H1207" i="5"/>
  <c r="D1207" i="5"/>
  <c r="H816" i="5"/>
  <c r="D816" i="5"/>
  <c r="H533" i="5"/>
  <c r="D533" i="5"/>
  <c r="H1206" i="5"/>
  <c r="D1206" i="5"/>
  <c r="H815" i="5"/>
  <c r="D815" i="5"/>
  <c r="H814" i="5"/>
  <c r="D814" i="5"/>
  <c r="H813" i="5"/>
  <c r="D813" i="5"/>
  <c r="H532" i="5"/>
  <c r="D532" i="5"/>
  <c r="H1419" i="5"/>
  <c r="D1419" i="5"/>
  <c r="H1803" i="5"/>
  <c r="D1803" i="5"/>
  <c r="H117" i="5"/>
  <c r="D117" i="5"/>
  <c r="H1205" i="5"/>
  <c r="D1205" i="5"/>
  <c r="H1204" i="5"/>
  <c r="D1204" i="5"/>
  <c r="H116" i="5"/>
  <c r="D116" i="5"/>
  <c r="H1203" i="5"/>
  <c r="D1203" i="5"/>
  <c r="H115" i="5"/>
  <c r="D115" i="5"/>
  <c r="H812" i="5"/>
  <c r="D812" i="5"/>
  <c r="H531" i="5"/>
  <c r="D531" i="5"/>
  <c r="H1202" i="5"/>
  <c r="D1202" i="5"/>
  <c r="H632" i="5"/>
  <c r="D632" i="5"/>
  <c r="H114" i="5"/>
  <c r="D114" i="5"/>
  <c r="H530" i="5"/>
  <c r="D530" i="5"/>
  <c r="H529" i="5"/>
  <c r="D529" i="5"/>
  <c r="H1004" i="5"/>
  <c r="D1004" i="5"/>
  <c r="H631" i="5"/>
  <c r="D631" i="5"/>
  <c r="H528" i="5"/>
  <c r="D528" i="5"/>
  <c r="H1802" i="5"/>
  <c r="D1802" i="5"/>
  <c r="H113" i="5"/>
  <c r="D113" i="5"/>
  <c r="H394" i="5"/>
  <c r="D394" i="5"/>
  <c r="H1201" i="5"/>
  <c r="D1201" i="5"/>
  <c r="H1200" i="5"/>
  <c r="D1200" i="5"/>
  <c r="H112" i="5"/>
  <c r="D112" i="5"/>
  <c r="H1296" i="5"/>
  <c r="D1296" i="5"/>
  <c r="H1199" i="5"/>
  <c r="D1199" i="5"/>
  <c r="H111" i="5"/>
  <c r="D111" i="5"/>
  <c r="H869" i="5"/>
  <c r="D869" i="5"/>
  <c r="H1295" i="5"/>
  <c r="D1295" i="5"/>
  <c r="H811" i="5"/>
  <c r="D811" i="5"/>
  <c r="H110" i="5"/>
  <c r="D110" i="5"/>
  <c r="H868" i="5"/>
  <c r="D868" i="5"/>
  <c r="H867" i="5"/>
  <c r="D867" i="5"/>
  <c r="H866" i="5"/>
  <c r="D866" i="5"/>
  <c r="H109" i="5"/>
  <c r="D109" i="5"/>
  <c r="H108" i="5"/>
  <c r="D108" i="5"/>
  <c r="H810" i="5"/>
  <c r="D810" i="5"/>
  <c r="H809" i="5"/>
  <c r="D809" i="5"/>
  <c r="H630" i="5"/>
  <c r="D630" i="5"/>
  <c r="H808" i="5"/>
  <c r="D808" i="5"/>
  <c r="H107" i="5"/>
  <c r="D107" i="5"/>
  <c r="H807" i="5"/>
  <c r="D807" i="5"/>
  <c r="H1198" i="5"/>
  <c r="D1198" i="5"/>
  <c r="H106" i="5"/>
  <c r="D106" i="5"/>
  <c r="H1294" i="5"/>
  <c r="D1294" i="5"/>
  <c r="H1110" i="5"/>
  <c r="D1110" i="5"/>
  <c r="H1798" i="5"/>
  <c r="D1798" i="5"/>
  <c r="H1109" i="5"/>
  <c r="D1109" i="5"/>
  <c r="H1108" i="5"/>
  <c r="D1108" i="5"/>
  <c r="H1293" i="5"/>
  <c r="D1293" i="5"/>
  <c r="H1292" i="5"/>
  <c r="D1292" i="5"/>
  <c r="H1107" i="5"/>
  <c r="D1107" i="5"/>
  <c r="H1801" i="5"/>
  <c r="D1801" i="5"/>
  <c r="H1197" i="5"/>
  <c r="D1197" i="5"/>
  <c r="H1196" i="5"/>
  <c r="D1196" i="5"/>
  <c r="H1291" i="5"/>
  <c r="D1291" i="5"/>
  <c r="H1800" i="5"/>
  <c r="D1800" i="5"/>
  <c r="H1106" i="5"/>
  <c r="D1106" i="5"/>
  <c r="H105" i="5"/>
  <c r="D105" i="5"/>
  <c r="H1003" i="5"/>
  <c r="D1003" i="5"/>
  <c r="H312" i="5"/>
  <c r="D312" i="5"/>
  <c r="H1799" i="5"/>
  <c r="D1799" i="5"/>
  <c r="H1105" i="5"/>
  <c r="D1105" i="5"/>
  <c r="H1290" i="5"/>
  <c r="D1290" i="5"/>
  <c r="H1797" i="5"/>
  <c r="D1797" i="5"/>
  <c r="H1104" i="5"/>
  <c r="D1104" i="5"/>
  <c r="H104" i="5"/>
  <c r="D104" i="5"/>
  <c r="H1796" i="5"/>
  <c r="D1796" i="5"/>
  <c r="H393" i="5"/>
  <c r="D393" i="5"/>
  <c r="H1795" i="5"/>
  <c r="D1795" i="5"/>
  <c r="H1103" i="5"/>
  <c r="D1103" i="5"/>
  <c r="H1794" i="5"/>
  <c r="D1794" i="5"/>
  <c r="H103" i="5"/>
  <c r="D103" i="5"/>
  <c r="H1088" i="5"/>
  <c r="D1088" i="5"/>
  <c r="H1793" i="5"/>
  <c r="D1793" i="5"/>
  <c r="H806" i="5"/>
  <c r="D806" i="5"/>
  <c r="H102" i="5"/>
  <c r="D102" i="5"/>
  <c r="H805" i="5"/>
  <c r="D805" i="5"/>
  <c r="H1195" i="5"/>
  <c r="D1195" i="5"/>
  <c r="H1194" i="5"/>
  <c r="D1194" i="5"/>
  <c r="H1002" i="5"/>
  <c r="D1002" i="5"/>
  <c r="H392" i="5"/>
  <c r="D392" i="5"/>
  <c r="H391" i="5"/>
  <c r="D391" i="5"/>
  <c r="H1001" i="5"/>
  <c r="D1001" i="5"/>
  <c r="H1102" i="5"/>
  <c r="D1102" i="5"/>
  <c r="H1101" i="5"/>
  <c r="D1101" i="5"/>
  <c r="H1100" i="5"/>
  <c r="D1100" i="5"/>
  <c r="H1099" i="5"/>
  <c r="D1099" i="5"/>
  <c r="H390" i="5"/>
  <c r="D390" i="5"/>
  <c r="H1098" i="5"/>
  <c r="D1098" i="5"/>
  <c r="H1193" i="5"/>
  <c r="D1193" i="5"/>
  <c r="H389" i="5"/>
  <c r="D389" i="5"/>
  <c r="H1000" i="5"/>
  <c r="D1000" i="5"/>
  <c r="H388" i="5"/>
  <c r="D388" i="5"/>
  <c r="H387" i="5"/>
  <c r="D387" i="5"/>
  <c r="H1192" i="5"/>
  <c r="D1192" i="5"/>
  <c r="H1771" i="5"/>
  <c r="D1771" i="5"/>
  <c r="H1770" i="5"/>
  <c r="D1770" i="5"/>
  <c r="H101" i="5"/>
  <c r="D101" i="5"/>
  <c r="H1792" i="5"/>
  <c r="D1792" i="5"/>
  <c r="H1791" i="5"/>
  <c r="D1791" i="5"/>
  <c r="H1790" i="5"/>
  <c r="D1790" i="5"/>
  <c r="H100" i="5"/>
  <c r="D100" i="5"/>
  <c r="H1789" i="5"/>
  <c r="D1789" i="5"/>
  <c r="H1778" i="5"/>
  <c r="D1778" i="5"/>
  <c r="H1788" i="5"/>
  <c r="D1788" i="5"/>
  <c r="H1787" i="5"/>
  <c r="D1787" i="5"/>
  <c r="H1777" i="5"/>
  <c r="D1777" i="5"/>
  <c r="H1776" i="5"/>
  <c r="D1776" i="5"/>
  <c r="H1786" i="5"/>
  <c r="D1786" i="5"/>
  <c r="H1772" i="5"/>
  <c r="D1772" i="5"/>
  <c r="H1785" i="5"/>
  <c r="D1785" i="5"/>
  <c r="H1784" i="5"/>
  <c r="D1784" i="5"/>
  <c r="H99" i="5"/>
  <c r="D99" i="5"/>
  <c r="H1191" i="5"/>
  <c r="D1191" i="5"/>
  <c r="H1769" i="5"/>
  <c r="D1769" i="5"/>
  <c r="H1783" i="5"/>
  <c r="D1783" i="5"/>
  <c r="H98" i="5"/>
  <c r="D98" i="5"/>
  <c r="H1768" i="5"/>
  <c r="D1768" i="5"/>
  <c r="H1190" i="5"/>
  <c r="D1190" i="5"/>
  <c r="H1782" i="5"/>
  <c r="D1782" i="5"/>
  <c r="H1189" i="5"/>
  <c r="D1189" i="5"/>
  <c r="H1418" i="5"/>
  <c r="D1418" i="5"/>
  <c r="H1781" i="5"/>
  <c r="D1781" i="5"/>
  <c r="H97" i="5"/>
  <c r="D97" i="5"/>
  <c r="H999" i="5"/>
  <c r="D999" i="5"/>
  <c r="H1188" i="5"/>
  <c r="D1188" i="5"/>
  <c r="H1780" i="5"/>
  <c r="D1780" i="5"/>
  <c r="H1767" i="5"/>
  <c r="D1767" i="5"/>
  <c r="H1779" i="5"/>
  <c r="D1779" i="5"/>
  <c r="H1417" i="5"/>
  <c r="D1417" i="5"/>
  <c r="H998" i="5"/>
  <c r="D998" i="5"/>
  <c r="H1416" i="5"/>
  <c r="D1416" i="5"/>
  <c r="H1415" i="5"/>
  <c r="D1415" i="5"/>
  <c r="H804" i="5"/>
  <c r="D804" i="5"/>
  <c r="H1775" i="5"/>
  <c r="D1775" i="5"/>
  <c r="H527" i="5"/>
  <c r="D527" i="5"/>
  <c r="H865" i="5"/>
  <c r="D865" i="5"/>
  <c r="H1774" i="5"/>
  <c r="D1774" i="5"/>
  <c r="H1773" i="5"/>
  <c r="D1773" i="5"/>
  <c r="H997" i="5"/>
  <c r="D997" i="5"/>
  <c r="H96" i="5"/>
  <c r="D96" i="5"/>
  <c r="H1187" i="5"/>
  <c r="D1187" i="5"/>
  <c r="H386" i="5"/>
  <c r="D386" i="5"/>
  <c r="H705" i="5"/>
  <c r="D705" i="5"/>
  <c r="H1761" i="5"/>
  <c r="D1761" i="5"/>
  <c r="H385" i="5"/>
  <c r="D385" i="5"/>
  <c r="H1186" i="5"/>
  <c r="D1186" i="5"/>
  <c r="H629" i="5"/>
  <c r="D629" i="5"/>
  <c r="H1760" i="5"/>
  <c r="D1760" i="5"/>
  <c r="H384" i="5"/>
  <c r="D384" i="5"/>
  <c r="H95" i="5"/>
  <c r="D95" i="5"/>
  <c r="H628" i="5"/>
  <c r="D628" i="5"/>
  <c r="H94" i="5"/>
  <c r="D94" i="5"/>
  <c r="H383" i="5"/>
  <c r="D383" i="5"/>
  <c r="H93" i="5"/>
  <c r="D93" i="5"/>
  <c r="H1097" i="5"/>
  <c r="D1097" i="5"/>
  <c r="H92" i="5"/>
  <c r="D92" i="5"/>
  <c r="H91" i="5"/>
  <c r="D91" i="5"/>
  <c r="H90" i="5"/>
  <c r="D90" i="5"/>
  <c r="H627" i="5"/>
  <c r="D627" i="5"/>
  <c r="H89" i="5"/>
  <c r="D89" i="5"/>
  <c r="H88" i="5"/>
  <c r="D88" i="5"/>
  <c r="H1185" i="5"/>
  <c r="D1185" i="5"/>
  <c r="H1759" i="5"/>
  <c r="D1759" i="5"/>
  <c r="H1766" i="5"/>
  <c r="D1766" i="5"/>
  <c r="H87" i="5"/>
  <c r="D87" i="5"/>
  <c r="H1758" i="5"/>
  <c r="D1758" i="5"/>
  <c r="H1749" i="5"/>
  <c r="D1749" i="5"/>
  <c r="H86" i="5"/>
  <c r="D86" i="5"/>
  <c r="H1757" i="5"/>
  <c r="D1757" i="5"/>
  <c r="H1756" i="5"/>
  <c r="D1756" i="5"/>
  <c r="H1764" i="5"/>
  <c r="D1764" i="5"/>
  <c r="H85" i="5"/>
  <c r="D85" i="5"/>
  <c r="H1765" i="5"/>
  <c r="D1765" i="5"/>
  <c r="H1755" i="5"/>
  <c r="D1755" i="5"/>
  <c r="H84" i="5"/>
  <c r="D84" i="5"/>
  <c r="H1184" i="5"/>
  <c r="D1184" i="5"/>
  <c r="H1414" i="5"/>
  <c r="D1414" i="5"/>
  <c r="H1763" i="5"/>
  <c r="D1763" i="5"/>
  <c r="H83" i="5"/>
  <c r="D83" i="5"/>
  <c r="H1762" i="5"/>
  <c r="D1762" i="5"/>
  <c r="H82" i="5"/>
  <c r="D82" i="5"/>
  <c r="H1413" i="5"/>
  <c r="D1413" i="5"/>
  <c r="H81" i="5"/>
  <c r="D81" i="5"/>
  <c r="H80" i="5"/>
  <c r="D80" i="5"/>
  <c r="H803" i="5"/>
  <c r="D803" i="5"/>
  <c r="H79" i="5"/>
  <c r="D79" i="5"/>
  <c r="H1754" i="5"/>
  <c r="D1754" i="5"/>
  <c r="H1753" i="5"/>
  <c r="D1753" i="5"/>
  <c r="H1412" i="5"/>
  <c r="D1412" i="5"/>
  <c r="H1183" i="5"/>
  <c r="D1183" i="5"/>
  <c r="H311" i="5"/>
  <c r="D311" i="5"/>
  <c r="H1752" i="5"/>
  <c r="D1752" i="5"/>
  <c r="H526" i="5"/>
  <c r="D526" i="5"/>
  <c r="H78" i="5"/>
  <c r="D78" i="5"/>
  <c r="H1411" i="5"/>
  <c r="D1411" i="5"/>
  <c r="H525" i="5"/>
  <c r="D525" i="5"/>
  <c r="H77" i="5"/>
  <c r="D77" i="5"/>
  <c r="H310" i="5"/>
  <c r="D310" i="5"/>
  <c r="H309" i="5"/>
  <c r="D309" i="5"/>
  <c r="H1751" i="5"/>
  <c r="D1751" i="5"/>
  <c r="H996" i="5"/>
  <c r="D996" i="5"/>
  <c r="H1750" i="5"/>
  <c r="D1750" i="5"/>
  <c r="H1741" i="5"/>
  <c r="D1741" i="5"/>
  <c r="H1182" i="5"/>
  <c r="D1182" i="5"/>
  <c r="H626" i="5"/>
  <c r="D626" i="5"/>
  <c r="H625" i="5"/>
  <c r="D625" i="5"/>
  <c r="H382" i="5"/>
  <c r="D382" i="5"/>
  <c r="H76" i="5"/>
  <c r="D76" i="5"/>
  <c r="H1181" i="5"/>
  <c r="D1181" i="5"/>
  <c r="H1743" i="5"/>
  <c r="D1743" i="5"/>
  <c r="H381" i="5"/>
  <c r="D381" i="5"/>
  <c r="H75" i="5"/>
  <c r="D75" i="5"/>
  <c r="H380" i="5"/>
  <c r="D380" i="5"/>
  <c r="H379" i="5"/>
  <c r="D379" i="5"/>
  <c r="H802" i="5"/>
  <c r="D802" i="5"/>
  <c r="H1180" i="5"/>
  <c r="D1180" i="5"/>
  <c r="H378" i="5"/>
  <c r="D378" i="5"/>
  <c r="H1746" i="5"/>
  <c r="D1746" i="5"/>
  <c r="H74" i="5"/>
  <c r="D74" i="5"/>
  <c r="H1737" i="5"/>
  <c r="D1737" i="5"/>
  <c r="H1748" i="5"/>
  <c r="D1748" i="5"/>
  <c r="H1179" i="5"/>
  <c r="D1179" i="5"/>
  <c r="H73" i="5"/>
  <c r="D73" i="5"/>
  <c r="H1745" i="5"/>
  <c r="D1745" i="5"/>
  <c r="H1178" i="5"/>
  <c r="D1178" i="5"/>
  <c r="H72" i="5"/>
  <c r="D72" i="5"/>
  <c r="H71" i="5"/>
  <c r="D71" i="5"/>
  <c r="H1740" i="5"/>
  <c r="D1740" i="5"/>
  <c r="H1739" i="5"/>
  <c r="D1739" i="5"/>
  <c r="H1177" i="5"/>
  <c r="D1177" i="5"/>
  <c r="H1747" i="5"/>
  <c r="D1747" i="5"/>
  <c r="H1738" i="5"/>
  <c r="D1738" i="5"/>
  <c r="H801" i="5"/>
  <c r="D801" i="5"/>
  <c r="H70" i="5"/>
  <c r="D70" i="5"/>
  <c r="H1410" i="5"/>
  <c r="D1410" i="5"/>
  <c r="H69" i="5"/>
  <c r="D69" i="5"/>
  <c r="H800" i="5"/>
  <c r="D800" i="5"/>
  <c r="H1736" i="5"/>
  <c r="D1736" i="5"/>
  <c r="H1176" i="5"/>
  <c r="D1176" i="5"/>
  <c r="H1744" i="5"/>
  <c r="D1744" i="5"/>
  <c r="H68" i="5"/>
  <c r="D68" i="5"/>
  <c r="H67" i="5"/>
  <c r="D67" i="5"/>
  <c r="H66" i="5"/>
  <c r="D66" i="5"/>
  <c r="H65" i="5"/>
  <c r="D65" i="5"/>
  <c r="H64" i="5"/>
  <c r="D64" i="5"/>
  <c r="H1409" i="5"/>
  <c r="D1409" i="5"/>
  <c r="H63" i="5"/>
  <c r="D63" i="5"/>
  <c r="H1408" i="5"/>
  <c r="D1408" i="5"/>
  <c r="H1742" i="5"/>
  <c r="D1742" i="5"/>
  <c r="H62" i="5"/>
  <c r="D62" i="5"/>
  <c r="H1407" i="5"/>
  <c r="D1407" i="5"/>
  <c r="H995" i="5"/>
  <c r="D995" i="5"/>
  <c r="H1406" i="5"/>
  <c r="D1406" i="5"/>
  <c r="H1735" i="5"/>
  <c r="D1735" i="5"/>
  <c r="H1405" i="5"/>
  <c r="D1405" i="5"/>
  <c r="H308" i="5"/>
  <c r="D308" i="5"/>
  <c r="H524" i="5"/>
  <c r="D524" i="5"/>
  <c r="H523" i="5"/>
  <c r="D523" i="5"/>
  <c r="H307" i="5"/>
  <c r="D307" i="5"/>
  <c r="H306" i="5"/>
  <c r="D306" i="5"/>
  <c r="H305" i="5"/>
  <c r="D305" i="5"/>
  <c r="H304" i="5"/>
  <c r="D304" i="5"/>
  <c r="H377" i="5"/>
  <c r="D377" i="5"/>
  <c r="H1175" i="5"/>
  <c r="D1175" i="5"/>
  <c r="H61" i="5"/>
  <c r="D61" i="5"/>
  <c r="H376" i="5"/>
  <c r="D376" i="5"/>
  <c r="H60" i="5"/>
  <c r="D60" i="5"/>
  <c r="H1174" i="5"/>
  <c r="D1174" i="5"/>
  <c r="H1726" i="5"/>
  <c r="D1726" i="5"/>
  <c r="H59" i="5"/>
  <c r="D59" i="5"/>
  <c r="H375" i="5"/>
  <c r="D375" i="5"/>
  <c r="H704" i="5"/>
  <c r="D704" i="5"/>
  <c r="H374" i="5"/>
  <c r="D374" i="5"/>
  <c r="H799" i="5"/>
  <c r="D799" i="5"/>
  <c r="H798" i="5"/>
  <c r="D798" i="5"/>
  <c r="H373" i="5"/>
  <c r="D373" i="5"/>
  <c r="H372" i="5"/>
  <c r="D372" i="5"/>
  <c r="H1723" i="5"/>
  <c r="D1723" i="5"/>
  <c r="H797" i="5"/>
  <c r="D797" i="5"/>
  <c r="H1722" i="5"/>
  <c r="D1722" i="5"/>
  <c r="H1173" i="5"/>
  <c r="D1173" i="5"/>
  <c r="H1734" i="5"/>
  <c r="D1734" i="5"/>
  <c r="H1733" i="5"/>
  <c r="D1733" i="5"/>
  <c r="H1732" i="5"/>
  <c r="D1732" i="5"/>
  <c r="H1731" i="5"/>
  <c r="D1731" i="5"/>
  <c r="H1724" i="5"/>
  <c r="D1724" i="5"/>
  <c r="H1730" i="5"/>
  <c r="D1730" i="5"/>
  <c r="H1725" i="5"/>
  <c r="D1725" i="5"/>
  <c r="H1729" i="5"/>
  <c r="D1729" i="5"/>
  <c r="H58" i="5"/>
  <c r="D58" i="5"/>
  <c r="H1728" i="5"/>
  <c r="D1728" i="5"/>
  <c r="H1727" i="5"/>
  <c r="D1727" i="5"/>
  <c r="H1719" i="5"/>
  <c r="D1719" i="5"/>
  <c r="H303" i="5"/>
  <c r="D303" i="5"/>
  <c r="H1172" i="5"/>
  <c r="D1172" i="5"/>
  <c r="H1096" i="5"/>
  <c r="D1096" i="5"/>
  <c r="H1171" i="5"/>
  <c r="D1171" i="5"/>
  <c r="H302" i="5"/>
  <c r="D302" i="5"/>
  <c r="H1170" i="5"/>
  <c r="D1170" i="5"/>
  <c r="H1721" i="5"/>
  <c r="D1721" i="5"/>
  <c r="H301" i="5"/>
  <c r="D301" i="5"/>
  <c r="H1169" i="5"/>
  <c r="D1169" i="5"/>
  <c r="H1720" i="5"/>
  <c r="D1720" i="5"/>
  <c r="H1718" i="5"/>
  <c r="D1718" i="5"/>
  <c r="H300" i="5"/>
  <c r="D300" i="5"/>
  <c r="H918" i="5"/>
  <c r="D918" i="5"/>
  <c r="H1168" i="5"/>
  <c r="D1168" i="5"/>
  <c r="H1167" i="5"/>
  <c r="D1167" i="5"/>
  <c r="H522" i="5"/>
  <c r="D522" i="5"/>
  <c r="H994" i="5"/>
  <c r="D994" i="5"/>
  <c r="H299" i="5"/>
  <c r="D299" i="5"/>
  <c r="H1713" i="5"/>
  <c r="D1713" i="5"/>
  <c r="H1166" i="5"/>
  <c r="D1166" i="5"/>
  <c r="H1717" i="5"/>
  <c r="D1717" i="5"/>
  <c r="H521" i="5"/>
  <c r="D521" i="5"/>
  <c r="H1165" i="5"/>
  <c r="D1165" i="5"/>
  <c r="H57" i="5"/>
  <c r="D57" i="5"/>
  <c r="H864" i="5"/>
  <c r="D864" i="5"/>
  <c r="H1164" i="5"/>
  <c r="D1164" i="5"/>
  <c r="H1716" i="5"/>
  <c r="D1716" i="5"/>
  <c r="H1163" i="5"/>
  <c r="D1163" i="5"/>
  <c r="H520" i="5"/>
  <c r="D520" i="5"/>
  <c r="H519" i="5"/>
  <c r="D519" i="5"/>
  <c r="H1162" i="5"/>
  <c r="D1162" i="5"/>
  <c r="H1715" i="5"/>
  <c r="D1715" i="5"/>
  <c r="H56" i="5"/>
  <c r="D56" i="5"/>
  <c r="H518" i="5"/>
  <c r="D518" i="5"/>
  <c r="H1714" i="5"/>
  <c r="D1714" i="5"/>
  <c r="H298" i="5"/>
  <c r="D298" i="5"/>
  <c r="H863" i="5"/>
  <c r="D863" i="5"/>
  <c r="H517" i="5"/>
  <c r="D517" i="5"/>
  <c r="H371" i="5"/>
  <c r="D371" i="5"/>
  <c r="H297" i="5"/>
  <c r="D297" i="5"/>
  <c r="H993" i="5"/>
  <c r="D993" i="5"/>
  <c r="H296" i="5"/>
  <c r="D296" i="5"/>
  <c r="H862" i="5"/>
  <c r="D862" i="5"/>
  <c r="H370" i="5"/>
  <c r="D370" i="5"/>
  <c r="H992" i="5"/>
  <c r="D992" i="5"/>
  <c r="H516" i="5"/>
  <c r="D516" i="5"/>
  <c r="H1712" i="5"/>
  <c r="D1712" i="5"/>
  <c r="H515" i="5"/>
  <c r="D515" i="5"/>
  <c r="H514" i="5"/>
  <c r="D514" i="5"/>
  <c r="H1711" i="5"/>
  <c r="D1711" i="5"/>
  <c r="H1710" i="5"/>
  <c r="D1710" i="5"/>
  <c r="H513" i="5"/>
  <c r="D513" i="5"/>
  <c r="H369" i="5"/>
  <c r="D369" i="5"/>
  <c r="H991" i="5"/>
  <c r="D991" i="5"/>
  <c r="H1161" i="5"/>
  <c r="D1161" i="5"/>
  <c r="H512" i="5"/>
  <c r="D512" i="5"/>
  <c r="H990" i="5"/>
  <c r="D990" i="5"/>
  <c r="H368" i="5"/>
  <c r="D368" i="5"/>
  <c r="H295" i="5"/>
  <c r="D295" i="5"/>
  <c r="H294" i="5"/>
  <c r="D294" i="5"/>
  <c r="H511" i="5"/>
  <c r="D511" i="5"/>
  <c r="H510" i="5"/>
  <c r="D510" i="5"/>
  <c r="H367" i="5"/>
  <c r="D367" i="5"/>
  <c r="H366" i="5"/>
  <c r="D366" i="5"/>
  <c r="H293" i="5"/>
  <c r="D293" i="5"/>
  <c r="H796" i="5"/>
  <c r="D796" i="5"/>
  <c r="H292" i="5"/>
  <c r="D292" i="5"/>
  <c r="H703" i="5"/>
  <c r="D703" i="5"/>
  <c r="H989" i="5"/>
  <c r="D989" i="5"/>
  <c r="H509" i="5"/>
  <c r="D509" i="5"/>
  <c r="H508" i="5"/>
  <c r="D508" i="5"/>
  <c r="H291" i="5"/>
  <c r="D291" i="5"/>
  <c r="H507" i="5"/>
  <c r="D507" i="5"/>
  <c r="H1709" i="5"/>
  <c r="D1709" i="5"/>
  <c r="H290" i="5"/>
  <c r="D290" i="5"/>
  <c r="H506" i="5"/>
  <c r="D506" i="5"/>
  <c r="H365" i="5"/>
  <c r="D365" i="5"/>
  <c r="H1087" i="5"/>
  <c r="D1087" i="5"/>
  <c r="H1708" i="5"/>
  <c r="D1708" i="5"/>
  <c r="H364" i="5"/>
  <c r="D364" i="5"/>
  <c r="H289" i="5"/>
  <c r="D289" i="5"/>
  <c r="H988" i="5"/>
  <c r="D988" i="5"/>
  <c r="H505" i="5"/>
  <c r="D505" i="5"/>
  <c r="H1404" i="5"/>
  <c r="D1404" i="5"/>
  <c r="H363" i="5"/>
  <c r="D363" i="5"/>
  <c r="H702" i="5"/>
  <c r="D702" i="5"/>
  <c r="H987" i="5"/>
  <c r="D987" i="5"/>
  <c r="H861" i="5"/>
  <c r="D861" i="5"/>
  <c r="H288" i="5"/>
  <c r="D288" i="5"/>
  <c r="H860" i="5"/>
  <c r="D860" i="5"/>
  <c r="H986" i="5"/>
  <c r="D986" i="5"/>
  <c r="H504" i="5"/>
  <c r="D504" i="5"/>
  <c r="H701" i="5"/>
  <c r="D701" i="5"/>
  <c r="H985" i="5"/>
  <c r="D985" i="5"/>
  <c r="H362" i="5"/>
  <c r="D362" i="5"/>
  <c r="H1703" i="5"/>
  <c r="D1703" i="5"/>
  <c r="H503" i="5"/>
  <c r="D503" i="5"/>
  <c r="H984" i="5"/>
  <c r="D984" i="5"/>
  <c r="H700" i="5"/>
  <c r="D700" i="5"/>
  <c r="H502" i="5"/>
  <c r="D502" i="5"/>
  <c r="H361" i="5"/>
  <c r="D361" i="5"/>
  <c r="H699" i="5"/>
  <c r="D699" i="5"/>
  <c r="H501" i="5"/>
  <c r="D501" i="5"/>
  <c r="H1700" i="5"/>
  <c r="D1700" i="5"/>
  <c r="H859" i="5"/>
  <c r="D859" i="5"/>
  <c r="H500" i="5"/>
  <c r="D500" i="5"/>
  <c r="H1707" i="5"/>
  <c r="D1707" i="5"/>
  <c r="H858" i="5"/>
  <c r="D858" i="5"/>
  <c r="H1704" i="5"/>
  <c r="D1704" i="5"/>
  <c r="H499" i="5"/>
  <c r="D499" i="5"/>
  <c r="H498" i="5"/>
  <c r="D498" i="5"/>
  <c r="H1706" i="5"/>
  <c r="D1706" i="5"/>
  <c r="H1702" i="5"/>
  <c r="D1702" i="5"/>
  <c r="H1701" i="5"/>
  <c r="D1701" i="5"/>
  <c r="H857" i="5"/>
  <c r="D857" i="5"/>
  <c r="H1705" i="5"/>
  <c r="D1705" i="5"/>
  <c r="H795" i="5"/>
  <c r="D795" i="5"/>
  <c r="H287" i="5"/>
  <c r="D287" i="5"/>
  <c r="H1086" i="5"/>
  <c r="D1086" i="5"/>
  <c r="H497" i="5"/>
  <c r="D497" i="5"/>
  <c r="H286" i="5"/>
  <c r="D286" i="5"/>
  <c r="H285" i="5"/>
  <c r="D285" i="5"/>
  <c r="H983" i="5"/>
  <c r="D983" i="5"/>
  <c r="H698" i="5"/>
  <c r="D698" i="5"/>
  <c r="H982" i="5"/>
  <c r="D982" i="5"/>
  <c r="H697" i="5"/>
  <c r="D697" i="5"/>
  <c r="H496" i="5"/>
  <c r="D496" i="5"/>
  <c r="H856" i="5"/>
  <c r="D856" i="5"/>
  <c r="H696" i="5"/>
  <c r="D696" i="5"/>
  <c r="H495" i="5"/>
  <c r="D495" i="5"/>
  <c r="H855" i="5"/>
  <c r="D855" i="5"/>
  <c r="H695" i="5"/>
  <c r="D695" i="5"/>
  <c r="H494" i="5"/>
  <c r="D494" i="5"/>
  <c r="H1692" i="5"/>
  <c r="D1692" i="5"/>
  <c r="H1699" i="5"/>
  <c r="D1699" i="5"/>
  <c r="H284" i="5"/>
  <c r="D284" i="5"/>
  <c r="H854" i="5"/>
  <c r="D854" i="5"/>
  <c r="H1698" i="5"/>
  <c r="D1698" i="5"/>
  <c r="H283" i="5"/>
  <c r="D283" i="5"/>
  <c r="H853" i="5"/>
  <c r="D853" i="5"/>
  <c r="H493" i="5"/>
  <c r="D493" i="5"/>
  <c r="H1697" i="5"/>
  <c r="D1697" i="5"/>
  <c r="H1696" i="5"/>
  <c r="D1696" i="5"/>
  <c r="H492" i="5"/>
  <c r="D492" i="5"/>
  <c r="H852" i="5"/>
  <c r="D852" i="5"/>
  <c r="H851" i="5"/>
  <c r="D851" i="5"/>
  <c r="H282" i="5"/>
  <c r="D282" i="5"/>
  <c r="H491" i="5"/>
  <c r="D491" i="5"/>
  <c r="H1695" i="5"/>
  <c r="D1695" i="5"/>
  <c r="H850" i="5"/>
  <c r="D850" i="5"/>
  <c r="H281" i="5"/>
  <c r="D281" i="5"/>
  <c r="H1694" i="5"/>
  <c r="D1694" i="5"/>
  <c r="H490" i="5"/>
  <c r="D490" i="5"/>
  <c r="H849" i="5"/>
  <c r="D849" i="5"/>
  <c r="H280" i="5"/>
  <c r="D280" i="5"/>
  <c r="H848" i="5"/>
  <c r="D848" i="5"/>
  <c r="H1693" i="5"/>
  <c r="D1693" i="5"/>
  <c r="H279" i="5"/>
  <c r="D279" i="5"/>
  <c r="H489" i="5"/>
  <c r="D489" i="5"/>
  <c r="H847" i="5"/>
  <c r="D847" i="5"/>
  <c r="H488" i="5"/>
  <c r="D488" i="5"/>
  <c r="H846" i="5"/>
  <c r="D846" i="5"/>
  <c r="H278" i="5"/>
  <c r="D278" i="5"/>
  <c r="H277" i="5"/>
  <c r="D277" i="5"/>
  <c r="H487" i="5"/>
  <c r="D487" i="5"/>
  <c r="H845" i="5"/>
  <c r="D845" i="5"/>
  <c r="H486" i="5"/>
  <c r="D486" i="5"/>
  <c r="H485" i="5"/>
  <c r="D485" i="5"/>
  <c r="H484" i="5"/>
  <c r="D484" i="5"/>
  <c r="H844" i="5"/>
  <c r="D844" i="5"/>
  <c r="H483" i="5"/>
  <c r="D483" i="5"/>
  <c r="H1691" i="5"/>
  <c r="D1691" i="5"/>
  <c r="H1690" i="5"/>
  <c r="D1690" i="5"/>
  <c r="H360" i="5"/>
  <c r="D360" i="5"/>
  <c r="H1085" i="5"/>
  <c r="D1085" i="5"/>
  <c r="H276" i="5"/>
  <c r="D276" i="5"/>
  <c r="H275" i="5"/>
  <c r="D275" i="5"/>
  <c r="H1684" i="5"/>
  <c r="D1684" i="5"/>
  <c r="H1084" i="5"/>
  <c r="D1084" i="5"/>
  <c r="H694" i="5"/>
  <c r="D694" i="5"/>
  <c r="H1683" i="5"/>
  <c r="D1683" i="5"/>
  <c r="H981" i="5"/>
  <c r="D981" i="5"/>
  <c r="H1083" i="5"/>
  <c r="D1083" i="5"/>
  <c r="H1682" i="5"/>
  <c r="D1682" i="5"/>
  <c r="H1681" i="5"/>
  <c r="D1681" i="5"/>
  <c r="H482" i="5"/>
  <c r="D482" i="5"/>
  <c r="H1680" i="5"/>
  <c r="D1680" i="5"/>
  <c r="H1689" i="5"/>
  <c r="D1689" i="5"/>
  <c r="H481" i="5"/>
  <c r="D481" i="5"/>
  <c r="H1688" i="5"/>
  <c r="D1688" i="5"/>
  <c r="H843" i="5"/>
  <c r="D843" i="5"/>
  <c r="H842" i="5"/>
  <c r="D842" i="5"/>
  <c r="H274" i="5"/>
  <c r="D274" i="5"/>
  <c r="H480" i="5"/>
  <c r="D480" i="5"/>
  <c r="H841" i="5"/>
  <c r="D841" i="5"/>
  <c r="H273" i="5"/>
  <c r="D273" i="5"/>
  <c r="H840" i="5"/>
  <c r="D840" i="5"/>
  <c r="H1687" i="5"/>
  <c r="D1687" i="5"/>
  <c r="H1686" i="5"/>
  <c r="D1686" i="5"/>
  <c r="H272" i="5"/>
  <c r="D272" i="5"/>
  <c r="H839" i="5"/>
  <c r="D839" i="5"/>
  <c r="H479" i="5"/>
  <c r="D479" i="5"/>
  <c r="H271" i="5"/>
  <c r="D271" i="5"/>
  <c r="H478" i="5"/>
  <c r="D478" i="5"/>
  <c r="H838" i="5"/>
  <c r="D838" i="5"/>
  <c r="H837" i="5"/>
  <c r="D837" i="5"/>
  <c r="H270" i="5"/>
  <c r="D270" i="5"/>
  <c r="H477" i="5"/>
  <c r="D477" i="5"/>
  <c r="H1685" i="5"/>
  <c r="D1685" i="5"/>
  <c r="H269" i="5"/>
  <c r="D269" i="5"/>
  <c r="H476" i="5"/>
  <c r="D476" i="5"/>
  <c r="H475" i="5"/>
  <c r="D475" i="5"/>
  <c r="H268" i="5"/>
  <c r="D268" i="5"/>
  <c r="H1679" i="5"/>
  <c r="D1679" i="5"/>
  <c r="H267" i="5"/>
  <c r="D267" i="5"/>
  <c r="H980" i="5"/>
  <c r="D980" i="5"/>
  <c r="H266" i="5"/>
  <c r="D266" i="5"/>
  <c r="H693" i="5"/>
  <c r="D693" i="5"/>
  <c r="H474" i="5"/>
  <c r="D474" i="5"/>
  <c r="H359" i="5"/>
  <c r="D359" i="5"/>
  <c r="H473" i="5"/>
  <c r="D473" i="5"/>
  <c r="H265" i="5"/>
  <c r="D265" i="5"/>
  <c r="H1665" i="5"/>
  <c r="D1665" i="5"/>
  <c r="H472" i="5"/>
  <c r="D472" i="5"/>
  <c r="H1663" i="5"/>
  <c r="D1663" i="5"/>
  <c r="H264" i="5"/>
  <c r="D264" i="5"/>
  <c r="H471" i="5"/>
  <c r="D471" i="5"/>
  <c r="H470" i="5"/>
  <c r="D470" i="5"/>
  <c r="H1662" i="5"/>
  <c r="D1662" i="5"/>
  <c r="H692" i="5"/>
  <c r="D692" i="5"/>
  <c r="H358" i="5"/>
  <c r="D358" i="5"/>
  <c r="H469" i="5"/>
  <c r="D469" i="5"/>
  <c r="H836" i="5"/>
  <c r="D836" i="5"/>
  <c r="H1678" i="5"/>
  <c r="D1678" i="5"/>
  <c r="H1677" i="5"/>
  <c r="D1677" i="5"/>
  <c r="H468" i="5"/>
  <c r="D468" i="5"/>
  <c r="H1676" i="5"/>
  <c r="D1676" i="5"/>
  <c r="H835" i="5"/>
  <c r="D835" i="5"/>
  <c r="H834" i="5"/>
  <c r="D834" i="5"/>
  <c r="H833" i="5"/>
  <c r="D833" i="5"/>
  <c r="H1664" i="5"/>
  <c r="D1664" i="5"/>
  <c r="H1675" i="5"/>
  <c r="D1675" i="5"/>
  <c r="H832" i="5"/>
  <c r="D832" i="5"/>
  <c r="H1674" i="5"/>
  <c r="D1674" i="5"/>
  <c r="H467" i="5"/>
  <c r="D467" i="5"/>
  <c r="H466" i="5"/>
  <c r="D466" i="5"/>
  <c r="H263" i="5"/>
  <c r="D263" i="5"/>
  <c r="H1673" i="5"/>
  <c r="D1673" i="5"/>
  <c r="H1672" i="5"/>
  <c r="D1672" i="5"/>
  <c r="H1671" i="5"/>
  <c r="D1671" i="5"/>
  <c r="H1670" i="5"/>
  <c r="D1670" i="5"/>
  <c r="H1669" i="5"/>
  <c r="D1669" i="5"/>
  <c r="H1668" i="5"/>
  <c r="D1668" i="5"/>
  <c r="H262" i="5"/>
  <c r="D262" i="5"/>
  <c r="H1667" i="5"/>
  <c r="D1667" i="5"/>
  <c r="H1666" i="5"/>
  <c r="D1666" i="5"/>
  <c r="H831" i="5"/>
  <c r="D831" i="5"/>
  <c r="H830" i="5"/>
  <c r="D830" i="5"/>
  <c r="H829" i="5"/>
  <c r="D829" i="5"/>
  <c r="H55" i="5"/>
  <c r="D55" i="5"/>
  <c r="H54" i="5"/>
  <c r="D54" i="5"/>
  <c r="H1160" i="5"/>
  <c r="D1160" i="5"/>
  <c r="H53" i="5"/>
  <c r="D53" i="5"/>
  <c r="H1159" i="5"/>
  <c r="D1159" i="5"/>
  <c r="H1158" i="5"/>
  <c r="D1158" i="5"/>
  <c r="H691" i="5"/>
  <c r="D691" i="5"/>
  <c r="H52" i="5"/>
  <c r="D52" i="5"/>
  <c r="H979" i="5"/>
  <c r="D979" i="5"/>
  <c r="H978" i="5"/>
  <c r="D978" i="5"/>
  <c r="H977" i="5"/>
  <c r="D977" i="5"/>
  <c r="H51" i="5"/>
  <c r="D51" i="5"/>
  <c r="H50" i="5"/>
  <c r="D50" i="5"/>
  <c r="H1659" i="5"/>
  <c r="D1659" i="5"/>
  <c r="H357" i="5"/>
  <c r="D357" i="5"/>
  <c r="H976" i="5"/>
  <c r="D976" i="5"/>
  <c r="H975" i="5"/>
  <c r="D975" i="5"/>
  <c r="H1658" i="5"/>
  <c r="D1658" i="5"/>
  <c r="H1157" i="5"/>
  <c r="D1157" i="5"/>
  <c r="H974" i="5"/>
  <c r="D974" i="5"/>
  <c r="H1657" i="5"/>
  <c r="D1657" i="5"/>
  <c r="H1656" i="5"/>
  <c r="D1656" i="5"/>
  <c r="H973" i="5"/>
  <c r="D973" i="5"/>
  <c r="H972" i="5"/>
  <c r="D972" i="5"/>
  <c r="H690" i="5"/>
  <c r="D690" i="5"/>
  <c r="H1156" i="5"/>
  <c r="D1156" i="5"/>
  <c r="H971" i="5"/>
  <c r="D971" i="5"/>
  <c r="H970" i="5"/>
  <c r="D970" i="5"/>
  <c r="H1655" i="5"/>
  <c r="D1655" i="5"/>
  <c r="H1646" i="5"/>
  <c r="D1646" i="5"/>
  <c r="H1645" i="5"/>
  <c r="D1645" i="5"/>
  <c r="H1661" i="5"/>
  <c r="D1661" i="5"/>
  <c r="H1660" i="5"/>
  <c r="D1660" i="5"/>
  <c r="H1644" i="5"/>
  <c r="D1644" i="5"/>
  <c r="H1643" i="5"/>
  <c r="D1643" i="5"/>
  <c r="H1642" i="5"/>
  <c r="D1642" i="5"/>
  <c r="H1641" i="5"/>
  <c r="D1641" i="5"/>
  <c r="H1654" i="5"/>
  <c r="D1654" i="5"/>
  <c r="H1653" i="5"/>
  <c r="D1653" i="5"/>
  <c r="H1638" i="5"/>
  <c r="D1638" i="5"/>
  <c r="H1640" i="5"/>
  <c r="D1640" i="5"/>
  <c r="H1647" i="5"/>
  <c r="D1647" i="5"/>
  <c r="H1637" i="5"/>
  <c r="D1637" i="5"/>
  <c r="H689" i="5"/>
  <c r="D689" i="5"/>
  <c r="H688" i="5"/>
  <c r="D688" i="5"/>
  <c r="H687" i="5"/>
  <c r="D687" i="5"/>
  <c r="H1639" i="5"/>
  <c r="D1639" i="5"/>
  <c r="H1652" i="5"/>
  <c r="D1652" i="5"/>
  <c r="H686" i="5"/>
  <c r="D686" i="5"/>
  <c r="H685" i="5"/>
  <c r="D685" i="5"/>
  <c r="H1651" i="5"/>
  <c r="D1651" i="5"/>
  <c r="H49" i="5"/>
  <c r="D49" i="5"/>
  <c r="H1636" i="5"/>
  <c r="D1636" i="5"/>
  <c r="H48" i="5"/>
  <c r="D48" i="5"/>
  <c r="H1650" i="5"/>
  <c r="D1650" i="5"/>
  <c r="H1649" i="5"/>
  <c r="D1649" i="5"/>
  <c r="H47" i="5"/>
  <c r="D47" i="5"/>
  <c r="H1648" i="5"/>
  <c r="D1648" i="5"/>
  <c r="H46" i="5"/>
  <c r="D46" i="5"/>
  <c r="H45" i="5"/>
  <c r="D45" i="5"/>
  <c r="H1622" i="5"/>
  <c r="D1622" i="5"/>
  <c r="H1155" i="5"/>
  <c r="D1155" i="5"/>
  <c r="H969" i="5"/>
  <c r="D969" i="5"/>
  <c r="H44" i="5"/>
  <c r="D44" i="5"/>
  <c r="H1634" i="5"/>
  <c r="D1634" i="5"/>
  <c r="H356" i="5"/>
  <c r="D356" i="5"/>
  <c r="H968" i="5"/>
  <c r="D968" i="5"/>
  <c r="H43" i="5"/>
  <c r="D43" i="5"/>
  <c r="H42" i="5"/>
  <c r="D42" i="5"/>
  <c r="H967" i="5"/>
  <c r="D967" i="5"/>
  <c r="H794" i="5"/>
  <c r="D794" i="5"/>
  <c r="H1615" i="5"/>
  <c r="D1615" i="5"/>
  <c r="H1633" i="5"/>
  <c r="D1633" i="5"/>
  <c r="H966" i="5"/>
  <c r="D966" i="5"/>
  <c r="H1632" i="5"/>
  <c r="D1632" i="5"/>
  <c r="H965" i="5"/>
  <c r="D965" i="5"/>
  <c r="H1403" i="5"/>
  <c r="D1403" i="5"/>
  <c r="H1635" i="5"/>
  <c r="D1635" i="5"/>
  <c r="H1621" i="5"/>
  <c r="D1621" i="5"/>
  <c r="H1631" i="5"/>
  <c r="D1631" i="5"/>
  <c r="H1630" i="5"/>
  <c r="D1630" i="5"/>
  <c r="H1620" i="5"/>
  <c r="D1620" i="5"/>
  <c r="H1619" i="5"/>
  <c r="D1619" i="5"/>
  <c r="H1618" i="5"/>
  <c r="D1618" i="5"/>
  <c r="H1629" i="5"/>
  <c r="D1629" i="5"/>
  <c r="H1617" i="5"/>
  <c r="D1617" i="5"/>
  <c r="H1613" i="5"/>
  <c r="D1613" i="5"/>
  <c r="H1628" i="5"/>
  <c r="D1628" i="5"/>
  <c r="H1616" i="5"/>
  <c r="D1616" i="5"/>
  <c r="H1627" i="5"/>
  <c r="D1627" i="5"/>
  <c r="H1402" i="5"/>
  <c r="D1402" i="5"/>
  <c r="H684" i="5"/>
  <c r="D684" i="5"/>
  <c r="H683" i="5"/>
  <c r="D683" i="5"/>
  <c r="H1401" i="5"/>
  <c r="D1401" i="5"/>
  <c r="H1154" i="5"/>
  <c r="D1154" i="5"/>
  <c r="H41" i="5"/>
  <c r="D41" i="5"/>
  <c r="H682" i="5"/>
  <c r="D682" i="5"/>
  <c r="H1626" i="5"/>
  <c r="D1626" i="5"/>
  <c r="H1625" i="5"/>
  <c r="D1625" i="5"/>
  <c r="H40" i="5"/>
  <c r="D40" i="5"/>
  <c r="H1612" i="5"/>
  <c r="D1612" i="5"/>
  <c r="H39" i="5"/>
  <c r="D39" i="5"/>
  <c r="H1611" i="5"/>
  <c r="D1611" i="5"/>
  <c r="H38" i="5"/>
  <c r="D38" i="5"/>
  <c r="H1614" i="5"/>
  <c r="D1614" i="5"/>
  <c r="H1624" i="5"/>
  <c r="D1624" i="5"/>
  <c r="H1623" i="5"/>
  <c r="D1623" i="5"/>
  <c r="H681" i="5"/>
  <c r="D681" i="5"/>
  <c r="H1082" i="5"/>
  <c r="D1082" i="5"/>
  <c r="H465" i="5"/>
  <c r="D465" i="5"/>
  <c r="H1610" i="5"/>
  <c r="D1610" i="5"/>
  <c r="H1608" i="5"/>
  <c r="D1608" i="5"/>
  <c r="H793" i="5"/>
  <c r="D793" i="5"/>
  <c r="H964" i="5"/>
  <c r="D964" i="5"/>
  <c r="H1607" i="5"/>
  <c r="D1607" i="5"/>
  <c r="H1609" i="5"/>
  <c r="D1609" i="5"/>
  <c r="H261" i="5"/>
  <c r="D261" i="5"/>
  <c r="H792" i="5"/>
  <c r="D792" i="5"/>
  <c r="H260" i="5"/>
  <c r="D260" i="5"/>
  <c r="H963" i="5"/>
  <c r="D963" i="5"/>
  <c r="H962" i="5"/>
  <c r="D962" i="5"/>
  <c r="H961" i="5"/>
  <c r="D961" i="5"/>
  <c r="H960" i="5"/>
  <c r="D960" i="5"/>
  <c r="H355" i="5"/>
  <c r="D355" i="5"/>
  <c r="H1606" i="5"/>
  <c r="D1606" i="5"/>
  <c r="H959" i="5"/>
  <c r="D959" i="5"/>
  <c r="H1605" i="5"/>
  <c r="D1605" i="5"/>
  <c r="H1400" i="5"/>
  <c r="D1400" i="5"/>
  <c r="H958" i="5"/>
  <c r="D958" i="5"/>
  <c r="H354" i="5"/>
  <c r="D354" i="5"/>
  <c r="H353" i="5"/>
  <c r="D353" i="5"/>
  <c r="H1399" i="5"/>
  <c r="D1399" i="5"/>
  <c r="H464" i="5"/>
  <c r="D464" i="5"/>
  <c r="H791" i="5"/>
  <c r="D791" i="5"/>
  <c r="H352" i="5"/>
  <c r="D352" i="5"/>
  <c r="H957" i="5"/>
  <c r="D957" i="5"/>
  <c r="H790" i="5"/>
  <c r="D790" i="5"/>
  <c r="H956" i="5"/>
  <c r="D956" i="5"/>
  <c r="H463" i="5"/>
  <c r="D463" i="5"/>
  <c r="H351" i="5"/>
  <c r="D351" i="5"/>
  <c r="H462" i="5"/>
  <c r="D462" i="5"/>
  <c r="H955" i="5"/>
  <c r="D955" i="5"/>
  <c r="H259" i="5"/>
  <c r="D259" i="5"/>
  <c r="H1594" i="5"/>
  <c r="D1594" i="5"/>
  <c r="H954" i="5"/>
  <c r="D954" i="5"/>
  <c r="H680" i="5"/>
  <c r="D680" i="5"/>
  <c r="H1597" i="5"/>
  <c r="D1597" i="5"/>
  <c r="H1604" i="5"/>
  <c r="D1604" i="5"/>
  <c r="H1596" i="5"/>
  <c r="D1596" i="5"/>
  <c r="H461" i="5"/>
  <c r="D461" i="5"/>
  <c r="H1603" i="5"/>
  <c r="D1603" i="5"/>
  <c r="H1595" i="5"/>
  <c r="D1595" i="5"/>
  <c r="H1599" i="5"/>
  <c r="D1599" i="5"/>
  <c r="H1602" i="5"/>
  <c r="D1602" i="5"/>
  <c r="H1598" i="5"/>
  <c r="D1598" i="5"/>
  <c r="H828" i="5"/>
  <c r="D828" i="5"/>
  <c r="H1601" i="5"/>
  <c r="D1601" i="5"/>
  <c r="H258" i="5"/>
  <c r="D258" i="5"/>
  <c r="H460" i="5"/>
  <c r="D460" i="5"/>
  <c r="H1600" i="5"/>
  <c r="D1600" i="5"/>
  <c r="H459" i="5"/>
  <c r="D459" i="5"/>
  <c r="H1593" i="5"/>
  <c r="D1593" i="5"/>
  <c r="H953" i="5"/>
  <c r="D953" i="5"/>
  <c r="H789" i="5"/>
  <c r="D789" i="5"/>
  <c r="H350" i="5"/>
  <c r="D350" i="5"/>
  <c r="H788" i="5"/>
  <c r="D788" i="5"/>
  <c r="H952" i="5"/>
  <c r="D952" i="5"/>
  <c r="H349" i="5"/>
  <c r="D349" i="5"/>
  <c r="H348" i="5"/>
  <c r="D348" i="5"/>
  <c r="H951" i="5"/>
  <c r="D951" i="5"/>
  <c r="H787" i="5"/>
  <c r="D787" i="5"/>
  <c r="H1577" i="5"/>
  <c r="D1577" i="5"/>
  <c r="H458" i="5"/>
  <c r="D458" i="5"/>
  <c r="H457" i="5"/>
  <c r="D457" i="5"/>
  <c r="H456" i="5"/>
  <c r="D456" i="5"/>
  <c r="H455" i="5"/>
  <c r="D455" i="5"/>
  <c r="H950" i="5"/>
  <c r="D950" i="5"/>
  <c r="H347" i="5"/>
  <c r="D347" i="5"/>
  <c r="H949" i="5"/>
  <c r="D949" i="5"/>
  <c r="H454" i="5"/>
  <c r="D454" i="5"/>
  <c r="H1576" i="5"/>
  <c r="D1576" i="5"/>
  <c r="H679" i="5"/>
  <c r="D679" i="5"/>
  <c r="H453" i="5"/>
  <c r="D453" i="5"/>
  <c r="H257" i="5"/>
  <c r="D257" i="5"/>
  <c r="H948" i="5"/>
  <c r="D948" i="5"/>
  <c r="H1578" i="5"/>
  <c r="D1578" i="5"/>
  <c r="H678" i="5"/>
  <c r="D678" i="5"/>
  <c r="H1592" i="5"/>
  <c r="D1592" i="5"/>
  <c r="H1583" i="5"/>
  <c r="D1583" i="5"/>
  <c r="H452" i="5"/>
  <c r="D452" i="5"/>
  <c r="H1582" i="5"/>
  <c r="D1582" i="5"/>
  <c r="H1579" i="5"/>
  <c r="D1579" i="5"/>
  <c r="H1581" i="5"/>
  <c r="D1581" i="5"/>
  <c r="H1580" i="5"/>
  <c r="D1580" i="5"/>
  <c r="H1591" i="5"/>
  <c r="D1591" i="5"/>
  <c r="H1590" i="5"/>
  <c r="D1590" i="5"/>
  <c r="H827" i="5"/>
  <c r="D827" i="5"/>
  <c r="H1589" i="5"/>
  <c r="D1589" i="5"/>
  <c r="H1588" i="5"/>
  <c r="D1588" i="5"/>
  <c r="H1587" i="5"/>
  <c r="D1587" i="5"/>
  <c r="H451" i="5"/>
  <c r="D451" i="5"/>
  <c r="H450" i="5"/>
  <c r="D450" i="5"/>
  <c r="H1586" i="5"/>
  <c r="D1586" i="5"/>
  <c r="H1585" i="5"/>
  <c r="D1585" i="5"/>
  <c r="H1584" i="5"/>
  <c r="D1584" i="5"/>
  <c r="H826" i="5"/>
  <c r="D826" i="5"/>
  <c r="H256" i="5"/>
  <c r="D256" i="5"/>
  <c r="H1570" i="5"/>
  <c r="D1570" i="5"/>
  <c r="H1574" i="5"/>
  <c r="D1574" i="5"/>
  <c r="H1569" i="5"/>
  <c r="D1569" i="5"/>
  <c r="H1568" i="5"/>
  <c r="D1568" i="5"/>
  <c r="H1573" i="5"/>
  <c r="D1573" i="5"/>
  <c r="H449" i="5"/>
  <c r="D449" i="5"/>
  <c r="H346" i="5"/>
  <c r="D346" i="5"/>
  <c r="H947" i="5"/>
  <c r="D947" i="5"/>
  <c r="H345" i="5"/>
  <c r="D345" i="5"/>
  <c r="H255" i="5"/>
  <c r="D255" i="5"/>
  <c r="H448" i="5"/>
  <c r="D448" i="5"/>
  <c r="H946" i="5"/>
  <c r="D946" i="5"/>
  <c r="H945" i="5"/>
  <c r="D945" i="5"/>
  <c r="H1575" i="5"/>
  <c r="D1575" i="5"/>
  <c r="H1571" i="5"/>
  <c r="D1571" i="5"/>
  <c r="H1153" i="5"/>
  <c r="D1153" i="5"/>
  <c r="H1572" i="5"/>
  <c r="D1572" i="5"/>
  <c r="H944" i="5"/>
  <c r="D944" i="5"/>
  <c r="H1081" i="5"/>
  <c r="D1081" i="5"/>
  <c r="H786" i="5"/>
  <c r="D786" i="5"/>
  <c r="H447" i="5"/>
  <c r="D447" i="5"/>
  <c r="H1567" i="5"/>
  <c r="D1567" i="5"/>
  <c r="H785" i="5"/>
  <c r="D785" i="5"/>
  <c r="H344" i="5"/>
  <c r="D344" i="5"/>
  <c r="H446" i="5"/>
  <c r="D446" i="5"/>
  <c r="H1566" i="5"/>
  <c r="D1566" i="5"/>
  <c r="H943" i="5"/>
  <c r="D943" i="5"/>
  <c r="H784" i="5"/>
  <c r="D784" i="5"/>
  <c r="H1080" i="5"/>
  <c r="D1080" i="5"/>
  <c r="H783" i="5"/>
  <c r="D783" i="5"/>
  <c r="H782" i="5"/>
  <c r="D782" i="5"/>
  <c r="H1398" i="5"/>
  <c r="D1398" i="5"/>
  <c r="H254" i="5"/>
  <c r="D254" i="5"/>
  <c r="H942" i="5"/>
  <c r="D942" i="5"/>
  <c r="H445" i="5"/>
  <c r="D445" i="5"/>
  <c r="H781" i="5"/>
  <c r="D781" i="5"/>
  <c r="H941" i="5"/>
  <c r="D941" i="5"/>
  <c r="H780" i="5"/>
  <c r="D780" i="5"/>
  <c r="H444" i="5"/>
  <c r="D444" i="5"/>
  <c r="H443" i="5"/>
  <c r="D443" i="5"/>
  <c r="H1079" i="5"/>
  <c r="D1079" i="5"/>
  <c r="H1565" i="5"/>
  <c r="D1565" i="5"/>
  <c r="H940" i="5"/>
  <c r="D940" i="5"/>
  <c r="H343" i="5"/>
  <c r="D343" i="5"/>
  <c r="H939" i="5"/>
  <c r="D939" i="5"/>
  <c r="H938" i="5"/>
  <c r="D938" i="5"/>
  <c r="H937" i="5"/>
  <c r="D937" i="5"/>
  <c r="H253" i="5"/>
  <c r="D253" i="5"/>
  <c r="H1563" i="5"/>
  <c r="D1563" i="5"/>
  <c r="H442" i="5"/>
  <c r="D442" i="5"/>
  <c r="H1561" i="5"/>
  <c r="D1561" i="5"/>
  <c r="H779" i="5"/>
  <c r="D779" i="5"/>
  <c r="H1564" i="5"/>
  <c r="D1564" i="5"/>
  <c r="H936" i="5"/>
  <c r="D936" i="5"/>
  <c r="H342" i="5"/>
  <c r="D342" i="5"/>
  <c r="H935" i="5"/>
  <c r="D935" i="5"/>
  <c r="H934" i="5"/>
  <c r="D934" i="5"/>
  <c r="H1562" i="5"/>
  <c r="D1562" i="5"/>
  <c r="H933" i="5"/>
  <c r="D933" i="5"/>
  <c r="H341" i="5"/>
  <c r="D341" i="5"/>
  <c r="H1078" i="5"/>
  <c r="D1078" i="5"/>
  <c r="H1397" i="5"/>
  <c r="D1397" i="5"/>
  <c r="H441" i="5"/>
  <c r="D441" i="5"/>
  <c r="H738" i="5"/>
  <c r="D738" i="5"/>
  <c r="H440" i="5"/>
  <c r="D440" i="5"/>
  <c r="H778" i="5"/>
  <c r="D778" i="5"/>
  <c r="H439" i="5"/>
  <c r="D439" i="5"/>
  <c r="H438" i="5"/>
  <c r="D438" i="5"/>
  <c r="H932" i="5"/>
  <c r="D932" i="5"/>
  <c r="H1396" i="5"/>
  <c r="D1396" i="5"/>
  <c r="H931" i="5"/>
  <c r="D931" i="5"/>
  <c r="H437" i="5"/>
  <c r="D437" i="5"/>
  <c r="H825" i="5"/>
  <c r="D825" i="5"/>
  <c r="H436" i="5"/>
  <c r="D436" i="5"/>
  <c r="H435" i="5"/>
  <c r="D435" i="5"/>
  <c r="H824" i="5"/>
  <c r="D824" i="5"/>
  <c r="H930" i="5"/>
  <c r="D930" i="5"/>
  <c r="H929" i="5"/>
  <c r="D929" i="5"/>
  <c r="H1560" i="5"/>
  <c r="D1560" i="5"/>
  <c r="H1559" i="5"/>
  <c r="D1559" i="5"/>
  <c r="H1556" i="5"/>
  <c r="D1556" i="5"/>
  <c r="H1555" i="5"/>
  <c r="D1555" i="5"/>
  <c r="H1553" i="5"/>
  <c r="D1553" i="5"/>
  <c r="H434" i="5"/>
  <c r="D434" i="5"/>
  <c r="H1558" i="5"/>
  <c r="D1558" i="5"/>
  <c r="H1557" i="5"/>
  <c r="D1557" i="5"/>
  <c r="H1554" i="5"/>
  <c r="D1554" i="5"/>
  <c r="H1395" i="5"/>
  <c r="D1395" i="5"/>
  <c r="H928" i="5"/>
  <c r="D928" i="5"/>
  <c r="H1394" i="5"/>
  <c r="D1394" i="5"/>
  <c r="H37" i="5"/>
  <c r="D37" i="5"/>
  <c r="H1551" i="5"/>
  <c r="D1551" i="5"/>
  <c r="H1393" i="5"/>
  <c r="D1393" i="5"/>
  <c r="H1392" i="5"/>
  <c r="D1392" i="5"/>
  <c r="H737" i="5"/>
  <c r="D737" i="5"/>
  <c r="H1391" i="5"/>
  <c r="D1391" i="5"/>
  <c r="H677" i="5"/>
  <c r="D677" i="5"/>
  <c r="H736" i="5"/>
  <c r="D736" i="5"/>
  <c r="H676" i="5"/>
  <c r="D676" i="5"/>
  <c r="H1390" i="5"/>
  <c r="D1390" i="5"/>
  <c r="H1389" i="5"/>
  <c r="D1389" i="5"/>
  <c r="H36" i="5"/>
  <c r="D36" i="5"/>
  <c r="H927" i="5"/>
  <c r="D927" i="5"/>
  <c r="H777" i="5"/>
  <c r="D777" i="5"/>
  <c r="H675" i="5"/>
  <c r="D675" i="5"/>
  <c r="H1152" i="5"/>
  <c r="D1152" i="5"/>
  <c r="H1552" i="5"/>
  <c r="D1552" i="5"/>
  <c r="H1388" i="5"/>
  <c r="D1388" i="5"/>
  <c r="H35" i="5"/>
  <c r="D35" i="5"/>
  <c r="H1151" i="5"/>
  <c r="D1151" i="5"/>
  <c r="H34" i="5"/>
  <c r="D34" i="5"/>
  <c r="H433" i="5"/>
  <c r="D433" i="5"/>
  <c r="H33" i="5"/>
  <c r="D33" i="5"/>
  <c r="H32" i="5"/>
  <c r="D32" i="5"/>
  <c r="H432" i="5"/>
  <c r="D432" i="5"/>
  <c r="H1550" i="5"/>
  <c r="D1550" i="5"/>
  <c r="H1387" i="5"/>
  <c r="D1387" i="5"/>
  <c r="H431" i="5"/>
  <c r="D431" i="5"/>
  <c r="H1386" i="5"/>
  <c r="D1386" i="5"/>
  <c r="H1385" i="5"/>
  <c r="D1385" i="5"/>
  <c r="H430" i="5"/>
  <c r="D430" i="5"/>
  <c r="H1384" i="5"/>
  <c r="D1384" i="5"/>
  <c r="H1549" i="5"/>
  <c r="D1549" i="5"/>
  <c r="H1383" i="5"/>
  <c r="D1383" i="5"/>
  <c r="H429" i="5"/>
  <c r="D429" i="5"/>
  <c r="H1548" i="5"/>
  <c r="D1548" i="5"/>
  <c r="H428" i="5"/>
  <c r="D428" i="5"/>
  <c r="H252" i="5"/>
  <c r="D252" i="5"/>
  <c r="H1382" i="5"/>
  <c r="D1382" i="5"/>
  <c r="H776" i="5"/>
  <c r="D776" i="5"/>
  <c r="H31" i="5"/>
  <c r="D31" i="5"/>
  <c r="H1381" i="5"/>
  <c r="D1381" i="5"/>
  <c r="H926" i="5"/>
  <c r="D926" i="5"/>
  <c r="H251" i="5"/>
  <c r="D251" i="5"/>
  <c r="H30" i="5"/>
  <c r="D30" i="5"/>
  <c r="H925" i="5"/>
  <c r="D925" i="5"/>
  <c r="H674" i="5"/>
  <c r="D674" i="5"/>
  <c r="H735" i="5"/>
  <c r="D735" i="5"/>
  <c r="H1547" i="5"/>
  <c r="D1547" i="5"/>
  <c r="H1546" i="5"/>
  <c r="D1546" i="5"/>
  <c r="H734" i="5"/>
  <c r="D734" i="5"/>
  <c r="H29" i="5"/>
  <c r="D29" i="5"/>
  <c r="H1380" i="5"/>
  <c r="D1380" i="5"/>
  <c r="H1379" i="5"/>
  <c r="D1379" i="5"/>
  <c r="H28" i="5"/>
  <c r="D28" i="5"/>
  <c r="H1077" i="5"/>
  <c r="D1077" i="5"/>
  <c r="H1378" i="5"/>
  <c r="D1378" i="5"/>
  <c r="H924" i="5"/>
  <c r="D924" i="5"/>
  <c r="H1377" i="5"/>
  <c r="D1377" i="5"/>
  <c r="H1376" i="5"/>
  <c r="D1376" i="5"/>
  <c r="H250" i="5"/>
  <c r="D250" i="5"/>
  <c r="H249" i="5"/>
  <c r="D249" i="5"/>
  <c r="H775" i="5"/>
  <c r="D775" i="5"/>
  <c r="H733" i="5"/>
  <c r="D733" i="5"/>
  <c r="H1289" i="5"/>
  <c r="D1289" i="5"/>
  <c r="H673" i="5"/>
  <c r="D673" i="5"/>
  <c r="H923" i="5"/>
  <c r="D923" i="5"/>
  <c r="H1529" i="5"/>
  <c r="D1529" i="5"/>
  <c r="H1539" i="5"/>
  <c r="D1539" i="5"/>
  <c r="H1375" i="5"/>
  <c r="D1375" i="5"/>
  <c r="H1535" i="5"/>
  <c r="D1535" i="5"/>
  <c r="H1545" i="5"/>
  <c r="D1545" i="5"/>
  <c r="H1543" i="5"/>
  <c r="D1543" i="5"/>
  <c r="H1538" i="5"/>
  <c r="D1538" i="5"/>
  <c r="H774" i="5"/>
  <c r="D774" i="5"/>
  <c r="H672" i="5"/>
  <c r="D672" i="5"/>
  <c r="H1542" i="5"/>
  <c r="D1542" i="5"/>
  <c r="H1534" i="5"/>
  <c r="D1534" i="5"/>
  <c r="H1537" i="5"/>
  <c r="D1537" i="5"/>
  <c r="H1536" i="5"/>
  <c r="D1536" i="5"/>
  <c r="H671" i="5"/>
  <c r="D671" i="5"/>
  <c r="H1533" i="5"/>
  <c r="D1533" i="5"/>
  <c r="H773" i="5"/>
  <c r="D773" i="5"/>
  <c r="H1150" i="5"/>
  <c r="D1150" i="5"/>
  <c r="H772" i="5"/>
  <c r="D772" i="5"/>
  <c r="H27" i="5"/>
  <c r="D27" i="5"/>
  <c r="H771" i="5"/>
  <c r="D771" i="5"/>
  <c r="H770" i="5"/>
  <c r="D770" i="5"/>
  <c r="H1532" i="5"/>
  <c r="D1532" i="5"/>
  <c r="H26" i="5"/>
  <c r="D26" i="5"/>
  <c r="H1149" i="5"/>
  <c r="D1149" i="5"/>
  <c r="H1544" i="5"/>
  <c r="D1544" i="5"/>
  <c r="H1374" i="5"/>
  <c r="D1374" i="5"/>
  <c r="H1541" i="5"/>
  <c r="D1541" i="5"/>
  <c r="H1531" i="5"/>
  <c r="D1531" i="5"/>
  <c r="H1530" i="5"/>
  <c r="D1530" i="5"/>
  <c r="H25" i="5"/>
  <c r="D25" i="5"/>
  <c r="H1373" i="5"/>
  <c r="D1373" i="5"/>
  <c r="H1540" i="5"/>
  <c r="D1540" i="5"/>
  <c r="H24" i="5"/>
  <c r="D24" i="5"/>
  <c r="H427" i="5"/>
  <c r="D427" i="5"/>
  <c r="H1372" i="5"/>
  <c r="D1372" i="5"/>
  <c r="H1371" i="5"/>
  <c r="D1371" i="5"/>
  <c r="H248" i="5"/>
  <c r="D248" i="5"/>
  <c r="H732" i="5"/>
  <c r="D732" i="5"/>
  <c r="H670" i="5"/>
  <c r="D670" i="5"/>
  <c r="H1370" i="5"/>
  <c r="D1370" i="5"/>
  <c r="H1369" i="5"/>
  <c r="D1369" i="5"/>
  <c r="H1368" i="5"/>
  <c r="D1368" i="5"/>
  <c r="H1367" i="5"/>
  <c r="D1367" i="5"/>
  <c r="H769" i="5"/>
  <c r="D769" i="5"/>
  <c r="H768" i="5"/>
  <c r="D768" i="5"/>
  <c r="H1366" i="5"/>
  <c r="D1366" i="5"/>
  <c r="H426" i="5"/>
  <c r="D426" i="5"/>
  <c r="H425" i="5"/>
  <c r="D425" i="5"/>
  <c r="H1365" i="5"/>
  <c r="D1365" i="5"/>
  <c r="H669" i="5"/>
  <c r="D669" i="5"/>
  <c r="H424" i="5"/>
  <c r="D424" i="5"/>
  <c r="H1526" i="5"/>
  <c r="D1526" i="5"/>
  <c r="H1524" i="5"/>
  <c r="D1524" i="5"/>
  <c r="H668" i="5"/>
  <c r="D668" i="5"/>
  <c r="H767" i="5"/>
  <c r="D767" i="5"/>
  <c r="H23" i="5"/>
  <c r="D23" i="5"/>
  <c r="H22" i="5"/>
  <c r="D22" i="5"/>
  <c r="H1528" i="5"/>
  <c r="D1528" i="5"/>
  <c r="H21" i="5"/>
  <c r="D21" i="5"/>
  <c r="H247" i="5"/>
  <c r="D247" i="5"/>
  <c r="H1525" i="5"/>
  <c r="D1525" i="5"/>
  <c r="H667" i="5"/>
  <c r="D667" i="5"/>
  <c r="H666" i="5"/>
  <c r="D666" i="5"/>
  <c r="H1364" i="5"/>
  <c r="D1364" i="5"/>
  <c r="H1363" i="5"/>
  <c r="D1363" i="5"/>
  <c r="H766" i="5"/>
  <c r="D766" i="5"/>
  <c r="H20" i="5"/>
  <c r="D20" i="5"/>
  <c r="H19" i="5"/>
  <c r="D19" i="5"/>
  <c r="H1362" i="5"/>
  <c r="D1362" i="5"/>
  <c r="H765" i="5"/>
  <c r="D765" i="5"/>
  <c r="H1361" i="5"/>
  <c r="D1361" i="5"/>
  <c r="H1360" i="5"/>
  <c r="D1360" i="5"/>
  <c r="H246" i="5"/>
  <c r="D246" i="5"/>
  <c r="H624" i="5"/>
  <c r="D624" i="5"/>
  <c r="H1359" i="5"/>
  <c r="D1359" i="5"/>
  <c r="H423" i="5"/>
  <c r="D423" i="5"/>
  <c r="H422" i="5"/>
  <c r="D422" i="5"/>
  <c r="H1358" i="5"/>
  <c r="D1358" i="5"/>
  <c r="H764" i="5"/>
  <c r="D764" i="5"/>
  <c r="H763" i="5"/>
  <c r="D763" i="5"/>
  <c r="H1527" i="5"/>
  <c r="D1527" i="5"/>
  <c r="H922" i="5"/>
  <c r="D922" i="5"/>
  <c r="H1357" i="5"/>
  <c r="D1357" i="5"/>
  <c r="H1518" i="5"/>
  <c r="D1518" i="5"/>
  <c r="H1356" i="5"/>
  <c r="D1356" i="5"/>
  <c r="H1517" i="5"/>
  <c r="D1517" i="5"/>
  <c r="H921" i="5"/>
  <c r="D921" i="5"/>
  <c r="H245" i="5"/>
  <c r="D245" i="5"/>
  <c r="H823" i="5"/>
  <c r="D823" i="5"/>
  <c r="H18" i="5"/>
  <c r="D18" i="5"/>
  <c r="H1523" i="5"/>
  <c r="D1523" i="5"/>
  <c r="H244" i="5"/>
  <c r="D244" i="5"/>
  <c r="H731" i="5"/>
  <c r="D731" i="5"/>
  <c r="H920" i="5"/>
  <c r="D920" i="5"/>
  <c r="H1355" i="5"/>
  <c r="D1355" i="5"/>
  <c r="H665" i="5"/>
  <c r="D665" i="5"/>
  <c r="H17" i="5"/>
  <c r="D17" i="5"/>
  <c r="H1354" i="5"/>
  <c r="D1354" i="5"/>
  <c r="H243" i="5"/>
  <c r="D243" i="5"/>
  <c r="H1522" i="5"/>
  <c r="D1522" i="5"/>
  <c r="H1515" i="5"/>
  <c r="D1515" i="5"/>
  <c r="H1521" i="5"/>
  <c r="D1521" i="5"/>
  <c r="H762" i="5"/>
  <c r="D762" i="5"/>
  <c r="H16" i="5"/>
  <c r="D16" i="5"/>
  <c r="H15" i="5"/>
  <c r="D15" i="5"/>
  <c r="H761" i="5"/>
  <c r="D761" i="5"/>
  <c r="H1514" i="5"/>
  <c r="D1514" i="5"/>
  <c r="H1516" i="5"/>
  <c r="D1516" i="5"/>
  <c r="H760" i="5"/>
  <c r="D760" i="5"/>
  <c r="H1513" i="5"/>
  <c r="D1513" i="5"/>
  <c r="H1148" i="5"/>
  <c r="D1148" i="5"/>
  <c r="H1520" i="5"/>
  <c r="D1520" i="5"/>
  <c r="H759" i="5"/>
  <c r="D759" i="5"/>
  <c r="H1147" i="5"/>
  <c r="D1147" i="5"/>
  <c r="H14" i="5"/>
  <c r="D14" i="5"/>
  <c r="H758" i="5"/>
  <c r="D758" i="5"/>
  <c r="H757" i="5"/>
  <c r="D757" i="5"/>
  <c r="H664" i="5"/>
  <c r="D664" i="5"/>
  <c r="H13" i="5"/>
  <c r="D13" i="5"/>
  <c r="H1519" i="5"/>
  <c r="D1519" i="5"/>
  <c r="H1353" i="5"/>
  <c r="D1353" i="5"/>
  <c r="H1352" i="5"/>
  <c r="D1352" i="5"/>
  <c r="H1512" i="5"/>
  <c r="D1512" i="5"/>
  <c r="H1511" i="5"/>
  <c r="D1511" i="5"/>
  <c r="H1351" i="5"/>
  <c r="D1351" i="5"/>
  <c r="H12" i="5"/>
  <c r="D12" i="5"/>
  <c r="H756" i="5"/>
  <c r="D756" i="5"/>
  <c r="H755" i="5"/>
  <c r="D755" i="5"/>
  <c r="H11" i="5"/>
  <c r="D11" i="5"/>
  <c r="H421" i="5"/>
  <c r="D421" i="5"/>
  <c r="H420" i="5"/>
  <c r="D420" i="5"/>
  <c r="H1509" i="5"/>
  <c r="D1509" i="5"/>
  <c r="H1350" i="5"/>
  <c r="D1350" i="5"/>
  <c r="H754" i="5"/>
  <c r="D754" i="5"/>
  <c r="H1349" i="5"/>
  <c r="D1349" i="5"/>
  <c r="H419" i="5"/>
  <c r="D419" i="5"/>
  <c r="H10" i="5"/>
  <c r="D10" i="5"/>
  <c r="H1348" i="5"/>
  <c r="D1348" i="5"/>
  <c r="H1508" i="5"/>
  <c r="D1508" i="5"/>
  <c r="H1347" i="5"/>
  <c r="D1347" i="5"/>
  <c r="H1346" i="5"/>
  <c r="D1346" i="5"/>
  <c r="H418" i="5"/>
  <c r="D418" i="5"/>
  <c r="H1501" i="5"/>
  <c r="D1501" i="5"/>
  <c r="H663" i="5"/>
  <c r="D663" i="5"/>
  <c r="H1507" i="5"/>
  <c r="D1507" i="5"/>
  <c r="H1345" i="5"/>
  <c r="D1345" i="5"/>
  <c r="H662" i="5"/>
  <c r="D662" i="5"/>
  <c r="H1500" i="5"/>
  <c r="D1500" i="5"/>
  <c r="H1510" i="5"/>
  <c r="D1510" i="5"/>
  <c r="H1506" i="5"/>
  <c r="D1506" i="5"/>
  <c r="H1344" i="5"/>
  <c r="D1344" i="5"/>
  <c r="H1499" i="5"/>
  <c r="D1499" i="5"/>
  <c r="H242" i="5"/>
  <c r="D242" i="5"/>
  <c r="H241" i="5"/>
  <c r="D241" i="5"/>
  <c r="H1505" i="5"/>
  <c r="D1505" i="5"/>
  <c r="H1504" i="5"/>
  <c r="D1504" i="5"/>
  <c r="H1343" i="5"/>
  <c r="D1343" i="5"/>
  <c r="H1503" i="5"/>
  <c r="D1503" i="5"/>
  <c r="H753" i="5"/>
  <c r="D753" i="5"/>
  <c r="H1342" i="5"/>
  <c r="D1342" i="5"/>
  <c r="H1341" i="5"/>
  <c r="D1341" i="5"/>
  <c r="H752" i="5"/>
  <c r="D752" i="5"/>
  <c r="H1340" i="5"/>
  <c r="D1340" i="5"/>
  <c r="H1339" i="5"/>
  <c r="D1339" i="5"/>
  <c r="H1502" i="5"/>
  <c r="D1502" i="5"/>
  <c r="H1338" i="5"/>
  <c r="D1338" i="5"/>
  <c r="H1337" i="5"/>
  <c r="D1337" i="5"/>
  <c r="H1336" i="5"/>
  <c r="D1336" i="5"/>
  <c r="H1335" i="5"/>
  <c r="D1335" i="5"/>
  <c r="H1334" i="5"/>
  <c r="D1334" i="5"/>
  <c r="H417" i="5"/>
  <c r="D417" i="5"/>
  <c r="H1497" i="5"/>
  <c r="D1497" i="5"/>
  <c r="H1496" i="5"/>
  <c r="D1496" i="5"/>
  <c r="H1487" i="5"/>
  <c r="D1487" i="5"/>
  <c r="H1333" i="5"/>
  <c r="D1333" i="5"/>
  <c r="H9" i="5"/>
  <c r="D9" i="5"/>
  <c r="H8" i="5"/>
  <c r="D8" i="5"/>
  <c r="H240" i="5"/>
  <c r="D240" i="5"/>
  <c r="H1495" i="5"/>
  <c r="D1495" i="5"/>
  <c r="H1332" i="5"/>
  <c r="D1332" i="5"/>
  <c r="H1331" i="5"/>
  <c r="D1331" i="5"/>
  <c r="H661" i="5"/>
  <c r="D661" i="5"/>
  <c r="H751" i="5"/>
  <c r="D751" i="5"/>
  <c r="H750" i="5"/>
  <c r="D750" i="5"/>
  <c r="H239" i="5"/>
  <c r="D239" i="5"/>
  <c r="H919" i="5"/>
  <c r="D919" i="5"/>
  <c r="H1330" i="5"/>
  <c r="D1330" i="5"/>
  <c r="H7" i="5"/>
  <c r="D7" i="5"/>
  <c r="H1146" i="5"/>
  <c r="D1146" i="5"/>
  <c r="H1145" i="5"/>
  <c r="D1145" i="5"/>
  <c r="H1494" i="5"/>
  <c r="D1494" i="5"/>
  <c r="H1485" i="5"/>
  <c r="D1485" i="5"/>
  <c r="H1498" i="5"/>
  <c r="D1498" i="5"/>
  <c r="H1493" i="5"/>
  <c r="D1493" i="5"/>
  <c r="H1492" i="5"/>
  <c r="D1492" i="5"/>
  <c r="H1491" i="5"/>
  <c r="D1491" i="5"/>
  <c r="H1486" i="5"/>
  <c r="D1486" i="5"/>
  <c r="H1329" i="5"/>
  <c r="D1329" i="5"/>
  <c r="H6" i="5"/>
  <c r="D6" i="5"/>
  <c r="H1328" i="5"/>
  <c r="D1328" i="5"/>
  <c r="H1484" i="5"/>
  <c r="D1484" i="5"/>
  <c r="H1327" i="5"/>
  <c r="D1327" i="5"/>
  <c r="H749" i="5"/>
  <c r="D749" i="5"/>
  <c r="H1326" i="5"/>
  <c r="D1326" i="5"/>
  <c r="H1325" i="5"/>
  <c r="D1325" i="5"/>
  <c r="H1324" i="5"/>
  <c r="D1324" i="5"/>
  <c r="H1323" i="5"/>
  <c r="D1323" i="5"/>
  <c r="H1322" i="5"/>
  <c r="D1322" i="5"/>
  <c r="H5" i="5"/>
  <c r="D5" i="5"/>
  <c r="H1483" i="5"/>
  <c r="D1483" i="5"/>
  <c r="H1144" i="5"/>
  <c r="D1144" i="5"/>
  <c r="H1490" i="5"/>
  <c r="D1490" i="5"/>
  <c r="H1489" i="5"/>
  <c r="D1489" i="5"/>
  <c r="H660" i="5"/>
  <c r="D660" i="5"/>
  <c r="H1482" i="5"/>
  <c r="D1482" i="5"/>
  <c r="H1321" i="5"/>
  <c r="D1321" i="5"/>
  <c r="H1320" i="5"/>
  <c r="D1320" i="5"/>
  <c r="H1319" i="5"/>
  <c r="D1319" i="5"/>
  <c r="H1488" i="5"/>
  <c r="D1488" i="5"/>
  <c r="H416" i="5"/>
  <c r="D416" i="5"/>
  <c r="H659" i="5"/>
  <c r="D659" i="5"/>
  <c r="H1318" i="5"/>
  <c r="D1318" i="5"/>
  <c r="H4" i="5"/>
  <c r="D4" i="5"/>
  <c r="H415" i="5"/>
  <c r="D415" i="5"/>
  <c r="H1481" i="5"/>
  <c r="D1481" i="5"/>
  <c r="H1480" i="5"/>
  <c r="D1480" i="5"/>
  <c r="H1317" i="5"/>
  <c r="D1317" i="5"/>
  <c r="H748" i="5"/>
  <c r="D748" i="5"/>
  <c r="H1316" i="5"/>
  <c r="D1316" i="5"/>
  <c r="H414" i="5"/>
  <c r="D414" i="5"/>
  <c r="H1315" i="5"/>
  <c r="D1315" i="5"/>
  <c r="H1314" i="5"/>
  <c r="D1314" i="5"/>
  <c r="H413" i="5"/>
  <c r="D413" i="5"/>
  <c r="H747" i="5"/>
  <c r="D747" i="5"/>
  <c r="H1313" i="5"/>
  <c r="D1313" i="5"/>
  <c r="H746" i="5"/>
  <c r="D746" i="5"/>
  <c r="H1312" i="5"/>
  <c r="D1312" i="5"/>
  <c r="H745" i="5"/>
  <c r="D745" i="5"/>
  <c r="H1479" i="5"/>
  <c r="D1479" i="5"/>
  <c r="H1478" i="5"/>
  <c r="D1478" i="5"/>
  <c r="H1311" i="5"/>
  <c r="D1311" i="5"/>
  <c r="H1477" i="5"/>
  <c r="D1477" i="5"/>
  <c r="H3" i="5"/>
  <c r="D3" i="5"/>
  <c r="H1143" i="5"/>
  <c r="D1143" i="5"/>
  <c r="H1310" i="5"/>
  <c r="D1310" i="5"/>
  <c r="H1309" i="5"/>
  <c r="D1309" i="5"/>
  <c r="H658" i="5"/>
  <c r="D658" i="5"/>
  <c r="H1476" i="5"/>
  <c r="D1476" i="5"/>
  <c r="H1308" i="5"/>
  <c r="D1308" i="5"/>
  <c r="H1475" i="5"/>
  <c r="D1475" i="5"/>
  <c r="H744" i="5"/>
  <c r="D744" i="5"/>
  <c r="H743" i="5"/>
  <c r="D743" i="5"/>
  <c r="H1471" i="5"/>
  <c r="D1471" i="5"/>
  <c r="H742" i="5"/>
  <c r="D742" i="5"/>
  <c r="H1307" i="5"/>
  <c r="D1307" i="5"/>
  <c r="H741" i="5"/>
  <c r="D741" i="5"/>
  <c r="H1470" i="5"/>
  <c r="D1470" i="5"/>
  <c r="H740" i="5"/>
  <c r="D740" i="5"/>
  <c r="H1306" i="5"/>
  <c r="D1306" i="5"/>
  <c r="H1474" i="5"/>
  <c r="D1474" i="5"/>
  <c r="H1305" i="5"/>
  <c r="D1305" i="5"/>
  <c r="H1304" i="5"/>
  <c r="D1304" i="5"/>
  <c r="H1303" i="5"/>
  <c r="D1303" i="5"/>
  <c r="H657" i="5"/>
  <c r="D657" i="5"/>
  <c r="H1473" i="5"/>
  <c r="D1473" i="5"/>
  <c r="H1472" i="5"/>
  <c r="D1472" i="5"/>
  <c r="H1302" i="5"/>
  <c r="D1302" i="5"/>
  <c r="H739" i="5"/>
  <c r="D739" i="5"/>
  <c r="H238" i="5"/>
  <c r="D238" i="5"/>
  <c r="H1301" i="5"/>
  <c r="D1301" i="5"/>
  <c r="H730" i="5"/>
  <c r="D730" i="5"/>
  <c r="H1300" i="5"/>
  <c r="D1300" i="5"/>
  <c r="H729" i="5"/>
  <c r="D729" i="5"/>
  <c r="H2" i="5"/>
  <c r="D2" i="5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5" i="3"/>
  <c r="B3" i="1"/>
  <c r="B2" i="1"/>
  <c r="C2" i="1"/>
  <c r="C3" i="1"/>
  <c r="D3" i="1"/>
  <c r="E3" i="1"/>
  <c r="F3" i="1"/>
  <c r="G3" i="1"/>
  <c r="H3" i="1"/>
  <c r="B4" i="1"/>
  <c r="C4" i="1"/>
  <c r="D4" i="1"/>
  <c r="E4" i="1"/>
  <c r="F4" i="1"/>
  <c r="G4" i="1"/>
  <c r="H4" i="1"/>
  <c r="B5" i="1"/>
  <c r="C5" i="1"/>
  <c r="D5" i="1"/>
  <c r="E5" i="1"/>
  <c r="F5" i="1"/>
  <c r="G5" i="1"/>
  <c r="H5" i="1"/>
  <c r="B6" i="1"/>
  <c r="C6" i="1"/>
  <c r="D6" i="1"/>
  <c r="E6" i="1"/>
  <c r="F6" i="1"/>
  <c r="G6" i="1"/>
  <c r="H6" i="1"/>
  <c r="B7" i="1"/>
  <c r="C7" i="1"/>
  <c r="D7" i="1"/>
  <c r="E7" i="1"/>
  <c r="F7" i="1"/>
  <c r="G7" i="1"/>
  <c r="H7" i="1"/>
  <c r="B8" i="1"/>
  <c r="C8" i="1"/>
  <c r="D8" i="1"/>
  <c r="E8" i="1"/>
  <c r="F8" i="1"/>
  <c r="G8" i="1"/>
  <c r="H8" i="1"/>
  <c r="B9" i="1"/>
  <c r="C9" i="1"/>
  <c r="D9" i="1"/>
  <c r="E9" i="1"/>
  <c r="F9" i="1"/>
  <c r="G9" i="1"/>
  <c r="H9" i="1"/>
  <c r="B10" i="1"/>
  <c r="C10" i="1"/>
  <c r="D10" i="1"/>
  <c r="E10" i="1"/>
  <c r="F10" i="1"/>
  <c r="G10" i="1"/>
  <c r="H10" i="1"/>
  <c r="B11" i="1"/>
  <c r="C11" i="1"/>
  <c r="D11" i="1"/>
  <c r="E11" i="1"/>
  <c r="F11" i="1"/>
  <c r="G11" i="1"/>
  <c r="H11" i="1"/>
  <c r="B12" i="1"/>
  <c r="C12" i="1"/>
  <c r="D12" i="1"/>
  <c r="E12" i="1"/>
  <c r="F12" i="1"/>
  <c r="G12" i="1"/>
  <c r="H12" i="1"/>
  <c r="B13" i="1"/>
  <c r="C13" i="1"/>
  <c r="D13" i="1"/>
  <c r="E13" i="1"/>
  <c r="F13" i="1"/>
  <c r="G13" i="1"/>
  <c r="H13" i="1"/>
  <c r="B14" i="1"/>
  <c r="C14" i="1"/>
  <c r="D14" i="1"/>
  <c r="E14" i="1"/>
  <c r="F14" i="1"/>
  <c r="G14" i="1"/>
  <c r="H14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B20" i="1"/>
  <c r="C20" i="1"/>
  <c r="D20" i="1"/>
  <c r="E20" i="1"/>
  <c r="F20" i="1"/>
  <c r="G20" i="1"/>
  <c r="H20" i="1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B24" i="1"/>
  <c r="C24" i="1"/>
  <c r="D24" i="1"/>
  <c r="E24" i="1"/>
  <c r="F24" i="1"/>
  <c r="G24" i="1"/>
  <c r="H24" i="1"/>
  <c r="B25" i="1"/>
  <c r="C25" i="1"/>
  <c r="D25" i="1"/>
  <c r="E25" i="1"/>
  <c r="F25" i="1"/>
  <c r="G25" i="1"/>
  <c r="H25" i="1"/>
  <c r="B26" i="1"/>
  <c r="C26" i="1"/>
  <c r="D26" i="1"/>
  <c r="E26" i="1"/>
  <c r="F26" i="1"/>
  <c r="G26" i="1"/>
  <c r="H26" i="1"/>
  <c r="B27" i="1"/>
  <c r="C27" i="1"/>
  <c r="D27" i="1"/>
  <c r="E27" i="1"/>
  <c r="F27" i="1"/>
  <c r="G27" i="1"/>
  <c r="H27" i="1"/>
  <c r="B28" i="1"/>
  <c r="C28" i="1"/>
  <c r="D28" i="1"/>
  <c r="E28" i="1"/>
  <c r="F28" i="1"/>
  <c r="G28" i="1"/>
  <c r="H28" i="1"/>
  <c r="B29" i="1"/>
  <c r="C29" i="1"/>
  <c r="D29" i="1"/>
  <c r="E29" i="1"/>
  <c r="F29" i="1"/>
  <c r="G29" i="1"/>
  <c r="H29" i="1"/>
  <c r="B30" i="1"/>
  <c r="C30" i="1"/>
  <c r="D30" i="1"/>
  <c r="E30" i="1"/>
  <c r="F30" i="1"/>
  <c r="G30" i="1"/>
  <c r="H30" i="1"/>
  <c r="B31" i="1"/>
  <c r="C31" i="1"/>
  <c r="D31" i="1"/>
  <c r="E31" i="1"/>
  <c r="F31" i="1"/>
  <c r="G31" i="1"/>
  <c r="H31" i="1"/>
  <c r="B32" i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B34" i="1"/>
  <c r="C34" i="1"/>
  <c r="D34" i="1"/>
  <c r="E34" i="1"/>
  <c r="F34" i="1"/>
  <c r="G34" i="1"/>
  <c r="H34" i="1"/>
  <c r="B35" i="1"/>
  <c r="C35" i="1"/>
  <c r="D35" i="1"/>
  <c r="E35" i="1"/>
  <c r="F35" i="1"/>
  <c r="G35" i="1"/>
  <c r="H35" i="1"/>
  <c r="B36" i="1"/>
  <c r="C36" i="1"/>
  <c r="D36" i="1"/>
  <c r="E36" i="1"/>
  <c r="F36" i="1"/>
  <c r="G36" i="1"/>
  <c r="H36" i="1"/>
  <c r="B37" i="1"/>
  <c r="C37" i="1"/>
  <c r="D37" i="1"/>
  <c r="E37" i="1"/>
  <c r="F37" i="1"/>
  <c r="G37" i="1"/>
  <c r="H37" i="1"/>
  <c r="B38" i="1"/>
  <c r="C38" i="1"/>
  <c r="D38" i="1"/>
  <c r="E38" i="1"/>
  <c r="F38" i="1"/>
  <c r="G38" i="1"/>
  <c r="H38" i="1"/>
  <c r="B39" i="1"/>
  <c r="C39" i="1"/>
  <c r="D39" i="1"/>
  <c r="E39" i="1"/>
  <c r="F39" i="1"/>
  <c r="G39" i="1"/>
  <c r="H39" i="1"/>
  <c r="B40" i="1"/>
  <c r="C40" i="1"/>
  <c r="D40" i="1"/>
  <c r="E40" i="1"/>
  <c r="F40" i="1"/>
  <c r="G40" i="1"/>
  <c r="H40" i="1"/>
  <c r="B41" i="1"/>
  <c r="C41" i="1"/>
  <c r="D41" i="1"/>
  <c r="E41" i="1"/>
  <c r="F41" i="1"/>
  <c r="G41" i="1"/>
  <c r="H41" i="1"/>
  <c r="B42" i="1"/>
  <c r="C42" i="1"/>
  <c r="D42" i="1"/>
  <c r="E42" i="1"/>
  <c r="F42" i="1"/>
  <c r="G42" i="1"/>
  <c r="H42" i="1"/>
  <c r="B43" i="1"/>
  <c r="C43" i="1"/>
  <c r="D43" i="1"/>
  <c r="E43" i="1"/>
  <c r="F43" i="1"/>
  <c r="G43" i="1"/>
  <c r="H43" i="1"/>
  <c r="B44" i="1"/>
  <c r="C44" i="1"/>
  <c r="D44" i="1"/>
  <c r="E44" i="1"/>
  <c r="F44" i="1"/>
  <c r="G44" i="1"/>
  <c r="H44" i="1"/>
  <c r="B45" i="1"/>
  <c r="C45" i="1"/>
  <c r="D45" i="1"/>
  <c r="E45" i="1"/>
  <c r="F45" i="1"/>
  <c r="G45" i="1"/>
  <c r="H45" i="1"/>
  <c r="B46" i="1"/>
  <c r="C46" i="1"/>
  <c r="D46" i="1"/>
  <c r="E46" i="1"/>
  <c r="F46" i="1"/>
  <c r="G46" i="1"/>
  <c r="H46" i="1"/>
  <c r="B47" i="1"/>
  <c r="C47" i="1"/>
  <c r="D47" i="1"/>
  <c r="E47" i="1"/>
  <c r="F47" i="1"/>
  <c r="G47" i="1"/>
  <c r="H47" i="1"/>
  <c r="B48" i="1"/>
  <c r="C48" i="1"/>
  <c r="D48" i="1"/>
  <c r="E48" i="1"/>
  <c r="F48" i="1"/>
  <c r="G48" i="1"/>
  <c r="H48" i="1"/>
  <c r="B49" i="1"/>
  <c r="C49" i="1"/>
  <c r="D49" i="1"/>
  <c r="E49" i="1"/>
  <c r="F49" i="1"/>
  <c r="G49" i="1"/>
  <c r="H49" i="1"/>
  <c r="B50" i="1"/>
  <c r="C50" i="1"/>
  <c r="D50" i="1"/>
  <c r="E50" i="1"/>
  <c r="F50" i="1"/>
  <c r="G50" i="1"/>
  <c r="H50" i="1"/>
  <c r="B51" i="1"/>
  <c r="C51" i="1"/>
  <c r="D51" i="1"/>
  <c r="E51" i="1"/>
  <c r="F51" i="1"/>
  <c r="G51" i="1"/>
  <c r="H51" i="1"/>
  <c r="B52" i="1"/>
  <c r="C52" i="1"/>
  <c r="D52" i="1"/>
  <c r="E52" i="1"/>
  <c r="F52" i="1"/>
  <c r="G52" i="1"/>
  <c r="H52" i="1"/>
  <c r="B53" i="1"/>
  <c r="C53" i="1"/>
  <c r="D53" i="1"/>
  <c r="E53" i="1"/>
  <c r="F53" i="1"/>
  <c r="G53" i="1"/>
  <c r="H53" i="1"/>
  <c r="B54" i="1"/>
  <c r="C54" i="1"/>
  <c r="D54" i="1"/>
  <c r="E54" i="1"/>
  <c r="F54" i="1"/>
  <c r="G54" i="1"/>
  <c r="H54" i="1"/>
  <c r="B55" i="1"/>
  <c r="C55" i="1"/>
  <c r="D55" i="1"/>
  <c r="E55" i="1"/>
  <c r="F55" i="1"/>
  <c r="G55" i="1"/>
  <c r="H55" i="1"/>
  <c r="B56" i="1"/>
  <c r="C56" i="1"/>
  <c r="D56" i="1"/>
  <c r="E56" i="1"/>
  <c r="F56" i="1"/>
  <c r="G56" i="1"/>
  <c r="H56" i="1"/>
  <c r="B57" i="1"/>
  <c r="C57" i="1"/>
  <c r="D57" i="1"/>
  <c r="E57" i="1"/>
  <c r="F57" i="1"/>
  <c r="G57" i="1"/>
  <c r="H57" i="1"/>
  <c r="B58" i="1"/>
  <c r="C58" i="1"/>
  <c r="D58" i="1"/>
  <c r="E58" i="1"/>
  <c r="F58" i="1"/>
  <c r="G58" i="1"/>
  <c r="H58" i="1"/>
  <c r="B59" i="1"/>
  <c r="C59" i="1"/>
  <c r="D59" i="1"/>
  <c r="E59" i="1"/>
  <c r="F59" i="1"/>
  <c r="G59" i="1"/>
  <c r="H59" i="1"/>
  <c r="B60" i="1"/>
  <c r="C60" i="1"/>
  <c r="D60" i="1"/>
  <c r="E60" i="1"/>
  <c r="F60" i="1"/>
  <c r="G60" i="1"/>
  <c r="H60" i="1"/>
  <c r="B61" i="1"/>
  <c r="C61" i="1"/>
  <c r="D61" i="1"/>
  <c r="E61" i="1"/>
  <c r="F61" i="1"/>
  <c r="G61" i="1"/>
  <c r="H61" i="1"/>
  <c r="B62" i="1"/>
  <c r="C62" i="1"/>
  <c r="D62" i="1"/>
  <c r="E62" i="1"/>
  <c r="F62" i="1"/>
  <c r="G62" i="1"/>
  <c r="H62" i="1"/>
  <c r="B63" i="1"/>
  <c r="C63" i="1"/>
  <c r="D63" i="1"/>
  <c r="E63" i="1"/>
  <c r="F63" i="1"/>
  <c r="G63" i="1"/>
  <c r="H63" i="1"/>
  <c r="B64" i="1"/>
  <c r="C64" i="1"/>
  <c r="D64" i="1"/>
  <c r="E64" i="1"/>
  <c r="F64" i="1"/>
  <c r="G64" i="1"/>
  <c r="H64" i="1"/>
  <c r="B65" i="1"/>
  <c r="C65" i="1"/>
  <c r="D65" i="1"/>
  <c r="E65" i="1"/>
  <c r="F65" i="1"/>
  <c r="G65" i="1"/>
  <c r="H65" i="1"/>
  <c r="B66" i="1"/>
  <c r="C66" i="1"/>
  <c r="D66" i="1"/>
  <c r="E66" i="1"/>
  <c r="F66" i="1"/>
  <c r="G66" i="1"/>
  <c r="H66" i="1"/>
  <c r="B67" i="1"/>
  <c r="C67" i="1"/>
  <c r="D67" i="1"/>
  <c r="E67" i="1"/>
  <c r="F67" i="1"/>
  <c r="G67" i="1"/>
  <c r="H67" i="1"/>
  <c r="B68" i="1"/>
  <c r="C68" i="1"/>
  <c r="D68" i="1"/>
  <c r="E68" i="1"/>
  <c r="F68" i="1"/>
  <c r="G68" i="1"/>
  <c r="H68" i="1"/>
  <c r="B69" i="1"/>
  <c r="C69" i="1"/>
  <c r="D69" i="1"/>
  <c r="E69" i="1"/>
  <c r="F69" i="1"/>
  <c r="G69" i="1"/>
  <c r="H69" i="1"/>
  <c r="B70" i="1"/>
  <c r="C70" i="1"/>
  <c r="D70" i="1"/>
  <c r="E70" i="1"/>
  <c r="F70" i="1"/>
  <c r="G70" i="1"/>
  <c r="H70" i="1"/>
  <c r="B71" i="1"/>
  <c r="C71" i="1"/>
  <c r="D71" i="1"/>
  <c r="E71" i="1"/>
  <c r="F71" i="1"/>
  <c r="G71" i="1"/>
  <c r="H71" i="1"/>
  <c r="B72" i="1"/>
  <c r="C72" i="1"/>
  <c r="D72" i="1"/>
  <c r="E72" i="1"/>
  <c r="F72" i="1"/>
  <c r="G72" i="1"/>
  <c r="H72" i="1"/>
  <c r="B73" i="1"/>
  <c r="C73" i="1"/>
  <c r="D73" i="1"/>
  <c r="E73" i="1"/>
  <c r="F73" i="1"/>
  <c r="G73" i="1"/>
  <c r="H73" i="1"/>
  <c r="B74" i="1"/>
  <c r="C74" i="1"/>
  <c r="D74" i="1"/>
  <c r="E74" i="1"/>
  <c r="F74" i="1"/>
  <c r="G74" i="1"/>
  <c r="H74" i="1"/>
  <c r="B75" i="1"/>
  <c r="C75" i="1"/>
  <c r="D75" i="1"/>
  <c r="E75" i="1"/>
  <c r="F75" i="1"/>
  <c r="G75" i="1"/>
  <c r="H75" i="1"/>
  <c r="B76" i="1"/>
  <c r="C76" i="1"/>
  <c r="D76" i="1"/>
  <c r="E76" i="1"/>
  <c r="F76" i="1"/>
  <c r="G76" i="1"/>
  <c r="H76" i="1"/>
  <c r="B77" i="1"/>
  <c r="C77" i="1"/>
  <c r="D77" i="1"/>
  <c r="E77" i="1"/>
  <c r="F77" i="1"/>
  <c r="G77" i="1"/>
  <c r="H77" i="1"/>
  <c r="B78" i="1"/>
  <c r="C78" i="1"/>
  <c r="D78" i="1"/>
  <c r="E78" i="1"/>
  <c r="F78" i="1"/>
  <c r="G78" i="1"/>
  <c r="H78" i="1"/>
  <c r="B79" i="1"/>
  <c r="C79" i="1"/>
  <c r="D79" i="1"/>
  <c r="E79" i="1"/>
  <c r="F79" i="1"/>
  <c r="G79" i="1"/>
  <c r="H79" i="1"/>
  <c r="B80" i="1"/>
  <c r="C80" i="1"/>
  <c r="D80" i="1"/>
  <c r="E80" i="1"/>
  <c r="F80" i="1"/>
  <c r="G80" i="1"/>
  <c r="H80" i="1"/>
  <c r="B81" i="1"/>
  <c r="C81" i="1"/>
  <c r="D81" i="1"/>
  <c r="E81" i="1"/>
  <c r="F81" i="1"/>
  <c r="G81" i="1"/>
  <c r="H81" i="1"/>
  <c r="B82" i="1"/>
  <c r="C82" i="1"/>
  <c r="D82" i="1"/>
  <c r="E82" i="1"/>
  <c r="F82" i="1"/>
  <c r="G82" i="1"/>
  <c r="H82" i="1"/>
  <c r="B83" i="1"/>
  <c r="C83" i="1"/>
  <c r="D83" i="1"/>
  <c r="E83" i="1"/>
  <c r="F83" i="1"/>
  <c r="G83" i="1"/>
  <c r="H83" i="1"/>
  <c r="B84" i="1"/>
  <c r="C84" i="1"/>
  <c r="D84" i="1"/>
  <c r="E84" i="1"/>
  <c r="F84" i="1"/>
  <c r="G84" i="1"/>
  <c r="H84" i="1"/>
  <c r="B85" i="1"/>
  <c r="C85" i="1"/>
  <c r="D85" i="1"/>
  <c r="E85" i="1"/>
  <c r="F85" i="1"/>
  <c r="G85" i="1"/>
  <c r="H85" i="1"/>
  <c r="B86" i="1"/>
  <c r="C86" i="1"/>
  <c r="D86" i="1"/>
  <c r="E86" i="1"/>
  <c r="F86" i="1"/>
  <c r="G86" i="1"/>
  <c r="H86" i="1"/>
  <c r="B87" i="1"/>
  <c r="C87" i="1"/>
  <c r="D87" i="1"/>
  <c r="E87" i="1"/>
  <c r="F87" i="1"/>
  <c r="G87" i="1"/>
  <c r="H87" i="1"/>
  <c r="B88" i="1"/>
  <c r="C88" i="1"/>
  <c r="D88" i="1"/>
  <c r="E88" i="1"/>
  <c r="F88" i="1"/>
  <c r="G88" i="1"/>
  <c r="H88" i="1"/>
  <c r="B89" i="1"/>
  <c r="C89" i="1"/>
  <c r="D89" i="1"/>
  <c r="E89" i="1"/>
  <c r="F89" i="1"/>
  <c r="G89" i="1"/>
  <c r="H89" i="1"/>
  <c r="B90" i="1"/>
  <c r="C90" i="1"/>
  <c r="D90" i="1"/>
  <c r="E90" i="1"/>
  <c r="F90" i="1"/>
  <c r="G90" i="1"/>
  <c r="H90" i="1"/>
  <c r="B91" i="1"/>
  <c r="C91" i="1"/>
  <c r="D91" i="1"/>
  <c r="E91" i="1"/>
  <c r="F91" i="1"/>
  <c r="G91" i="1"/>
  <c r="H91" i="1"/>
  <c r="B92" i="1"/>
  <c r="C92" i="1"/>
  <c r="D92" i="1"/>
  <c r="E92" i="1"/>
  <c r="F92" i="1"/>
  <c r="G92" i="1"/>
  <c r="H92" i="1"/>
  <c r="B93" i="1"/>
  <c r="C93" i="1"/>
  <c r="D93" i="1"/>
  <c r="E93" i="1"/>
  <c r="F93" i="1"/>
  <c r="G93" i="1"/>
  <c r="H93" i="1"/>
  <c r="B94" i="1"/>
  <c r="C94" i="1"/>
  <c r="D94" i="1"/>
  <c r="E94" i="1"/>
  <c r="F94" i="1"/>
  <c r="G94" i="1"/>
  <c r="H94" i="1"/>
  <c r="B95" i="1"/>
  <c r="C95" i="1"/>
  <c r="D95" i="1"/>
  <c r="E95" i="1"/>
  <c r="F95" i="1"/>
  <c r="G95" i="1"/>
  <c r="H95" i="1"/>
  <c r="B96" i="1"/>
  <c r="C96" i="1"/>
  <c r="D96" i="1"/>
  <c r="E96" i="1"/>
  <c r="F96" i="1"/>
  <c r="G96" i="1"/>
  <c r="H96" i="1"/>
  <c r="B97" i="1"/>
  <c r="C97" i="1"/>
  <c r="D97" i="1"/>
  <c r="E97" i="1"/>
  <c r="F97" i="1"/>
  <c r="G97" i="1"/>
  <c r="H97" i="1"/>
  <c r="B98" i="1"/>
  <c r="C98" i="1"/>
  <c r="D98" i="1"/>
  <c r="E98" i="1"/>
  <c r="F98" i="1"/>
  <c r="G98" i="1"/>
  <c r="H98" i="1"/>
  <c r="B99" i="1"/>
  <c r="C99" i="1"/>
  <c r="D99" i="1"/>
  <c r="E99" i="1"/>
  <c r="F99" i="1"/>
  <c r="G99" i="1"/>
  <c r="H99" i="1"/>
  <c r="B100" i="1"/>
  <c r="C100" i="1"/>
  <c r="D100" i="1"/>
  <c r="E100" i="1"/>
  <c r="F100" i="1"/>
  <c r="G100" i="1"/>
  <c r="H100" i="1"/>
  <c r="B101" i="1"/>
  <c r="C101" i="1"/>
  <c r="D101" i="1"/>
  <c r="E101" i="1"/>
  <c r="F101" i="1"/>
  <c r="G101" i="1"/>
  <c r="H101" i="1"/>
  <c r="B102" i="1"/>
  <c r="C102" i="1"/>
  <c r="D102" i="1"/>
  <c r="E102" i="1"/>
  <c r="F102" i="1"/>
  <c r="G102" i="1"/>
  <c r="H102" i="1"/>
  <c r="B103" i="1"/>
  <c r="C103" i="1"/>
  <c r="D103" i="1"/>
  <c r="E103" i="1"/>
  <c r="F103" i="1"/>
  <c r="G103" i="1"/>
  <c r="H103" i="1"/>
  <c r="B104" i="1"/>
  <c r="C104" i="1"/>
  <c r="D104" i="1"/>
  <c r="E104" i="1"/>
  <c r="F104" i="1"/>
  <c r="G104" i="1"/>
  <c r="H104" i="1"/>
  <c r="B105" i="1"/>
  <c r="C105" i="1"/>
  <c r="D105" i="1"/>
  <c r="E105" i="1"/>
  <c r="F105" i="1"/>
  <c r="G105" i="1"/>
  <c r="H105" i="1"/>
  <c r="B106" i="1"/>
  <c r="C106" i="1"/>
  <c r="D106" i="1"/>
  <c r="E106" i="1"/>
  <c r="F106" i="1"/>
  <c r="G106" i="1"/>
  <c r="H106" i="1"/>
  <c r="B107" i="1"/>
  <c r="C107" i="1"/>
  <c r="D107" i="1"/>
  <c r="E107" i="1"/>
  <c r="F107" i="1"/>
  <c r="G107" i="1"/>
  <c r="H107" i="1"/>
  <c r="B108" i="1"/>
  <c r="C108" i="1"/>
  <c r="D108" i="1"/>
  <c r="E108" i="1"/>
  <c r="F108" i="1"/>
  <c r="G108" i="1"/>
  <c r="H108" i="1"/>
  <c r="B109" i="1"/>
  <c r="C109" i="1"/>
  <c r="D109" i="1"/>
  <c r="E109" i="1"/>
  <c r="F109" i="1"/>
  <c r="G109" i="1"/>
  <c r="H109" i="1"/>
  <c r="B110" i="1"/>
  <c r="C110" i="1"/>
  <c r="D110" i="1"/>
  <c r="E110" i="1"/>
  <c r="F110" i="1"/>
  <c r="G110" i="1"/>
  <c r="H110" i="1"/>
  <c r="B111" i="1"/>
  <c r="C111" i="1"/>
  <c r="D111" i="1"/>
  <c r="E111" i="1"/>
  <c r="F111" i="1"/>
  <c r="G111" i="1"/>
  <c r="H111" i="1"/>
  <c r="B112" i="1"/>
  <c r="C112" i="1"/>
  <c r="D112" i="1"/>
  <c r="E112" i="1"/>
  <c r="F112" i="1"/>
  <c r="G112" i="1"/>
  <c r="H112" i="1"/>
  <c r="B113" i="1"/>
  <c r="C113" i="1"/>
  <c r="D113" i="1"/>
  <c r="E113" i="1"/>
  <c r="F113" i="1"/>
  <c r="G113" i="1"/>
  <c r="H113" i="1"/>
  <c r="B114" i="1"/>
  <c r="C114" i="1"/>
  <c r="D114" i="1"/>
  <c r="E114" i="1"/>
  <c r="F114" i="1"/>
  <c r="G114" i="1"/>
  <c r="H114" i="1"/>
  <c r="B115" i="1"/>
  <c r="C115" i="1"/>
  <c r="D115" i="1"/>
  <c r="E115" i="1"/>
  <c r="F115" i="1"/>
  <c r="G115" i="1"/>
  <c r="H115" i="1"/>
  <c r="B116" i="1"/>
  <c r="C116" i="1"/>
  <c r="D116" i="1"/>
  <c r="E116" i="1"/>
  <c r="F116" i="1"/>
  <c r="G116" i="1"/>
  <c r="H116" i="1"/>
  <c r="B117" i="1"/>
  <c r="C117" i="1"/>
  <c r="D117" i="1"/>
  <c r="E117" i="1"/>
  <c r="F117" i="1"/>
  <c r="G117" i="1"/>
  <c r="H117" i="1"/>
  <c r="B118" i="1"/>
  <c r="C118" i="1"/>
  <c r="D118" i="1"/>
  <c r="E118" i="1"/>
  <c r="F118" i="1"/>
  <c r="G118" i="1"/>
  <c r="H118" i="1"/>
  <c r="B119" i="1"/>
  <c r="C119" i="1"/>
  <c r="D119" i="1"/>
  <c r="E119" i="1"/>
  <c r="F119" i="1"/>
  <c r="G119" i="1"/>
  <c r="H119" i="1"/>
  <c r="B120" i="1"/>
  <c r="C120" i="1"/>
  <c r="D120" i="1"/>
  <c r="E120" i="1"/>
  <c r="F120" i="1"/>
  <c r="G120" i="1"/>
  <c r="H120" i="1"/>
  <c r="B121" i="1"/>
  <c r="C121" i="1"/>
  <c r="D121" i="1"/>
  <c r="E121" i="1"/>
  <c r="F121" i="1"/>
  <c r="G121" i="1"/>
  <c r="H121" i="1"/>
  <c r="B122" i="1"/>
  <c r="C122" i="1"/>
  <c r="D122" i="1"/>
  <c r="E122" i="1"/>
  <c r="F122" i="1"/>
  <c r="G122" i="1"/>
  <c r="H122" i="1"/>
  <c r="B123" i="1"/>
  <c r="C123" i="1"/>
  <c r="D123" i="1"/>
  <c r="E123" i="1"/>
  <c r="F123" i="1"/>
  <c r="G123" i="1"/>
  <c r="H123" i="1"/>
  <c r="B124" i="1"/>
  <c r="C124" i="1"/>
  <c r="D124" i="1"/>
  <c r="E124" i="1"/>
  <c r="F124" i="1"/>
  <c r="G124" i="1"/>
  <c r="H124" i="1"/>
  <c r="B125" i="1"/>
  <c r="C125" i="1"/>
  <c r="D125" i="1"/>
  <c r="E125" i="1"/>
  <c r="F125" i="1"/>
  <c r="G125" i="1"/>
  <c r="H125" i="1"/>
  <c r="B126" i="1"/>
  <c r="C126" i="1"/>
  <c r="D126" i="1"/>
  <c r="E126" i="1"/>
  <c r="F126" i="1"/>
  <c r="G126" i="1"/>
  <c r="H126" i="1"/>
  <c r="B127" i="1"/>
  <c r="C127" i="1"/>
  <c r="D127" i="1"/>
  <c r="E127" i="1"/>
  <c r="F127" i="1"/>
  <c r="G127" i="1"/>
  <c r="H127" i="1"/>
  <c r="B128" i="1"/>
  <c r="C128" i="1"/>
  <c r="D128" i="1"/>
  <c r="E128" i="1"/>
  <c r="F128" i="1"/>
  <c r="G128" i="1"/>
  <c r="H128" i="1"/>
  <c r="B129" i="1"/>
  <c r="C129" i="1"/>
  <c r="D129" i="1"/>
  <c r="E129" i="1"/>
  <c r="F129" i="1"/>
  <c r="G129" i="1"/>
  <c r="H129" i="1"/>
  <c r="B130" i="1"/>
  <c r="C130" i="1"/>
  <c r="D130" i="1"/>
  <c r="E130" i="1"/>
  <c r="F130" i="1"/>
  <c r="G130" i="1"/>
  <c r="H130" i="1"/>
  <c r="B131" i="1"/>
  <c r="C131" i="1"/>
  <c r="D131" i="1"/>
  <c r="E131" i="1"/>
  <c r="F131" i="1"/>
  <c r="G131" i="1"/>
  <c r="H131" i="1"/>
  <c r="B132" i="1"/>
  <c r="C132" i="1"/>
  <c r="D132" i="1"/>
  <c r="E132" i="1"/>
  <c r="F132" i="1"/>
  <c r="G132" i="1"/>
  <c r="H132" i="1"/>
  <c r="B133" i="1"/>
  <c r="C133" i="1"/>
  <c r="D133" i="1"/>
  <c r="E133" i="1"/>
  <c r="F133" i="1"/>
  <c r="G133" i="1"/>
  <c r="H133" i="1"/>
  <c r="B134" i="1"/>
  <c r="C134" i="1"/>
  <c r="D134" i="1"/>
  <c r="E134" i="1"/>
  <c r="F134" i="1"/>
  <c r="G134" i="1"/>
  <c r="H134" i="1"/>
  <c r="B135" i="1"/>
  <c r="C135" i="1"/>
  <c r="D135" i="1"/>
  <c r="E135" i="1"/>
  <c r="F135" i="1"/>
  <c r="G135" i="1"/>
  <c r="H135" i="1"/>
  <c r="B136" i="1"/>
  <c r="C136" i="1"/>
  <c r="D136" i="1"/>
  <c r="E136" i="1"/>
  <c r="F136" i="1"/>
  <c r="G136" i="1"/>
  <c r="H136" i="1"/>
  <c r="B137" i="1"/>
  <c r="C137" i="1"/>
  <c r="D137" i="1"/>
  <c r="E137" i="1"/>
  <c r="F137" i="1"/>
  <c r="G137" i="1"/>
  <c r="H137" i="1"/>
  <c r="B138" i="1"/>
  <c r="C138" i="1"/>
  <c r="D138" i="1"/>
  <c r="E138" i="1"/>
  <c r="F138" i="1"/>
  <c r="G138" i="1"/>
  <c r="H138" i="1"/>
  <c r="B139" i="1"/>
  <c r="C139" i="1"/>
  <c r="D139" i="1"/>
  <c r="E139" i="1"/>
  <c r="F139" i="1"/>
  <c r="G139" i="1"/>
  <c r="H139" i="1"/>
  <c r="B140" i="1"/>
  <c r="C140" i="1"/>
  <c r="D140" i="1"/>
  <c r="E140" i="1"/>
  <c r="F140" i="1"/>
  <c r="G140" i="1"/>
  <c r="H140" i="1"/>
  <c r="B141" i="1"/>
  <c r="C141" i="1"/>
  <c r="D141" i="1"/>
  <c r="E141" i="1"/>
  <c r="F141" i="1"/>
  <c r="G141" i="1"/>
  <c r="H141" i="1"/>
  <c r="B142" i="1"/>
  <c r="C142" i="1"/>
  <c r="D142" i="1"/>
  <c r="E142" i="1"/>
  <c r="F142" i="1"/>
  <c r="G142" i="1"/>
  <c r="H142" i="1"/>
  <c r="B143" i="1"/>
  <c r="C143" i="1"/>
  <c r="D143" i="1"/>
  <c r="E143" i="1"/>
  <c r="F143" i="1"/>
  <c r="G143" i="1"/>
  <c r="H143" i="1"/>
  <c r="B144" i="1"/>
  <c r="C144" i="1"/>
  <c r="D144" i="1"/>
  <c r="E144" i="1"/>
  <c r="F144" i="1"/>
  <c r="G144" i="1"/>
  <c r="H144" i="1"/>
  <c r="B145" i="1"/>
  <c r="C145" i="1"/>
  <c r="D145" i="1"/>
  <c r="E145" i="1"/>
  <c r="F145" i="1"/>
  <c r="G145" i="1"/>
  <c r="H145" i="1"/>
  <c r="B146" i="1"/>
  <c r="C146" i="1"/>
  <c r="D146" i="1"/>
  <c r="E146" i="1"/>
  <c r="F146" i="1"/>
  <c r="G146" i="1"/>
  <c r="H146" i="1"/>
  <c r="B147" i="1"/>
  <c r="C147" i="1"/>
  <c r="D147" i="1"/>
  <c r="E147" i="1"/>
  <c r="F147" i="1"/>
  <c r="G147" i="1"/>
  <c r="H147" i="1"/>
  <c r="B148" i="1"/>
  <c r="C148" i="1"/>
  <c r="D148" i="1"/>
  <c r="E148" i="1"/>
  <c r="F148" i="1"/>
  <c r="G148" i="1"/>
  <c r="H148" i="1"/>
  <c r="B149" i="1"/>
  <c r="C149" i="1"/>
  <c r="D149" i="1"/>
  <c r="E149" i="1"/>
  <c r="F149" i="1"/>
  <c r="G149" i="1"/>
  <c r="H149" i="1"/>
  <c r="B150" i="1"/>
  <c r="C150" i="1"/>
  <c r="D150" i="1"/>
  <c r="E150" i="1"/>
  <c r="F150" i="1"/>
  <c r="G150" i="1"/>
  <c r="H150" i="1"/>
  <c r="B151" i="1"/>
  <c r="C151" i="1"/>
  <c r="D151" i="1"/>
  <c r="E151" i="1"/>
  <c r="F151" i="1"/>
  <c r="G151" i="1"/>
  <c r="H151" i="1"/>
  <c r="B152" i="1"/>
  <c r="C152" i="1"/>
  <c r="D152" i="1"/>
  <c r="E152" i="1"/>
  <c r="F152" i="1"/>
  <c r="G152" i="1"/>
  <c r="H152" i="1"/>
  <c r="B153" i="1"/>
  <c r="C153" i="1"/>
  <c r="D153" i="1"/>
  <c r="E153" i="1"/>
  <c r="F153" i="1"/>
  <c r="G153" i="1"/>
  <c r="H153" i="1"/>
  <c r="B154" i="1"/>
  <c r="C154" i="1"/>
  <c r="D154" i="1"/>
  <c r="E154" i="1"/>
  <c r="F154" i="1"/>
  <c r="G154" i="1"/>
  <c r="H154" i="1"/>
  <c r="B155" i="1"/>
  <c r="C155" i="1"/>
  <c r="D155" i="1"/>
  <c r="E155" i="1"/>
  <c r="F155" i="1"/>
  <c r="G155" i="1"/>
  <c r="H155" i="1"/>
  <c r="B156" i="1"/>
  <c r="C156" i="1"/>
  <c r="D156" i="1"/>
  <c r="E156" i="1"/>
  <c r="F156" i="1"/>
  <c r="G156" i="1"/>
  <c r="H156" i="1"/>
  <c r="B157" i="1"/>
  <c r="C157" i="1"/>
  <c r="D157" i="1"/>
  <c r="E157" i="1"/>
  <c r="F157" i="1"/>
  <c r="G157" i="1"/>
  <c r="H157" i="1"/>
  <c r="B158" i="1"/>
  <c r="C158" i="1"/>
  <c r="D158" i="1"/>
  <c r="E158" i="1"/>
  <c r="F158" i="1"/>
  <c r="G158" i="1"/>
  <c r="H158" i="1"/>
  <c r="B159" i="1"/>
  <c r="C159" i="1"/>
  <c r="D159" i="1"/>
  <c r="E159" i="1"/>
  <c r="F159" i="1"/>
  <c r="G159" i="1"/>
  <c r="H159" i="1"/>
  <c r="B160" i="1"/>
  <c r="C160" i="1"/>
  <c r="D160" i="1"/>
  <c r="E160" i="1"/>
  <c r="F160" i="1"/>
  <c r="G160" i="1"/>
  <c r="H160" i="1"/>
  <c r="B161" i="1"/>
  <c r="C161" i="1"/>
  <c r="D161" i="1"/>
  <c r="E161" i="1"/>
  <c r="F161" i="1"/>
  <c r="G161" i="1"/>
  <c r="H161" i="1"/>
  <c r="B162" i="1"/>
  <c r="C162" i="1"/>
  <c r="D162" i="1"/>
  <c r="E162" i="1"/>
  <c r="F162" i="1"/>
  <c r="G162" i="1"/>
  <c r="H162" i="1"/>
  <c r="B163" i="1"/>
  <c r="C163" i="1"/>
  <c r="D163" i="1"/>
  <c r="E163" i="1"/>
  <c r="F163" i="1"/>
  <c r="G163" i="1"/>
  <c r="H163" i="1"/>
  <c r="B164" i="1"/>
  <c r="C164" i="1"/>
  <c r="D164" i="1"/>
  <c r="E164" i="1"/>
  <c r="F164" i="1"/>
  <c r="G164" i="1"/>
  <c r="H164" i="1"/>
  <c r="B165" i="1"/>
  <c r="C165" i="1"/>
  <c r="D165" i="1"/>
  <c r="E165" i="1"/>
  <c r="F165" i="1"/>
  <c r="G165" i="1"/>
  <c r="H165" i="1"/>
  <c r="B166" i="1"/>
  <c r="C166" i="1"/>
  <c r="D166" i="1"/>
  <c r="E166" i="1"/>
  <c r="F166" i="1"/>
  <c r="G166" i="1"/>
  <c r="H166" i="1"/>
  <c r="B167" i="1"/>
  <c r="C167" i="1"/>
  <c r="D167" i="1"/>
  <c r="E167" i="1"/>
  <c r="F167" i="1"/>
  <c r="G167" i="1"/>
  <c r="H167" i="1"/>
  <c r="B168" i="1"/>
  <c r="C168" i="1"/>
  <c r="D168" i="1"/>
  <c r="E168" i="1"/>
  <c r="F168" i="1"/>
  <c r="G168" i="1"/>
  <c r="H168" i="1"/>
  <c r="D2" i="1"/>
  <c r="E2" i="1"/>
  <c r="F2" i="1"/>
  <c r="G2" i="1"/>
  <c r="H2" i="1"/>
</calcChain>
</file>

<file path=xl/sharedStrings.xml><?xml version="1.0" encoding="utf-8"?>
<sst xmlns="http://schemas.openxmlformats.org/spreadsheetml/2006/main" count="11404" uniqueCount="384">
  <si>
    <t>-----------------------------------------------------------</t>
  </si>
  <si>
    <t>~~~ MEN - 5 EVENTS</t>
  </si>
  <si>
    <t>Men’s 10km Sprint</t>
  </si>
  <si>
    <t>Men’s 20km Individual</t>
  </si>
  <si>
    <t>Men’s 12.5km Pursuit</t>
  </si>
  <si>
    <t>Men’s 15km Mass Start</t>
  </si>
  <si>
    <t>Men’s 4x7.5km Relay</t>
  </si>
  <si>
    <t>~~~ WOMEN - 5 EVENTS</t>
  </si>
  <si>
    <t>Women’s 7.5km Sprint</t>
  </si>
  <si>
    <t>Women’s 15km Individual</t>
  </si>
  <si>
    <t>Women’s 10km Pursuit</t>
  </si>
  <si>
    <t>Women’s 12.5km Mass Start</t>
  </si>
  <si>
    <t>Women’s 4x6km Relay</t>
  </si>
  <si>
    <t xml:space="preserve">~~~ MIXED - 1 EVENT </t>
  </si>
  <si>
    <t>2x 6km Women + 2x 7.5km Men Mixed Relay</t>
  </si>
  <si>
    <t>~~~ MEN - 1 EVENT</t>
  </si>
  <si>
    <t>Two-man</t>
  </si>
  <si>
    <t>~~~ WOMEN - 1 EVENT</t>
  </si>
  <si>
    <t>Women’s Bobsleigh</t>
  </si>
  <si>
    <t>Four-man</t>
  </si>
  <si>
    <t>Men</t>
  </si>
  <si>
    <t>Women</t>
  </si>
  <si>
    <t>~~~ MIXED - 1 EVENT</t>
  </si>
  <si>
    <t>Mixed Doubles</t>
  </si>
  <si>
    <t>Men’s Singles</t>
  </si>
  <si>
    <t>Women’s Singles</t>
  </si>
  <si>
    <t>Team Relay</t>
  </si>
  <si>
    <t>~~~ OPEN - 1 EVENT</t>
  </si>
  <si>
    <t>Doubles</t>
  </si>
  <si>
    <t>~~~ MEN - 7 EVENTS</t>
  </si>
  <si>
    <t>Men’s 500m</t>
  </si>
  <si>
    <t>Men’s 1000m</t>
  </si>
  <si>
    <t>Men’s 1500m</t>
  </si>
  <si>
    <t>Men’s 5000m</t>
  </si>
  <si>
    <t>Men’s 10000m</t>
  </si>
  <si>
    <t>Men’s Team Pursuit</t>
  </si>
  <si>
    <t>Men’s Mass Start</t>
  </si>
  <si>
    <t>~~~ WOMEN - 7 EVENTS</t>
  </si>
  <si>
    <t>Ladies’ 500m</t>
  </si>
  <si>
    <t>Ladies’ 1000m</t>
  </si>
  <si>
    <t>Ladies’ 1500m</t>
  </si>
  <si>
    <t>Ladies’ 3000m</t>
  </si>
  <si>
    <t>Ladies’ 5000m</t>
  </si>
  <si>
    <t>Ladies’ Team Pursuit</t>
  </si>
  <si>
    <t>Ladies’ Mass Start</t>
  </si>
  <si>
    <t>~~~ MEN - 4 EVENTS</t>
  </si>
  <si>
    <t>Men’s 5000m Relay</t>
  </si>
  <si>
    <t>~~~ WOMEN - 4 EVENTS</t>
  </si>
  <si>
    <t>Ladies’ 3000m Relay</t>
  </si>
  <si>
    <t>Men Single Skating</t>
  </si>
  <si>
    <t>Ladies Single Skating</t>
  </si>
  <si>
    <t>~~~ MIXED - 3 EVENTS</t>
  </si>
  <si>
    <t>Pair Skating</t>
  </si>
  <si>
    <t>Ice Dance</t>
  </si>
  <si>
    <t>Team event</t>
  </si>
  <si>
    <t>~~~ MEN - 6 EVENTS</t>
  </si>
  <si>
    <t>Men’s 15km + 15km Skiathlon</t>
  </si>
  <si>
    <t>Men’s Sprint Classic</t>
  </si>
  <si>
    <t>Men’s Team Sprint Free</t>
  </si>
  <si>
    <t>Men’s 4 x 10km Relay</t>
  </si>
  <si>
    <t>Men’s 15km Free</t>
  </si>
  <si>
    <t>Men’s 50km Mass Start Classic</t>
  </si>
  <si>
    <t>~~~ WOMEN - 6 EVENTS</t>
  </si>
  <si>
    <t>Ladies’ 7.5km + 7.5km Skiathlon</t>
  </si>
  <si>
    <t>Ladies’ Sprint Classic</t>
  </si>
  <si>
    <t>Ladies’ Team Sprint Free</t>
  </si>
  <si>
    <t>Ladies’ 4 x 5km Relay</t>
  </si>
  <si>
    <t>Ladies’ 10km Free</t>
  </si>
  <si>
    <t>Ladies’ 30km Mass Start Classic</t>
  </si>
  <si>
    <t>~~~ MEN - 3 EVENTS</t>
  </si>
  <si>
    <t>Men’s Normal Hill Individual</t>
  </si>
  <si>
    <t>Men’s Large Hill Individual</t>
  </si>
  <si>
    <t>Men’s Team</t>
  </si>
  <si>
    <t>Ladies’ Normal Hill Individual</t>
  </si>
  <si>
    <t>Individual Gundersen Normal Hill/10km</t>
  </si>
  <si>
    <t>Individual Gundersen Large Hill/10km</t>
  </si>
  <si>
    <t>Team Gundersen Large Hill/4x5km</t>
  </si>
  <si>
    <t>Men’s Downhill</t>
  </si>
  <si>
    <t>Men’s Super-G</t>
  </si>
  <si>
    <t>Men’s Giant Slalom</t>
  </si>
  <si>
    <t>Men’s Slalom</t>
  </si>
  <si>
    <t>Men’s Alpine Combined</t>
  </si>
  <si>
    <t>Ladies’ Downhill</t>
  </si>
  <si>
    <t>Ladies’ Super-G</t>
  </si>
  <si>
    <t>Ladies’ Giant Slalom</t>
  </si>
  <si>
    <t>Ladies’ Slalom</t>
  </si>
  <si>
    <t>Ladies’ Alpine Combined</t>
  </si>
  <si>
    <t>Alpine Team Event</t>
  </si>
  <si>
    <t>Men’s Aerials</t>
  </si>
  <si>
    <t>Men’s Moguls</t>
  </si>
  <si>
    <t>Men’s Ski Cross</t>
  </si>
  <si>
    <t>Men’s Ski Halfpipe</t>
  </si>
  <si>
    <t>Men’s Ski Slopestyle</t>
  </si>
  <si>
    <t>Ladies’ Aerials</t>
  </si>
  <si>
    <t>Ladies’ Moguls</t>
  </si>
  <si>
    <t>Ladies’ Ski Cross</t>
  </si>
  <si>
    <t>Ladies’ Ski Halfpipe</t>
  </si>
  <si>
    <t>Ladies’ Ski Slopestyle</t>
  </si>
  <si>
    <t>Men’s Parallel Giant Slalom</t>
  </si>
  <si>
    <t>Men’s Halfpipe</t>
  </si>
  <si>
    <t>Men’s Snowboard Cross</t>
  </si>
  <si>
    <t>Men’s Slopestyle</t>
  </si>
  <si>
    <t>Men’s Big Air</t>
  </si>
  <si>
    <t>Ladies’ Parallel Giant Slalom</t>
  </si>
  <si>
    <t>Ladies’ Halfpipe</t>
  </si>
  <si>
    <t>Ladies’ Snowboard Cross</t>
  </si>
  <si>
    <t>Ladies’ Slopestyle</t>
  </si>
  <si>
    <t>Ladies’ Big Air</t>
  </si>
  <si>
    <t>___ Biathlon</t>
  </si>
  <si>
    <t>___ Bobsleigh</t>
  </si>
  <si>
    <t>___ Skeleton</t>
  </si>
  <si>
    <t>___ Curling</t>
  </si>
  <si>
    <t>___ Ice Hockey</t>
  </si>
  <si>
    <t>___ Luge</t>
  </si>
  <si>
    <t>___ Speed Skating</t>
  </si>
  <si>
    <t>___ Short Track</t>
  </si>
  <si>
    <t>___ Figure Skating</t>
  </si>
  <si>
    <t>___ Cross-Country Skiing</t>
  </si>
  <si>
    <t>___ Ski Jumping</t>
  </si>
  <si>
    <t>___ Nordic Combined</t>
  </si>
  <si>
    <t>___ Alpine Skiing</t>
  </si>
  <si>
    <t>___ Freestyle Skiing</t>
  </si>
  <si>
    <t>___ Snowboard</t>
  </si>
  <si>
    <t>A, Final</t>
  </si>
  <si>
    <t>Bv1</t>
  </si>
  <si>
    <t>Av1</t>
  </si>
  <si>
    <t>Bv2</t>
  </si>
  <si>
    <t>C, Final</t>
  </si>
  <si>
    <t>B,Final</t>
  </si>
  <si>
    <t>Include?</t>
  </si>
  <si>
    <t>Biathlon</t>
  </si>
  <si>
    <t>MEN</t>
  </si>
  <si>
    <t>WOMEN</t>
  </si>
  <si>
    <t>MIXED</t>
  </si>
  <si>
    <t>Bobsleigh</t>
  </si>
  <si>
    <t>OPEN</t>
  </si>
  <si>
    <t>Skeleton</t>
  </si>
  <si>
    <t>Curling</t>
  </si>
  <si>
    <t>Ice Hockey</t>
  </si>
  <si>
    <t>Luge</t>
  </si>
  <si>
    <t>Speed Skating</t>
  </si>
  <si>
    <t>Figure Skating</t>
  </si>
  <si>
    <t>Cross-Country Skiing</t>
  </si>
  <si>
    <t>Ski Jumping</t>
  </si>
  <si>
    <t>Nordic Combined</t>
  </si>
  <si>
    <t>Alpine Skiing</t>
  </si>
  <si>
    <t>Freestyle Skiing</t>
  </si>
  <si>
    <t>Snowboard</t>
  </si>
  <si>
    <t>Gender</t>
  </si>
  <si>
    <t>Event</t>
  </si>
  <si>
    <t>Sport</t>
  </si>
  <si>
    <t>Number of events</t>
  </si>
  <si>
    <t>Points per gold</t>
  </si>
  <si>
    <t>Points divider</t>
  </si>
  <si>
    <t>Points per silver</t>
  </si>
  <si>
    <t>Points per bronze</t>
  </si>
  <si>
    <t>Games</t>
  </si>
  <si>
    <t>Year</t>
  </si>
  <si>
    <t>Medal</t>
  </si>
  <si>
    <t>Country</t>
  </si>
  <si>
    <t>Divider</t>
  </si>
  <si>
    <t>Alpine Combined Men</t>
  </si>
  <si>
    <t>Turin 2006</t>
  </si>
  <si>
    <t>Gold</t>
  </si>
  <si>
    <t>USA</t>
  </si>
  <si>
    <t>Silver</t>
  </si>
  <si>
    <t>CRO</t>
  </si>
  <si>
    <t>Bronze</t>
  </si>
  <si>
    <t>AUT</t>
  </si>
  <si>
    <t>Alpine Combined Women</t>
  </si>
  <si>
    <t>SWE</t>
  </si>
  <si>
    <t>Downhill Men</t>
  </si>
  <si>
    <t>St. Moritz 1948</t>
  </si>
  <si>
    <t>FRA</t>
  </si>
  <si>
    <t>SUI</t>
  </si>
  <si>
    <t>Oslo 1952</t>
  </si>
  <si>
    <t>ITA</t>
  </si>
  <si>
    <t>Cortina d'Ampezzo 1956</t>
  </si>
  <si>
    <t>Squaw Valley 1960</t>
  </si>
  <si>
    <t>EUA</t>
  </si>
  <si>
    <t>Innsbruck 1964</t>
  </si>
  <si>
    <t>Grenoble 1968</t>
  </si>
  <si>
    <t>Innsbruck 1976</t>
  </si>
  <si>
    <t>Lake Placid 1980</t>
  </si>
  <si>
    <t>CAN</t>
  </si>
  <si>
    <t>Sarajevo 1984</t>
  </si>
  <si>
    <t>Calgary 1988</t>
  </si>
  <si>
    <t>Albertville 1992</t>
  </si>
  <si>
    <t>Nagano 1998</t>
  </si>
  <si>
    <t>NOR</t>
  </si>
  <si>
    <t>Salt Lake City 2002</t>
  </si>
  <si>
    <t>Vancouver 2010</t>
  </si>
  <si>
    <t>Sochi 2014</t>
  </si>
  <si>
    <t>Downhill Women</t>
  </si>
  <si>
    <t>FRG</t>
  </si>
  <si>
    <t>LIE</t>
  </si>
  <si>
    <t>TCH</t>
  </si>
  <si>
    <t>GER</t>
  </si>
  <si>
    <t>SLO</t>
  </si>
  <si>
    <t>Giant Slalom Men</t>
  </si>
  <si>
    <t>YUG</t>
  </si>
  <si>
    <t>LUX</t>
  </si>
  <si>
    <t>Giant Slalom Women</t>
  </si>
  <si>
    <t>FIN</t>
  </si>
  <si>
    <t>Slalom Men</t>
  </si>
  <si>
    <t>JPN</t>
  </si>
  <si>
    <t>Slalom Women</t>
  </si>
  <si>
    <t>URS</t>
  </si>
  <si>
    <t>NZL</t>
  </si>
  <si>
    <t>ESP</t>
  </si>
  <si>
    <t>AUS</t>
  </si>
  <si>
    <t>CZE</t>
  </si>
  <si>
    <t>Super Combined Men</t>
  </si>
  <si>
    <t>Super Combined Women</t>
  </si>
  <si>
    <t>Super-G Men</t>
  </si>
  <si>
    <t>Super-G Women</t>
  </si>
  <si>
    <t>10km Men</t>
  </si>
  <si>
    <t>GDR</t>
  </si>
  <si>
    <t>10km Pursuit Women</t>
  </si>
  <si>
    <t>RUS</t>
  </si>
  <si>
    <t>BUL</t>
  </si>
  <si>
    <t>SVK</t>
  </si>
  <si>
    <t>BLR</t>
  </si>
  <si>
    <t>12,5km Mass Start Women</t>
  </si>
  <si>
    <t>12.5km Pursuit Men</t>
  </si>
  <si>
    <t>15km Mass Start Men</t>
  </si>
  <si>
    <t>POL</t>
  </si>
  <si>
    <t>15km Women</t>
  </si>
  <si>
    <t>EUN</t>
  </si>
  <si>
    <t>UKR</t>
  </si>
  <si>
    <t>KAZ</t>
  </si>
  <si>
    <t>20km Men</t>
  </si>
  <si>
    <t>4x6km Relay Women</t>
  </si>
  <si>
    <t>4x7.5km Relay Men</t>
  </si>
  <si>
    <t>7.5km Women</t>
  </si>
  <si>
    <t>Mixed Relay</t>
  </si>
  <si>
    <t>Four-man Men</t>
  </si>
  <si>
    <t>Garmisch-Partenkirchen 1936</t>
  </si>
  <si>
    <t>GBR</t>
  </si>
  <si>
    <t>BEL</t>
  </si>
  <si>
    <t>LAT</t>
  </si>
  <si>
    <t>Two-man Men</t>
  </si>
  <si>
    <t>ROU</t>
  </si>
  <si>
    <t>Two-man Women</t>
  </si>
  <si>
    <t>10km Women</t>
  </si>
  <si>
    <t>EST</t>
  </si>
  <si>
    <t>15km 15km Skiathlon</t>
  </si>
  <si>
    <t>15km Men</t>
  </si>
  <si>
    <t>30km Women</t>
  </si>
  <si>
    <t>4x10km Relay Men</t>
  </si>
  <si>
    <t>4x5km Relay Women</t>
  </si>
  <si>
    <t>50km Men</t>
  </si>
  <si>
    <t>7.5km 7.5km Skiathlon</t>
  </si>
  <si>
    <t>Sprint 1,5km Men</t>
  </si>
  <si>
    <t>Sprint 1.5km Women</t>
  </si>
  <si>
    <t>Team Sprint Men</t>
  </si>
  <si>
    <t>Team Sprint Women</t>
  </si>
  <si>
    <t>Curling Men</t>
  </si>
  <si>
    <t>Curling Women</t>
  </si>
  <si>
    <t>DEN</t>
  </si>
  <si>
    <t>CHN</t>
  </si>
  <si>
    <t>Ice Dancing Mixed</t>
  </si>
  <si>
    <t>HUN</t>
  </si>
  <si>
    <t>Individual Men</t>
  </si>
  <si>
    <t>London 1908</t>
  </si>
  <si>
    <t>Antwerp 1920</t>
  </si>
  <si>
    <t>St. Moritz 1928</t>
  </si>
  <si>
    <t>Individual Women</t>
  </si>
  <si>
    <t>NED</t>
  </si>
  <si>
    <t>KOR</t>
  </si>
  <si>
    <t>Mixed Noc Team Mixed</t>
  </si>
  <si>
    <t>Pairs Mixed</t>
  </si>
  <si>
    <t>Aerials Men</t>
  </si>
  <si>
    <t>Aerials Women</t>
  </si>
  <si>
    <t>Halfpipe Men</t>
  </si>
  <si>
    <t>Halfpipe Women</t>
  </si>
  <si>
    <t>Moguls Men</t>
  </si>
  <si>
    <t>Moguls Women</t>
  </si>
  <si>
    <t>Ski Cross Men</t>
  </si>
  <si>
    <t>Ski Cross Women</t>
  </si>
  <si>
    <t>Slopestyle Men</t>
  </si>
  <si>
    <t>Slopestyle Women</t>
  </si>
  <si>
    <t>Ice Hockey Men</t>
  </si>
  <si>
    <t>Ice Hockey Women</t>
  </si>
  <si>
    <t>Mixed Team Relay</t>
  </si>
  <si>
    <t>Singles Men</t>
  </si>
  <si>
    <t>Singles Women</t>
  </si>
  <si>
    <t>Sprint K120 Men</t>
  </si>
  <si>
    <t>Short Track Speed Skating</t>
  </si>
  <si>
    <t>1000m Men</t>
  </si>
  <si>
    <t>1000m Women</t>
  </si>
  <si>
    <t>1500m Men</t>
  </si>
  <si>
    <t>1500m Women</t>
  </si>
  <si>
    <t>3000m Relay Women</t>
  </si>
  <si>
    <t>5000m Relay Men</t>
  </si>
  <si>
    <t>500m Men</t>
  </si>
  <si>
    <t>500m Women</t>
  </si>
  <si>
    <t>PRK</t>
  </si>
  <si>
    <t>K120 Individual 90m Men</t>
  </si>
  <si>
    <t>K120 Team 90m Men</t>
  </si>
  <si>
    <t>K90 Individual 70m Men</t>
  </si>
  <si>
    <t>K90 Individual 70m Women</t>
  </si>
  <si>
    <t>Giant Parallel Slalom Men</t>
  </si>
  <si>
    <t>Giant Parallel Slalom Women</t>
  </si>
  <si>
    <t>Half-pipe Men</t>
  </si>
  <si>
    <t>Half-pipe Women</t>
  </si>
  <si>
    <t>Parallel Slalom Men</t>
  </si>
  <si>
    <t>Parallel Slalom Women</t>
  </si>
  <si>
    <t>Snowboard Cross Men</t>
  </si>
  <si>
    <t>Snowboard Cross Women</t>
  </si>
  <si>
    <t>10000m Men</t>
  </si>
  <si>
    <t>3000m Women</t>
  </si>
  <si>
    <t>5000m Men</t>
  </si>
  <si>
    <t>5000m Women</t>
  </si>
  <si>
    <t>Cortina D'Ampezzo 1956</t>
  </si>
  <si>
    <t>Team Pursuit Men</t>
  </si>
  <si>
    <t>Team Pursuit Women</t>
  </si>
  <si>
    <t>US</t>
  </si>
  <si>
    <t>Code-3</t>
  </si>
  <si>
    <t>Code-2</t>
  </si>
  <si>
    <t>HR</t>
  </si>
  <si>
    <t>AT</t>
  </si>
  <si>
    <t>SE</t>
  </si>
  <si>
    <t>FR</t>
  </si>
  <si>
    <t>IT</t>
  </si>
  <si>
    <t>CA</t>
  </si>
  <si>
    <t>NO</t>
  </si>
  <si>
    <t>DE</t>
  </si>
  <si>
    <t>FI</t>
  </si>
  <si>
    <t>JP</t>
  </si>
  <si>
    <t>CN</t>
  </si>
  <si>
    <t>DK</t>
  </si>
  <si>
    <t>RU</t>
  </si>
  <si>
    <t>AU</t>
  </si>
  <si>
    <t>Australia</t>
  </si>
  <si>
    <t>CZ</t>
  </si>
  <si>
    <t>SK</t>
  </si>
  <si>
    <t>CH</t>
  </si>
  <si>
    <t>BY</t>
  </si>
  <si>
    <t>BG</t>
  </si>
  <si>
    <t>Bulgaria</t>
  </si>
  <si>
    <t>Belarus</t>
  </si>
  <si>
    <t>United States</t>
  </si>
  <si>
    <t>Sweden</t>
  </si>
  <si>
    <t>Switzerland</t>
  </si>
  <si>
    <t>Slovakia</t>
  </si>
  <si>
    <t>Italy</t>
  </si>
  <si>
    <t>Norway</t>
  </si>
  <si>
    <t>France</t>
  </si>
  <si>
    <t>Croatia</t>
  </si>
  <si>
    <t>Canada</t>
  </si>
  <si>
    <t>Austria</t>
  </si>
  <si>
    <t>Denmark</t>
  </si>
  <si>
    <t>Germany</t>
  </si>
  <si>
    <t>KZ</t>
  </si>
  <si>
    <t>Kazakhstan</t>
  </si>
  <si>
    <t>Poland</t>
  </si>
  <si>
    <t>PL</t>
  </si>
  <si>
    <t>UA</t>
  </si>
  <si>
    <t>Ukraine</t>
  </si>
  <si>
    <t>SI</t>
  </si>
  <si>
    <t>Slovania</t>
  </si>
  <si>
    <t>GB</t>
  </si>
  <si>
    <t>United Kingdom</t>
  </si>
  <si>
    <t>LV</t>
  </si>
  <si>
    <t>Latvia</t>
  </si>
  <si>
    <t>EE</t>
  </si>
  <si>
    <t>Estonia</t>
  </si>
  <si>
    <t>Finland</t>
  </si>
  <si>
    <t>Russia</t>
  </si>
  <si>
    <t>Czech Republic</t>
  </si>
  <si>
    <t>China</t>
  </si>
  <si>
    <t>Japan</t>
  </si>
  <si>
    <t>Korea</t>
  </si>
  <si>
    <t>KR</t>
  </si>
  <si>
    <t>NL</t>
  </si>
  <si>
    <t>Netherlands</t>
  </si>
  <si>
    <t>Belgium</t>
  </si>
  <si>
    <t>BE</t>
  </si>
  <si>
    <t>Country Code</t>
  </si>
  <si>
    <t>Total points (unadjusted)</t>
  </si>
  <si>
    <t>Total points awarded (adjusted)</t>
  </si>
  <si>
    <t>Adjusted base (w/out divider)</t>
  </si>
  <si>
    <t>Unadjusted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</si>
</sst>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3" fillId="0" borderId="1" xfId="0" applyFont="1" applyBorder="1"/>
    <xf numFmtId="0" fontId="0" fillId="0" borderId="1" xfId="0" applyBorder="1" applyAlignment="1">
      <alignment wrapText="1"/>
    </xf>
    <xf numFmtId="2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colors>
    <mruColors>
      <color rgb="FF77BDEE"/>
      <color rgb="FF23CE6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64334428668857"/>
          <c:y val="0.0353138713392051"/>
          <c:w val="0.885858236716473"/>
          <c:h val="0.863610772245019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rgbClr val="77BDE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7BDEE"/>
              </a:solidFill>
              <a:ln w="9525">
                <a:noFill/>
              </a:ln>
              <a:effectLst/>
            </c:spPr>
          </c:marker>
          <c:cat>
            <c:numRef>
              <c:f>'Events Per Sport'!$B$22:$B$35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</c:numCache>
            </c:numRef>
          </c:cat>
          <c:val>
            <c:numRef>
              <c:f>'Events Per Sport'!$G$22:$G$35</c:f>
              <c:numCache>
                <c:formatCode>0.00</c:formatCode>
                <c:ptCount val="14"/>
                <c:pt idx="0">
                  <c:v>24.0</c:v>
                </c:pt>
                <c:pt idx="1">
                  <c:v>30.23810519747696</c:v>
                </c:pt>
                <c:pt idx="2">
                  <c:v>34.6139896873778</c:v>
                </c:pt>
                <c:pt idx="3">
                  <c:v>38.09762524723678</c:v>
                </c:pt>
                <c:pt idx="4">
                  <c:v>41.03942272024072</c:v>
                </c:pt>
                <c:pt idx="5">
                  <c:v>43.61089422797135</c:v>
                </c:pt>
                <c:pt idx="6">
                  <c:v>45.91034838653734</c:v>
                </c:pt>
                <c:pt idx="7">
                  <c:v>48.0</c:v>
                </c:pt>
                <c:pt idx="8">
                  <c:v>49.92201175324571</c:v>
                </c:pt>
                <c:pt idx="9">
                  <c:v>51.70643256076522</c:v>
                </c:pt>
                <c:pt idx="10">
                  <c:v>53.37552217366358</c:v>
                </c:pt>
                <c:pt idx="11">
                  <c:v>54.94628364255994</c:v>
                </c:pt>
                <c:pt idx="12">
                  <c:v>56.43203250529817</c:v>
                </c:pt>
                <c:pt idx="13">
                  <c:v>57.84341434020551</c:v>
                </c:pt>
              </c:numCache>
            </c:numRef>
          </c:val>
          <c:smooth val="0"/>
        </c:ser>
        <c:ser>
          <c:idx val="1"/>
          <c:order val="1"/>
          <c:spPr>
            <a:ln w="19050" cap="rnd">
              <a:solidFill>
                <a:srgbClr val="23CE6B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3CE6B"/>
              </a:solidFill>
              <a:ln w="9525">
                <a:noFill/>
              </a:ln>
              <a:effectLst/>
            </c:spPr>
          </c:marker>
          <c:cat>
            <c:numRef>
              <c:f>'Events Per Sport'!$B$22:$B$35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</c:numCache>
            </c:numRef>
          </c:cat>
          <c:val>
            <c:numRef>
              <c:f>'Events Per Sport'!$H$22:$H$35</c:f>
              <c:numCache>
                <c:formatCode>General</c:formatCode>
                <c:ptCount val="14"/>
                <c:pt idx="0">
                  <c:v>6.0</c:v>
                </c:pt>
                <c:pt idx="1">
                  <c:v>12.0</c:v>
                </c:pt>
                <c:pt idx="2">
                  <c:v>18.0</c:v>
                </c:pt>
                <c:pt idx="3">
                  <c:v>24.0</c:v>
                </c:pt>
                <c:pt idx="4">
                  <c:v>30.0</c:v>
                </c:pt>
                <c:pt idx="5">
                  <c:v>36.0</c:v>
                </c:pt>
                <c:pt idx="6">
                  <c:v>42.0</c:v>
                </c:pt>
                <c:pt idx="7">
                  <c:v>48.0</c:v>
                </c:pt>
                <c:pt idx="8">
                  <c:v>54.0</c:v>
                </c:pt>
                <c:pt idx="9">
                  <c:v>60.0</c:v>
                </c:pt>
                <c:pt idx="10">
                  <c:v>66.0</c:v>
                </c:pt>
                <c:pt idx="11">
                  <c:v>72.0</c:v>
                </c:pt>
                <c:pt idx="12">
                  <c:v>78.0</c:v>
                </c:pt>
                <c:pt idx="13">
                  <c:v>84.0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5413104"/>
        <c:axId val="-375409984"/>
      </c:lineChart>
      <c:catAx>
        <c:axId val="-37541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50" b="0" i="0" u="none" strike="noStrike" kern="1200" baseline="0">
                    <a:solidFill>
                      <a:schemeClr val="tx1"/>
                    </a:solidFill>
                    <a:latin typeface="Yantramanav" charset="0"/>
                    <a:ea typeface="Yantramanav" charset="0"/>
                    <a:cs typeface="Yantramanav" charset="0"/>
                  </a:defRPr>
                </a:pPr>
                <a:r>
                  <a:rPr lang="en-US"/>
                  <a:t>Number of events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50" b="0" i="0" u="none" strike="noStrike" kern="1200" baseline="0">
                  <a:solidFill>
                    <a:schemeClr val="tx1"/>
                  </a:solidFill>
                  <a:latin typeface="Yantramanav" charset="0"/>
                  <a:ea typeface="Yantramanav" charset="0"/>
                  <a:cs typeface="Yantramanav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50" b="0" i="0" u="none" strike="noStrike" kern="1200" baseline="0">
                <a:solidFill>
                  <a:schemeClr val="tx1"/>
                </a:solidFill>
                <a:latin typeface="Yantramanav" charset="0"/>
                <a:ea typeface="Yantramanav" charset="0"/>
                <a:cs typeface="Yantramanav" charset="0"/>
              </a:defRPr>
            </a:pPr>
            <a:endParaRPr lang="en-US"/>
          </a:p>
        </c:txPr>
        <c:crossAx val="-375409984"/>
        <c:crosses val="autoZero"/>
        <c:auto val="1"/>
        <c:lblAlgn val="ctr"/>
        <c:lblOffset val="100"/>
        <c:noMultiLvlLbl val="0"/>
      </c:catAx>
      <c:valAx>
        <c:axId val="-375409984"/>
        <c:scaling>
          <c:orientation val="minMax"/>
        </c:scaling>
        <c:delete val="0"/>
        <c:axPos val="l"/>
        <c:title>
          <c:tx>
            <c:rich>
              <a:bodyPr rot="0" spcFirstLastPara="1" vertOverflow="ellipsis" vert="horz" wrap="square" anchor="ctr" anchorCtr="1"/>
              <a:lstStyle/>
              <a:p>
                <a:pPr algn="l">
                  <a:defRPr sz="1250" b="0" i="0" u="none" strike="noStrike" kern="1200" baseline="0">
                    <a:solidFill>
                      <a:schemeClr val="tx1"/>
                    </a:solidFill>
                    <a:latin typeface="Yantramanav" charset="0"/>
                    <a:ea typeface="Yantramanav" charset="0"/>
                    <a:cs typeface="Yantramanav" charset="0"/>
                  </a:defRPr>
                </a:pPr>
                <a:r>
                  <a:rPr lang="en-US"/>
                  <a:t>Total points awarded</a:t>
                </a:r>
              </a:p>
            </c:rich>
          </c:tx>
          <c:layout>
            <c:manualLayout>
              <c:xMode val="edge"/>
              <c:yMode val="edge"/>
              <c:x val="0.095840376864339"/>
              <c:y val="0.02389156888985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l">
                <a:defRPr sz="1250" b="0" i="0" u="none" strike="noStrike" kern="1200" baseline="0">
                  <a:solidFill>
                    <a:schemeClr val="tx1"/>
                  </a:solidFill>
                  <a:latin typeface="Yantramanav" charset="0"/>
                  <a:ea typeface="Yantramanav" charset="0"/>
                  <a:cs typeface="Yantramanav" charset="0"/>
                </a:defRPr>
              </a:pPr>
              <a:endParaRPr lang="en-US"/>
            </a:p>
          </c:txPr>
        </c:title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50" b="0" i="0" u="none" strike="noStrike" kern="1200" baseline="0">
                <a:solidFill>
                  <a:schemeClr val="tx1"/>
                </a:solidFill>
                <a:latin typeface="Yantramanav" charset="0"/>
                <a:ea typeface="Yantramanav" charset="0"/>
                <a:cs typeface="Yantramanav" charset="0"/>
              </a:defRPr>
            </a:pPr>
            <a:endParaRPr lang="en-US"/>
          </a:p>
        </c:txPr>
        <c:crossAx val="-37541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50">
          <a:solidFill>
            <a:schemeClr val="tx1"/>
          </a:solidFill>
          <a:latin typeface="Yantramanav" charset="0"/>
          <a:ea typeface="Yantramanav" charset="0"/>
          <a:cs typeface="Yantramanav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368300</xdr:colOff>
      <xdr:row>3</xdr:row>
      <xdr:rowOff>330200</xdr:rowOff>
    </xdr:from>
    <xdr:to>
      <xdr:col>15</xdr:col>
      <xdr:colOff>279400</xdr:colOff>
      <xdr:row>29</xdr:row>
      <xdr:rowOff>50800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0.51872</cdr:x>
      <cdr:y>0.1691</cdr:y>
    </cdr:from>
    <cdr:to>
      <cdr:x>0.80102</cdr:x>
      <cdr:y>0.22256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51283" y="914859"/>
          <a:ext cx="1606221" cy="289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rgbClr val="23CE6B"/>
              </a:solidFill>
              <a:latin typeface="Yantramanav" charset="0"/>
              <a:ea typeface="Yantramanav" charset="0"/>
              <a:cs typeface="Yantramanav" charset="0"/>
            </a:rPr>
            <a:t>Unadjusted</a:t>
          </a:r>
          <a:r>
            <a:rPr lang="en-US" sz="1400">
              <a:solidFill>
                <a:srgbClr val="23CE6B"/>
              </a:solidFill>
              <a:latin typeface="Yantramanav" charset="0"/>
              <a:ea typeface="Yantramanav" charset="0"/>
              <a:cs typeface="Yantramanav" charset="0"/>
            </a:rPr>
            <a:t> </a:t>
          </a:r>
          <a:r>
            <a:rPr lang="en-US" sz="1400" b="1">
              <a:solidFill>
                <a:srgbClr val="23CE6B"/>
              </a:solidFill>
              <a:latin typeface="Yantramanav" charset="0"/>
              <a:ea typeface="Yantramanav" charset="0"/>
              <a:cs typeface="Yantramanav" charset="0"/>
            </a:rPr>
            <a:t>points</a:t>
          </a:r>
        </a:p>
      </cdr:txBody>
    </cdr:sp>
  </cdr:relSizeAnchor>
  <cdr:relSizeAnchor xmlns:cdr="http://schemas.openxmlformats.org/drawingml/2006/chartDrawing">
    <cdr:from>
      <cdr:x>0.67461</cdr:x>
      <cdr:y>0.40522</cdr:y>
    </cdr:from>
    <cdr:to>
      <cdr:x>0.94449</cdr:x>
      <cdr:y>0.46338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838241" y="2192305"/>
          <a:ext cx="1535505" cy="3146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1">
              <a:solidFill>
                <a:srgbClr val="77BDEE"/>
              </a:solidFill>
              <a:latin typeface="Yantramanav" charset="0"/>
              <a:ea typeface="Yantramanav" charset="0"/>
              <a:cs typeface="Yantramanav" charset="0"/>
            </a:rPr>
            <a:t>Adjusted points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60"/>
  <sheetViews>
    <sheetView topLeftCell="A2108" workbookViewId="0">
      <selection activeCell="F190" sqref="F190"/>
    </sheetView>
  </sheetViews>
  <sheetFormatPr baseColWidth="10" defaultRowHeight="16" x14ac:dyDescent="0.2"/>
  <cols>
    <col min="1" max="1" width="22.1640625" bestFit="1" customWidth="1"/>
    <col min="2" max="2" width="24.83203125" bestFit="1" customWidth="1"/>
    <col min="3" max="3" width="25.33203125" bestFit="1" customWidth="1"/>
    <col min="4" max="4" width="25.33203125" customWidth="1"/>
    <col min="5" max="5" width="9" bestFit="1" customWidth="1"/>
    <col min="6" max="6" width="10.1640625" bestFit="1" customWidth="1"/>
    <col min="7" max="7" width="10.1640625" customWidth="1"/>
  </cols>
  <sheetData>
    <row r="1" spans="1:8" x14ac:dyDescent="0.2">
      <c r="A1" t="s">
        <v>150</v>
      </c>
      <c r="B1" t="s">
        <v>149</v>
      </c>
      <c r="C1" t="s">
        <v>156</v>
      </c>
      <c r="D1" t="s">
        <v>157</v>
      </c>
      <c r="E1" t="s">
        <v>158</v>
      </c>
      <c r="F1" t="s">
        <v>159</v>
      </c>
      <c r="G1" t="s">
        <v>379</v>
      </c>
      <c r="H1" t="s">
        <v>160</v>
      </c>
    </row>
    <row r="2" spans="1:8" x14ac:dyDescent="0.2">
      <c r="A2" t="s">
        <v>145</v>
      </c>
      <c r="B2" t="s">
        <v>161</v>
      </c>
      <c r="C2" t="s">
        <v>162</v>
      </c>
      <c r="D2">
        <f t="shared" ref="D2:D65" si="0">_xlfn.NUMBERVALUE(RIGHT(C2,4))</f>
        <v>2006</v>
      </c>
      <c r="E2" t="s">
        <v>163</v>
      </c>
      <c r="F2" t="s">
        <v>164</v>
      </c>
      <c r="G2" t="str">
        <f>IFERROR(VLOOKUP($F2,'Country Lookup'!$B$2:$C$31,2,FALSE),"")</f>
        <v>US</v>
      </c>
      <c r="H2">
        <f>VLOOKUP($A2,'Events Per Sport'!$A$5:$G$19,3,FALSE)</f>
        <v>4.9460874432487003</v>
      </c>
    </row>
    <row r="3" spans="1:8" x14ac:dyDescent="0.2">
      <c r="A3" t="s">
        <v>145</v>
      </c>
      <c r="B3" t="s">
        <v>171</v>
      </c>
      <c r="C3" t="s">
        <v>185</v>
      </c>
      <c r="D3">
        <f t="shared" si="0"/>
        <v>1984</v>
      </c>
      <c r="E3" t="s">
        <v>163</v>
      </c>
      <c r="F3" t="s">
        <v>164</v>
      </c>
      <c r="G3" t="str">
        <f>IFERROR(VLOOKUP($F3,'Country Lookup'!$B$2:$C$31,2,FALSE),"")</f>
        <v>US</v>
      </c>
      <c r="H3">
        <f>VLOOKUP($A3,'Events Per Sport'!$A$5:$G$19,3,FALSE)</f>
        <v>4.9460874432487003</v>
      </c>
    </row>
    <row r="4" spans="1:8" x14ac:dyDescent="0.2">
      <c r="A4" t="s">
        <v>145</v>
      </c>
      <c r="B4" t="s">
        <v>171</v>
      </c>
      <c r="C4" t="s">
        <v>191</v>
      </c>
      <c r="D4">
        <f t="shared" si="0"/>
        <v>2010</v>
      </c>
      <c r="E4" t="s">
        <v>167</v>
      </c>
      <c r="F4" t="s">
        <v>164</v>
      </c>
      <c r="G4" t="str">
        <f>IFERROR(VLOOKUP($F4,'Country Lookup'!$B$2:$C$31,2,FALSE),"")</f>
        <v>US</v>
      </c>
      <c r="H4">
        <f>VLOOKUP($A4,'Events Per Sport'!$A$5:$G$19,3,FALSE)</f>
        <v>4.9460874432487003</v>
      </c>
    </row>
    <row r="5" spans="1:8" x14ac:dyDescent="0.2">
      <c r="A5" t="s">
        <v>145</v>
      </c>
      <c r="B5" t="s">
        <v>193</v>
      </c>
      <c r="C5" t="s">
        <v>178</v>
      </c>
      <c r="D5">
        <f t="shared" si="0"/>
        <v>1960</v>
      </c>
      <c r="E5" t="s">
        <v>165</v>
      </c>
      <c r="F5" t="s">
        <v>164</v>
      </c>
      <c r="G5" t="str">
        <f>IFERROR(VLOOKUP($F5,'Country Lookup'!$B$2:$C$31,2,FALSE),"")</f>
        <v>US</v>
      </c>
      <c r="H5">
        <f>VLOOKUP($A5,'Events Per Sport'!$A$5:$G$19,3,FALSE)</f>
        <v>4.9460874432487003</v>
      </c>
    </row>
    <row r="6" spans="1:8" x14ac:dyDescent="0.2">
      <c r="A6" t="s">
        <v>145</v>
      </c>
      <c r="B6" t="s">
        <v>193</v>
      </c>
      <c r="C6" t="s">
        <v>182</v>
      </c>
      <c r="D6">
        <f t="shared" si="0"/>
        <v>1976</v>
      </c>
      <c r="E6" t="s">
        <v>167</v>
      </c>
      <c r="F6" t="s">
        <v>164</v>
      </c>
      <c r="G6" t="str">
        <f>IFERROR(VLOOKUP($F6,'Country Lookup'!$B$2:$C$31,2,FALSE),"")</f>
        <v>US</v>
      </c>
      <c r="H6">
        <f>VLOOKUP($A6,'Events Per Sport'!$A$5:$G$19,3,FALSE)</f>
        <v>4.9460874432487003</v>
      </c>
    </row>
    <row r="7" spans="1:8" x14ac:dyDescent="0.2">
      <c r="A7" t="s">
        <v>145</v>
      </c>
      <c r="B7" t="s">
        <v>193</v>
      </c>
      <c r="C7" t="s">
        <v>187</v>
      </c>
      <c r="D7">
        <f t="shared" si="0"/>
        <v>1992</v>
      </c>
      <c r="E7" t="s">
        <v>165</v>
      </c>
      <c r="F7" t="s">
        <v>164</v>
      </c>
      <c r="G7" t="str">
        <f>IFERROR(VLOOKUP($F7,'Country Lookup'!$B$2:$C$31,2,FALSE),"")</f>
        <v>US</v>
      </c>
      <c r="H7">
        <f>VLOOKUP($A7,'Events Per Sport'!$A$5:$G$19,3,FALSE)</f>
        <v>4.9460874432487003</v>
      </c>
    </row>
    <row r="8" spans="1:8" x14ac:dyDescent="0.2">
      <c r="A8" t="s">
        <v>145</v>
      </c>
      <c r="B8" t="s">
        <v>193</v>
      </c>
      <c r="C8" t="s">
        <v>191</v>
      </c>
      <c r="D8">
        <f t="shared" si="0"/>
        <v>2010</v>
      </c>
      <c r="E8" t="s">
        <v>163</v>
      </c>
      <c r="F8" t="s">
        <v>164</v>
      </c>
      <c r="G8" t="str">
        <f>IFERROR(VLOOKUP($F8,'Country Lookup'!$B$2:$C$31,2,FALSE),"")</f>
        <v>US</v>
      </c>
      <c r="H8">
        <f>VLOOKUP($A8,'Events Per Sport'!$A$5:$G$19,3,FALSE)</f>
        <v>4.9460874432487003</v>
      </c>
    </row>
    <row r="9" spans="1:8" x14ac:dyDescent="0.2">
      <c r="A9" t="s">
        <v>145</v>
      </c>
      <c r="B9" t="s">
        <v>193</v>
      </c>
      <c r="C9" t="s">
        <v>191</v>
      </c>
      <c r="D9">
        <f t="shared" si="0"/>
        <v>2010</v>
      </c>
      <c r="E9" t="s">
        <v>165</v>
      </c>
      <c r="F9" t="s">
        <v>164</v>
      </c>
      <c r="G9" t="str">
        <f>IFERROR(VLOOKUP($F9,'Country Lookup'!$B$2:$C$31,2,FALSE),"")</f>
        <v>US</v>
      </c>
      <c r="H9">
        <f>VLOOKUP($A9,'Events Per Sport'!$A$5:$G$19,3,FALSE)</f>
        <v>4.9460874432487003</v>
      </c>
    </row>
    <row r="10" spans="1:8" x14ac:dyDescent="0.2">
      <c r="A10" t="s">
        <v>145</v>
      </c>
      <c r="B10" t="s">
        <v>199</v>
      </c>
      <c r="C10" t="s">
        <v>190</v>
      </c>
      <c r="D10">
        <f t="shared" si="0"/>
        <v>2002</v>
      </c>
      <c r="E10" t="s">
        <v>165</v>
      </c>
      <c r="F10" t="s">
        <v>164</v>
      </c>
      <c r="G10" t="str">
        <f>IFERROR(VLOOKUP($F10,'Country Lookup'!$B$2:$C$31,2,FALSE),"")</f>
        <v>US</v>
      </c>
      <c r="H10">
        <f>VLOOKUP($A10,'Events Per Sport'!$A$5:$G$19,3,FALSE)</f>
        <v>4.9460874432487003</v>
      </c>
    </row>
    <row r="11" spans="1:8" x14ac:dyDescent="0.2">
      <c r="A11" t="s">
        <v>145</v>
      </c>
      <c r="B11" t="s">
        <v>199</v>
      </c>
      <c r="C11" t="s">
        <v>192</v>
      </c>
      <c r="D11">
        <f t="shared" si="0"/>
        <v>2014</v>
      </c>
      <c r="E11" t="s">
        <v>163</v>
      </c>
      <c r="F11" t="s">
        <v>164</v>
      </c>
      <c r="G11" t="str">
        <f>IFERROR(VLOOKUP($F11,'Country Lookup'!$B$2:$C$31,2,FALSE),"")</f>
        <v>US</v>
      </c>
      <c r="H11">
        <f>VLOOKUP($A11,'Events Per Sport'!$A$5:$G$19,3,FALSE)</f>
        <v>4.9460874432487003</v>
      </c>
    </row>
    <row r="12" spans="1:8" x14ac:dyDescent="0.2">
      <c r="A12" t="s">
        <v>145</v>
      </c>
      <c r="B12" t="s">
        <v>202</v>
      </c>
      <c r="C12" t="s">
        <v>175</v>
      </c>
      <c r="D12">
        <f t="shared" si="0"/>
        <v>1952</v>
      </c>
      <c r="E12" t="s">
        <v>163</v>
      </c>
      <c r="F12" t="s">
        <v>164</v>
      </c>
      <c r="G12" t="str">
        <f>IFERROR(VLOOKUP($F12,'Country Lookup'!$B$2:$C$31,2,FALSE),"")</f>
        <v>US</v>
      </c>
      <c r="H12">
        <f>VLOOKUP($A12,'Events Per Sport'!$A$5:$G$19,3,FALSE)</f>
        <v>4.9460874432487003</v>
      </c>
    </row>
    <row r="13" spans="1:8" x14ac:dyDescent="0.2">
      <c r="A13" t="s">
        <v>145</v>
      </c>
      <c r="B13" t="s">
        <v>202</v>
      </c>
      <c r="C13" t="s">
        <v>178</v>
      </c>
      <c r="D13">
        <f t="shared" si="0"/>
        <v>1960</v>
      </c>
      <c r="E13" t="s">
        <v>165</v>
      </c>
      <c r="F13" t="s">
        <v>164</v>
      </c>
      <c r="G13" t="str">
        <f>IFERROR(VLOOKUP($F13,'Country Lookup'!$B$2:$C$31,2,FALSE),"")</f>
        <v>US</v>
      </c>
      <c r="H13">
        <f>VLOOKUP($A13,'Events Per Sport'!$A$5:$G$19,3,FALSE)</f>
        <v>4.9460874432487003</v>
      </c>
    </row>
    <row r="14" spans="1:8" x14ac:dyDescent="0.2">
      <c r="A14" t="s">
        <v>145</v>
      </c>
      <c r="B14" t="s">
        <v>202</v>
      </c>
      <c r="C14" t="s">
        <v>180</v>
      </c>
      <c r="D14">
        <f t="shared" si="0"/>
        <v>1964</v>
      </c>
      <c r="E14" t="s">
        <v>165</v>
      </c>
      <c r="F14" t="s">
        <v>164</v>
      </c>
      <c r="G14" t="str">
        <f>IFERROR(VLOOKUP($F14,'Country Lookup'!$B$2:$C$31,2,FALSE),"")</f>
        <v>US</v>
      </c>
      <c r="H14">
        <f>VLOOKUP($A14,'Events Per Sport'!$A$5:$G$19,3,FALSE)</f>
        <v>4.9460874432487003</v>
      </c>
    </row>
    <row r="15" spans="1:8" x14ac:dyDescent="0.2">
      <c r="A15" t="s">
        <v>145</v>
      </c>
      <c r="B15" t="s">
        <v>202</v>
      </c>
      <c r="C15" t="s">
        <v>185</v>
      </c>
      <c r="D15">
        <f t="shared" si="0"/>
        <v>1984</v>
      </c>
      <c r="E15" t="s">
        <v>163</v>
      </c>
      <c r="F15" t="s">
        <v>164</v>
      </c>
      <c r="G15" t="str">
        <f>IFERROR(VLOOKUP($F15,'Country Lookup'!$B$2:$C$31,2,FALSE),"")</f>
        <v>US</v>
      </c>
      <c r="H15">
        <f>VLOOKUP($A15,'Events Per Sport'!$A$5:$G$19,3,FALSE)</f>
        <v>4.9460874432487003</v>
      </c>
    </row>
    <row r="16" spans="1:8" x14ac:dyDescent="0.2">
      <c r="A16" t="s">
        <v>145</v>
      </c>
      <c r="B16" t="s">
        <v>202</v>
      </c>
      <c r="C16" t="s">
        <v>185</v>
      </c>
      <c r="D16">
        <f t="shared" si="0"/>
        <v>1984</v>
      </c>
      <c r="E16" t="s">
        <v>165</v>
      </c>
      <c r="F16" t="s">
        <v>164</v>
      </c>
      <c r="G16" t="str">
        <f>IFERROR(VLOOKUP($F16,'Country Lookup'!$B$2:$C$31,2,FALSE),"")</f>
        <v>US</v>
      </c>
      <c r="H16">
        <f>VLOOKUP($A16,'Events Per Sport'!$A$5:$G$19,3,FALSE)</f>
        <v>4.9460874432487003</v>
      </c>
    </row>
    <row r="17" spans="1:8" x14ac:dyDescent="0.2">
      <c r="A17" t="s">
        <v>145</v>
      </c>
      <c r="B17" t="s">
        <v>202</v>
      </c>
      <c r="C17" t="s">
        <v>187</v>
      </c>
      <c r="D17">
        <f t="shared" si="0"/>
        <v>1992</v>
      </c>
      <c r="E17" t="s">
        <v>165</v>
      </c>
      <c r="F17" t="s">
        <v>164</v>
      </c>
      <c r="G17" t="str">
        <f>IFERROR(VLOOKUP($F17,'Country Lookup'!$B$2:$C$31,2,FALSE),"")</f>
        <v>US</v>
      </c>
      <c r="H17">
        <f>VLOOKUP($A17,'Events Per Sport'!$A$5:$G$19,3,FALSE)</f>
        <v>4.9460874432487003</v>
      </c>
    </row>
    <row r="18" spans="1:8" x14ac:dyDescent="0.2">
      <c r="A18" t="s">
        <v>145</v>
      </c>
      <c r="B18" t="s">
        <v>202</v>
      </c>
      <c r="C18" t="s">
        <v>162</v>
      </c>
      <c r="D18">
        <f t="shared" si="0"/>
        <v>2006</v>
      </c>
      <c r="E18" t="s">
        <v>163</v>
      </c>
      <c r="F18" t="s">
        <v>164</v>
      </c>
      <c r="G18" t="str">
        <f>IFERROR(VLOOKUP($F18,'Country Lookup'!$B$2:$C$31,2,FALSE),"")</f>
        <v>US</v>
      </c>
      <c r="H18">
        <f>VLOOKUP($A18,'Events Per Sport'!$A$5:$G$19,3,FALSE)</f>
        <v>4.9460874432487003</v>
      </c>
    </row>
    <row r="19" spans="1:8" x14ac:dyDescent="0.2">
      <c r="A19" t="s">
        <v>145</v>
      </c>
      <c r="B19" t="s">
        <v>204</v>
      </c>
      <c r="C19" t="s">
        <v>180</v>
      </c>
      <c r="D19">
        <f t="shared" si="0"/>
        <v>1964</v>
      </c>
      <c r="E19" t="s">
        <v>165</v>
      </c>
      <c r="F19" t="s">
        <v>164</v>
      </c>
      <c r="G19" t="str">
        <f>IFERROR(VLOOKUP($F19,'Country Lookup'!$B$2:$C$31,2,FALSE),"")</f>
        <v>US</v>
      </c>
      <c r="H19">
        <f>VLOOKUP($A19,'Events Per Sport'!$A$5:$G$19,3,FALSE)</f>
        <v>4.9460874432487003</v>
      </c>
    </row>
    <row r="20" spans="1:8" x14ac:dyDescent="0.2">
      <c r="A20" t="s">
        <v>145</v>
      </c>
      <c r="B20" t="s">
        <v>204</v>
      </c>
      <c r="C20" t="s">
        <v>180</v>
      </c>
      <c r="D20">
        <f t="shared" si="0"/>
        <v>1964</v>
      </c>
      <c r="E20" t="s">
        <v>167</v>
      </c>
      <c r="F20" t="s">
        <v>164</v>
      </c>
      <c r="G20" t="str">
        <f>IFERROR(VLOOKUP($F20,'Country Lookup'!$B$2:$C$31,2,FALSE),"")</f>
        <v>US</v>
      </c>
      <c r="H20">
        <f>VLOOKUP($A20,'Events Per Sport'!$A$5:$G$19,3,FALSE)</f>
        <v>4.9460874432487003</v>
      </c>
    </row>
    <row r="21" spans="1:8" x14ac:dyDescent="0.2">
      <c r="A21" t="s">
        <v>145</v>
      </c>
      <c r="B21" t="s">
        <v>204</v>
      </c>
      <c r="C21" t="s">
        <v>183</v>
      </c>
      <c r="D21">
        <f t="shared" si="0"/>
        <v>1980</v>
      </c>
      <c r="E21" t="s">
        <v>165</v>
      </c>
      <c r="F21" t="s">
        <v>164</v>
      </c>
      <c r="G21" t="str">
        <f>IFERROR(VLOOKUP($F21,'Country Lookup'!$B$2:$C$31,2,FALSE),"")</f>
        <v>US</v>
      </c>
      <c r="H21">
        <f>VLOOKUP($A21,'Events Per Sport'!$A$5:$G$19,3,FALSE)</f>
        <v>4.9460874432487003</v>
      </c>
    </row>
    <row r="22" spans="1:8" x14ac:dyDescent="0.2">
      <c r="A22" t="s">
        <v>145</v>
      </c>
      <c r="B22" t="s">
        <v>204</v>
      </c>
      <c r="C22" t="s">
        <v>185</v>
      </c>
      <c r="D22">
        <f t="shared" si="0"/>
        <v>1984</v>
      </c>
      <c r="E22" t="s">
        <v>163</v>
      </c>
      <c r="F22" t="s">
        <v>164</v>
      </c>
      <c r="G22" t="str">
        <f>IFERROR(VLOOKUP($F22,'Country Lookup'!$B$2:$C$31,2,FALSE),"")</f>
        <v>US</v>
      </c>
      <c r="H22">
        <f>VLOOKUP($A22,'Events Per Sport'!$A$5:$G$19,3,FALSE)</f>
        <v>4.9460874432487003</v>
      </c>
    </row>
    <row r="23" spans="1:8" x14ac:dyDescent="0.2">
      <c r="A23" t="s">
        <v>145</v>
      </c>
      <c r="B23" t="s">
        <v>204</v>
      </c>
      <c r="C23" t="s">
        <v>185</v>
      </c>
      <c r="D23">
        <f t="shared" si="0"/>
        <v>1984</v>
      </c>
      <c r="E23" t="s">
        <v>165</v>
      </c>
      <c r="F23" t="s">
        <v>164</v>
      </c>
      <c r="G23" t="str">
        <f>IFERROR(VLOOKUP($F23,'Country Lookup'!$B$2:$C$31,2,FALSE),"")</f>
        <v>US</v>
      </c>
      <c r="H23">
        <f>VLOOKUP($A23,'Events Per Sport'!$A$5:$G$19,3,FALSE)</f>
        <v>4.9460874432487003</v>
      </c>
    </row>
    <row r="24" spans="1:8" x14ac:dyDescent="0.2">
      <c r="A24" t="s">
        <v>145</v>
      </c>
      <c r="B24" t="s">
        <v>206</v>
      </c>
      <c r="C24" t="s">
        <v>172</v>
      </c>
      <c r="D24">
        <f t="shared" si="0"/>
        <v>1948</v>
      </c>
      <c r="E24" t="s">
        <v>163</v>
      </c>
      <c r="F24" t="s">
        <v>164</v>
      </c>
      <c r="G24" t="str">
        <f>IFERROR(VLOOKUP($F24,'Country Lookup'!$B$2:$C$31,2,FALSE),"")</f>
        <v>US</v>
      </c>
      <c r="H24">
        <f>VLOOKUP($A24,'Events Per Sport'!$A$5:$G$19,3,FALSE)</f>
        <v>4.9460874432487003</v>
      </c>
    </row>
    <row r="25" spans="1:8" x14ac:dyDescent="0.2">
      <c r="A25" t="s">
        <v>145</v>
      </c>
      <c r="B25" t="s">
        <v>206</v>
      </c>
      <c r="C25" t="s">
        <v>175</v>
      </c>
      <c r="D25">
        <f t="shared" si="0"/>
        <v>1952</v>
      </c>
      <c r="E25" t="s">
        <v>163</v>
      </c>
      <c r="F25" t="s">
        <v>164</v>
      </c>
      <c r="G25" t="str">
        <f>IFERROR(VLOOKUP($F25,'Country Lookup'!$B$2:$C$31,2,FALSE),"")</f>
        <v>US</v>
      </c>
      <c r="H25">
        <f>VLOOKUP($A25,'Events Per Sport'!$A$5:$G$19,3,FALSE)</f>
        <v>4.9460874432487003</v>
      </c>
    </row>
    <row r="26" spans="1:8" x14ac:dyDescent="0.2">
      <c r="A26" t="s">
        <v>145</v>
      </c>
      <c r="B26" t="s">
        <v>206</v>
      </c>
      <c r="C26" t="s">
        <v>178</v>
      </c>
      <c r="D26">
        <f t="shared" si="0"/>
        <v>1960</v>
      </c>
      <c r="E26" t="s">
        <v>165</v>
      </c>
      <c r="F26" t="s">
        <v>164</v>
      </c>
      <c r="G26" t="str">
        <f>IFERROR(VLOOKUP($F26,'Country Lookup'!$B$2:$C$31,2,FALSE),"")</f>
        <v>US</v>
      </c>
      <c r="H26">
        <f>VLOOKUP($A26,'Events Per Sport'!$A$5:$G$19,3,FALSE)</f>
        <v>4.9460874432487003</v>
      </c>
    </row>
    <row r="27" spans="1:8" x14ac:dyDescent="0.2">
      <c r="A27" t="s">
        <v>145</v>
      </c>
      <c r="B27" t="s">
        <v>206</v>
      </c>
      <c r="C27" t="s">
        <v>180</v>
      </c>
      <c r="D27">
        <f t="shared" si="0"/>
        <v>1964</v>
      </c>
      <c r="E27" t="s">
        <v>167</v>
      </c>
      <c r="F27" t="s">
        <v>164</v>
      </c>
      <c r="G27" t="str">
        <f>IFERROR(VLOOKUP($F27,'Country Lookup'!$B$2:$C$31,2,FALSE),"")</f>
        <v>US</v>
      </c>
      <c r="H27">
        <f>VLOOKUP($A27,'Events Per Sport'!$A$5:$G$19,3,FALSE)</f>
        <v>4.9460874432487003</v>
      </c>
    </row>
    <row r="28" spans="1:8" x14ac:dyDescent="0.2">
      <c r="A28" t="s">
        <v>145</v>
      </c>
      <c r="B28" t="s">
        <v>206</v>
      </c>
      <c r="C28" t="s">
        <v>192</v>
      </c>
      <c r="D28">
        <f t="shared" si="0"/>
        <v>2014</v>
      </c>
      <c r="E28" t="s">
        <v>163</v>
      </c>
      <c r="F28" t="s">
        <v>164</v>
      </c>
      <c r="G28" t="str">
        <f>IFERROR(VLOOKUP($F28,'Country Lookup'!$B$2:$C$31,2,FALSE),"")</f>
        <v>US</v>
      </c>
      <c r="H28">
        <f>VLOOKUP($A28,'Events Per Sport'!$A$5:$G$19,3,FALSE)</f>
        <v>4.9460874432487003</v>
      </c>
    </row>
    <row r="29" spans="1:8" x14ac:dyDescent="0.2">
      <c r="A29" t="s">
        <v>145</v>
      </c>
      <c r="B29" t="s">
        <v>212</v>
      </c>
      <c r="C29" t="s">
        <v>191</v>
      </c>
      <c r="D29">
        <f t="shared" si="0"/>
        <v>2010</v>
      </c>
      <c r="E29" t="s">
        <v>163</v>
      </c>
      <c r="F29" t="s">
        <v>164</v>
      </c>
      <c r="G29" t="str">
        <f>IFERROR(VLOOKUP($F29,'Country Lookup'!$B$2:$C$31,2,FALSE),"")</f>
        <v>US</v>
      </c>
      <c r="H29">
        <f>VLOOKUP($A29,'Events Per Sport'!$A$5:$G$19,3,FALSE)</f>
        <v>4.9460874432487003</v>
      </c>
    </row>
    <row r="30" spans="1:8" x14ac:dyDescent="0.2">
      <c r="A30" t="s">
        <v>145</v>
      </c>
      <c r="B30" t="s">
        <v>213</v>
      </c>
      <c r="C30" t="s">
        <v>191</v>
      </c>
      <c r="D30">
        <f t="shared" si="0"/>
        <v>2010</v>
      </c>
      <c r="E30" t="s">
        <v>165</v>
      </c>
      <c r="F30" t="s">
        <v>164</v>
      </c>
      <c r="G30" t="str">
        <f>IFERROR(VLOOKUP($F30,'Country Lookup'!$B$2:$C$31,2,FALSE),"")</f>
        <v>US</v>
      </c>
      <c r="H30">
        <f>VLOOKUP($A30,'Events Per Sport'!$A$5:$G$19,3,FALSE)</f>
        <v>4.9460874432487003</v>
      </c>
    </row>
    <row r="31" spans="1:8" x14ac:dyDescent="0.2">
      <c r="A31" t="s">
        <v>145</v>
      </c>
      <c r="B31" t="s">
        <v>213</v>
      </c>
      <c r="C31" t="s">
        <v>192</v>
      </c>
      <c r="D31">
        <f t="shared" si="0"/>
        <v>2014</v>
      </c>
      <c r="E31" t="s">
        <v>167</v>
      </c>
      <c r="F31" t="s">
        <v>164</v>
      </c>
      <c r="G31" t="str">
        <f>IFERROR(VLOOKUP($F31,'Country Lookup'!$B$2:$C$31,2,FALSE),"")</f>
        <v>US</v>
      </c>
      <c r="H31">
        <f>VLOOKUP($A31,'Events Per Sport'!$A$5:$G$19,3,FALSE)</f>
        <v>4.9460874432487003</v>
      </c>
    </row>
    <row r="32" spans="1:8" x14ac:dyDescent="0.2">
      <c r="A32" t="s">
        <v>145</v>
      </c>
      <c r="B32" t="s">
        <v>214</v>
      </c>
      <c r="C32" t="s">
        <v>191</v>
      </c>
      <c r="D32">
        <f t="shared" si="0"/>
        <v>2010</v>
      </c>
      <c r="E32" t="s">
        <v>165</v>
      </c>
      <c r="F32" t="s">
        <v>164</v>
      </c>
      <c r="G32" t="str">
        <f>IFERROR(VLOOKUP($F32,'Country Lookup'!$B$2:$C$31,2,FALSE),"")</f>
        <v>US</v>
      </c>
      <c r="H32">
        <f>VLOOKUP($A32,'Events Per Sport'!$A$5:$G$19,3,FALSE)</f>
        <v>4.9460874432487003</v>
      </c>
    </row>
    <row r="33" spans="1:8" x14ac:dyDescent="0.2">
      <c r="A33" t="s">
        <v>145</v>
      </c>
      <c r="B33" t="s">
        <v>214</v>
      </c>
      <c r="C33" t="s">
        <v>191</v>
      </c>
      <c r="D33">
        <f t="shared" si="0"/>
        <v>2010</v>
      </c>
      <c r="E33" t="s">
        <v>167</v>
      </c>
      <c r="F33" t="s">
        <v>164</v>
      </c>
      <c r="G33" t="str">
        <f>IFERROR(VLOOKUP($F33,'Country Lookup'!$B$2:$C$31,2,FALSE),"")</f>
        <v>US</v>
      </c>
      <c r="H33">
        <f>VLOOKUP($A33,'Events Per Sport'!$A$5:$G$19,3,FALSE)</f>
        <v>4.9460874432487003</v>
      </c>
    </row>
    <row r="34" spans="1:8" x14ac:dyDescent="0.2">
      <c r="A34" t="s">
        <v>145</v>
      </c>
      <c r="B34" t="s">
        <v>214</v>
      </c>
      <c r="C34" t="s">
        <v>192</v>
      </c>
      <c r="D34">
        <f t="shared" si="0"/>
        <v>2014</v>
      </c>
      <c r="E34" t="s">
        <v>165</v>
      </c>
      <c r="F34" t="s">
        <v>164</v>
      </c>
      <c r="G34" t="str">
        <f>IFERROR(VLOOKUP($F34,'Country Lookup'!$B$2:$C$31,2,FALSE),"")</f>
        <v>US</v>
      </c>
      <c r="H34">
        <f>VLOOKUP($A34,'Events Per Sport'!$A$5:$G$19,3,FALSE)</f>
        <v>4.9460874432487003</v>
      </c>
    </row>
    <row r="35" spans="1:8" x14ac:dyDescent="0.2">
      <c r="A35" t="s">
        <v>145</v>
      </c>
      <c r="B35" t="s">
        <v>214</v>
      </c>
      <c r="C35" t="s">
        <v>192</v>
      </c>
      <c r="D35">
        <f t="shared" si="0"/>
        <v>2014</v>
      </c>
      <c r="E35" t="s">
        <v>167</v>
      </c>
      <c r="F35" t="s">
        <v>164</v>
      </c>
      <c r="G35" t="str">
        <f>IFERROR(VLOOKUP($F35,'Country Lookup'!$B$2:$C$31,2,FALSE),"")</f>
        <v>US</v>
      </c>
      <c r="H35">
        <f>VLOOKUP($A35,'Events Per Sport'!$A$5:$G$19,3,FALSE)</f>
        <v>4.9460874432487003</v>
      </c>
    </row>
    <row r="36" spans="1:8" x14ac:dyDescent="0.2">
      <c r="A36" t="s">
        <v>145</v>
      </c>
      <c r="B36" t="s">
        <v>215</v>
      </c>
      <c r="C36" t="s">
        <v>188</v>
      </c>
      <c r="D36">
        <f t="shared" si="0"/>
        <v>1998</v>
      </c>
      <c r="E36" t="s">
        <v>163</v>
      </c>
      <c r="F36" t="s">
        <v>164</v>
      </c>
      <c r="G36" t="str">
        <f>IFERROR(VLOOKUP($F36,'Country Lookup'!$B$2:$C$31,2,FALSE),"")</f>
        <v>US</v>
      </c>
      <c r="H36">
        <f>VLOOKUP($A36,'Events Per Sport'!$A$5:$G$19,3,FALSE)</f>
        <v>4.9460874432487003</v>
      </c>
    </row>
    <row r="37" spans="1:8" x14ac:dyDescent="0.2">
      <c r="A37" t="s">
        <v>145</v>
      </c>
      <c r="B37" t="s">
        <v>215</v>
      </c>
      <c r="C37" t="s">
        <v>191</v>
      </c>
      <c r="D37">
        <f t="shared" si="0"/>
        <v>2010</v>
      </c>
      <c r="E37" t="s">
        <v>167</v>
      </c>
      <c r="F37" t="s">
        <v>164</v>
      </c>
      <c r="G37" t="str">
        <f>IFERROR(VLOOKUP($F37,'Country Lookup'!$B$2:$C$31,2,FALSE),"")</f>
        <v>US</v>
      </c>
      <c r="H37">
        <f>VLOOKUP($A37,'Events Per Sport'!$A$5:$G$19,3,FALSE)</f>
        <v>4.9460874432487003</v>
      </c>
    </row>
    <row r="38" spans="1:8" x14ac:dyDescent="0.2">
      <c r="A38" t="s">
        <v>134</v>
      </c>
      <c r="B38" t="s">
        <v>236</v>
      </c>
      <c r="C38" t="s">
        <v>172</v>
      </c>
      <c r="D38">
        <f t="shared" si="0"/>
        <v>1948</v>
      </c>
      <c r="E38" t="s">
        <v>163</v>
      </c>
      <c r="F38" t="s">
        <v>164</v>
      </c>
      <c r="G38" t="str">
        <f>IFERROR(VLOOKUP($F38,'Country Lookup'!$B$2:$C$31,2,FALSE),"")</f>
        <v>US</v>
      </c>
      <c r="H38">
        <f>VLOOKUP($A38,'Events Per Sport'!$A$5:$G$19,3,FALSE)</f>
        <v>2.0800838230519041</v>
      </c>
    </row>
    <row r="39" spans="1:8" x14ac:dyDescent="0.2">
      <c r="A39" t="s">
        <v>134</v>
      </c>
      <c r="B39" t="s">
        <v>236</v>
      </c>
      <c r="C39" t="s">
        <v>172</v>
      </c>
      <c r="D39">
        <f t="shared" si="0"/>
        <v>1948</v>
      </c>
      <c r="E39" t="s">
        <v>167</v>
      </c>
      <c r="F39" t="s">
        <v>164</v>
      </c>
      <c r="G39" t="str">
        <f>IFERROR(VLOOKUP($F39,'Country Lookup'!$B$2:$C$31,2,FALSE),"")</f>
        <v>US</v>
      </c>
      <c r="H39">
        <f>VLOOKUP($A39,'Events Per Sport'!$A$5:$G$19,3,FALSE)</f>
        <v>2.0800838230519041</v>
      </c>
    </row>
    <row r="40" spans="1:8" x14ac:dyDescent="0.2">
      <c r="A40" t="s">
        <v>134</v>
      </c>
      <c r="B40" t="s">
        <v>236</v>
      </c>
      <c r="C40" t="s">
        <v>175</v>
      </c>
      <c r="D40">
        <f t="shared" si="0"/>
        <v>1952</v>
      </c>
      <c r="E40" t="s">
        <v>165</v>
      </c>
      <c r="F40" t="s">
        <v>164</v>
      </c>
      <c r="G40" t="str">
        <f>IFERROR(VLOOKUP($F40,'Country Lookup'!$B$2:$C$31,2,FALSE),"")</f>
        <v>US</v>
      </c>
      <c r="H40">
        <f>VLOOKUP($A40,'Events Per Sport'!$A$5:$G$19,3,FALSE)</f>
        <v>2.0800838230519041</v>
      </c>
    </row>
    <row r="41" spans="1:8" x14ac:dyDescent="0.2">
      <c r="A41" t="s">
        <v>134</v>
      </c>
      <c r="B41" t="s">
        <v>236</v>
      </c>
      <c r="C41" t="s">
        <v>177</v>
      </c>
      <c r="D41">
        <f t="shared" si="0"/>
        <v>1956</v>
      </c>
      <c r="E41" t="s">
        <v>167</v>
      </c>
      <c r="F41" t="s">
        <v>164</v>
      </c>
      <c r="G41" t="str">
        <f>IFERROR(VLOOKUP($F41,'Country Lookup'!$B$2:$C$31,2,FALSE),"")</f>
        <v>US</v>
      </c>
      <c r="H41">
        <f>VLOOKUP($A41,'Events Per Sport'!$A$5:$G$19,3,FALSE)</f>
        <v>2.0800838230519041</v>
      </c>
    </row>
    <row r="42" spans="1:8" x14ac:dyDescent="0.2">
      <c r="A42" t="s">
        <v>134</v>
      </c>
      <c r="B42" t="s">
        <v>236</v>
      </c>
      <c r="C42" t="s">
        <v>190</v>
      </c>
      <c r="D42">
        <f t="shared" si="0"/>
        <v>2002</v>
      </c>
      <c r="E42" t="s">
        <v>165</v>
      </c>
      <c r="F42" t="s">
        <v>164</v>
      </c>
      <c r="G42" t="str">
        <f>IFERROR(VLOOKUP($F42,'Country Lookup'!$B$2:$C$31,2,FALSE),"")</f>
        <v>US</v>
      </c>
      <c r="H42">
        <f>VLOOKUP($A42,'Events Per Sport'!$A$5:$G$19,3,FALSE)</f>
        <v>2.0800838230519041</v>
      </c>
    </row>
    <row r="43" spans="1:8" x14ac:dyDescent="0.2">
      <c r="A43" t="s">
        <v>134</v>
      </c>
      <c r="B43" t="s">
        <v>236</v>
      </c>
      <c r="C43" t="s">
        <v>190</v>
      </c>
      <c r="D43">
        <f t="shared" si="0"/>
        <v>2002</v>
      </c>
      <c r="E43" t="s">
        <v>167</v>
      </c>
      <c r="F43" t="s">
        <v>164</v>
      </c>
      <c r="G43" t="str">
        <f>IFERROR(VLOOKUP($F43,'Country Lookup'!$B$2:$C$31,2,FALSE),"")</f>
        <v>US</v>
      </c>
      <c r="H43">
        <f>VLOOKUP($A43,'Events Per Sport'!$A$5:$G$19,3,FALSE)</f>
        <v>2.0800838230519041</v>
      </c>
    </row>
    <row r="44" spans="1:8" x14ac:dyDescent="0.2">
      <c r="A44" t="s">
        <v>134</v>
      </c>
      <c r="B44" t="s">
        <v>236</v>
      </c>
      <c r="C44" t="s">
        <v>191</v>
      </c>
      <c r="D44">
        <f t="shared" si="0"/>
        <v>2010</v>
      </c>
      <c r="E44" t="s">
        <v>163</v>
      </c>
      <c r="F44" t="s">
        <v>164</v>
      </c>
      <c r="G44" t="str">
        <f>IFERROR(VLOOKUP($F44,'Country Lookup'!$B$2:$C$31,2,FALSE),"")</f>
        <v>US</v>
      </c>
      <c r="H44">
        <f>VLOOKUP($A44,'Events Per Sport'!$A$5:$G$19,3,FALSE)</f>
        <v>2.0800838230519041</v>
      </c>
    </row>
    <row r="45" spans="1:8" x14ac:dyDescent="0.2">
      <c r="A45" t="s">
        <v>134</v>
      </c>
      <c r="B45" t="s">
        <v>236</v>
      </c>
      <c r="C45" t="s">
        <v>192</v>
      </c>
      <c r="D45">
        <f t="shared" si="0"/>
        <v>2014</v>
      </c>
      <c r="E45" t="s">
        <v>167</v>
      </c>
      <c r="F45" t="s">
        <v>164</v>
      </c>
      <c r="G45" t="str">
        <f>IFERROR(VLOOKUP($F45,'Country Lookup'!$B$2:$C$31,2,FALSE),"")</f>
        <v>US</v>
      </c>
      <c r="H45">
        <f>VLOOKUP($A45,'Events Per Sport'!$A$5:$G$19,3,FALSE)</f>
        <v>2.0800838230519041</v>
      </c>
    </row>
    <row r="46" spans="1:8" x14ac:dyDescent="0.2">
      <c r="A46" t="s">
        <v>134</v>
      </c>
      <c r="B46" t="s">
        <v>241</v>
      </c>
      <c r="C46" t="s">
        <v>237</v>
      </c>
      <c r="D46">
        <f t="shared" si="0"/>
        <v>1936</v>
      </c>
      <c r="E46" t="s">
        <v>163</v>
      </c>
      <c r="F46" t="s">
        <v>164</v>
      </c>
      <c r="G46" t="str">
        <f>IFERROR(VLOOKUP($F46,'Country Lookup'!$B$2:$C$31,2,FALSE),"")</f>
        <v>US</v>
      </c>
      <c r="H46">
        <f>VLOOKUP($A46,'Events Per Sport'!$A$5:$G$19,3,FALSE)</f>
        <v>2.0800838230519041</v>
      </c>
    </row>
    <row r="47" spans="1:8" x14ac:dyDescent="0.2">
      <c r="A47" t="s">
        <v>134</v>
      </c>
      <c r="B47" t="s">
        <v>241</v>
      </c>
      <c r="C47" t="s">
        <v>237</v>
      </c>
      <c r="D47">
        <f t="shared" si="0"/>
        <v>1936</v>
      </c>
      <c r="E47" t="s">
        <v>167</v>
      </c>
      <c r="F47" t="s">
        <v>164</v>
      </c>
      <c r="G47" t="str">
        <f>IFERROR(VLOOKUP($F47,'Country Lookup'!$B$2:$C$31,2,FALSE),"")</f>
        <v>US</v>
      </c>
      <c r="H47">
        <f>VLOOKUP($A47,'Events Per Sport'!$A$5:$G$19,3,FALSE)</f>
        <v>2.0800838230519041</v>
      </c>
    </row>
    <row r="48" spans="1:8" x14ac:dyDescent="0.2">
      <c r="A48" t="s">
        <v>134</v>
      </c>
      <c r="B48" t="s">
        <v>241</v>
      </c>
      <c r="C48" t="s">
        <v>172</v>
      </c>
      <c r="D48">
        <f t="shared" si="0"/>
        <v>1948</v>
      </c>
      <c r="E48" t="s">
        <v>167</v>
      </c>
      <c r="F48" t="s">
        <v>164</v>
      </c>
      <c r="G48" t="str">
        <f>IFERROR(VLOOKUP($F48,'Country Lookup'!$B$2:$C$31,2,FALSE),"")</f>
        <v>US</v>
      </c>
      <c r="H48">
        <f>VLOOKUP($A48,'Events Per Sport'!$A$5:$G$19,3,FALSE)</f>
        <v>2.0800838230519041</v>
      </c>
    </row>
    <row r="49" spans="1:8" x14ac:dyDescent="0.2">
      <c r="A49" t="s">
        <v>134</v>
      </c>
      <c r="B49" t="s">
        <v>241</v>
      </c>
      <c r="C49" t="s">
        <v>175</v>
      </c>
      <c r="D49">
        <f t="shared" si="0"/>
        <v>1952</v>
      </c>
      <c r="E49" t="s">
        <v>165</v>
      </c>
      <c r="F49" t="s">
        <v>164</v>
      </c>
      <c r="G49" t="str">
        <f>IFERROR(VLOOKUP($F49,'Country Lookup'!$B$2:$C$31,2,FALSE),"")</f>
        <v>US</v>
      </c>
      <c r="H49">
        <f>VLOOKUP($A49,'Events Per Sport'!$A$5:$G$19,3,FALSE)</f>
        <v>2.0800838230519041</v>
      </c>
    </row>
    <row r="50" spans="1:8" x14ac:dyDescent="0.2">
      <c r="A50" t="s">
        <v>134</v>
      </c>
      <c r="B50" t="s">
        <v>241</v>
      </c>
      <c r="C50" t="s">
        <v>192</v>
      </c>
      <c r="D50">
        <f t="shared" si="0"/>
        <v>2014</v>
      </c>
      <c r="E50" t="s">
        <v>167</v>
      </c>
      <c r="F50" t="s">
        <v>164</v>
      </c>
      <c r="G50" t="str">
        <f>IFERROR(VLOOKUP($F50,'Country Lookup'!$B$2:$C$31,2,FALSE),"")</f>
        <v>US</v>
      </c>
      <c r="H50">
        <f>VLOOKUP($A50,'Events Per Sport'!$A$5:$G$19,3,FALSE)</f>
        <v>2.0800838230519041</v>
      </c>
    </row>
    <row r="51" spans="1:8" x14ac:dyDescent="0.2">
      <c r="A51" t="s">
        <v>134</v>
      </c>
      <c r="B51" t="s">
        <v>243</v>
      </c>
      <c r="C51" t="s">
        <v>190</v>
      </c>
      <c r="D51">
        <f t="shared" si="0"/>
        <v>2002</v>
      </c>
      <c r="E51" t="s">
        <v>163</v>
      </c>
      <c r="F51" t="s">
        <v>164</v>
      </c>
      <c r="G51" t="str">
        <f>IFERROR(VLOOKUP($F51,'Country Lookup'!$B$2:$C$31,2,FALSE),"")</f>
        <v>US</v>
      </c>
      <c r="H51">
        <f>VLOOKUP($A51,'Events Per Sport'!$A$5:$G$19,3,FALSE)</f>
        <v>2.0800838230519041</v>
      </c>
    </row>
    <row r="52" spans="1:8" x14ac:dyDescent="0.2">
      <c r="A52" t="s">
        <v>134</v>
      </c>
      <c r="B52" t="s">
        <v>243</v>
      </c>
      <c r="C52" t="s">
        <v>162</v>
      </c>
      <c r="D52">
        <f t="shared" si="0"/>
        <v>2006</v>
      </c>
      <c r="E52" t="s">
        <v>165</v>
      </c>
      <c r="F52" t="s">
        <v>164</v>
      </c>
      <c r="G52" t="str">
        <f>IFERROR(VLOOKUP($F52,'Country Lookup'!$B$2:$C$31,2,FALSE),"")</f>
        <v>US</v>
      </c>
      <c r="H52">
        <f>VLOOKUP($A52,'Events Per Sport'!$A$5:$G$19,3,FALSE)</f>
        <v>2.0800838230519041</v>
      </c>
    </row>
    <row r="53" spans="1:8" x14ac:dyDescent="0.2">
      <c r="A53" t="s">
        <v>134</v>
      </c>
      <c r="B53" t="s">
        <v>243</v>
      </c>
      <c r="C53" t="s">
        <v>191</v>
      </c>
      <c r="D53">
        <f t="shared" si="0"/>
        <v>2010</v>
      </c>
      <c r="E53" t="s">
        <v>167</v>
      </c>
      <c r="F53" t="s">
        <v>164</v>
      </c>
      <c r="G53" t="str">
        <f>IFERROR(VLOOKUP($F53,'Country Lookup'!$B$2:$C$31,2,FALSE),"")</f>
        <v>US</v>
      </c>
      <c r="H53">
        <f>VLOOKUP($A53,'Events Per Sport'!$A$5:$G$19,3,FALSE)</f>
        <v>2.0800838230519041</v>
      </c>
    </row>
    <row r="54" spans="1:8" x14ac:dyDescent="0.2">
      <c r="A54" t="s">
        <v>134</v>
      </c>
      <c r="B54" t="s">
        <v>243</v>
      </c>
      <c r="C54" t="s">
        <v>192</v>
      </c>
      <c r="D54">
        <f t="shared" si="0"/>
        <v>2014</v>
      </c>
      <c r="E54" t="s">
        <v>165</v>
      </c>
      <c r="F54" t="s">
        <v>164</v>
      </c>
      <c r="G54" t="str">
        <f>IFERROR(VLOOKUP($F54,'Country Lookup'!$B$2:$C$31,2,FALSE),"")</f>
        <v>US</v>
      </c>
      <c r="H54">
        <f>VLOOKUP($A54,'Events Per Sport'!$A$5:$G$19,3,FALSE)</f>
        <v>2.0800838230519041</v>
      </c>
    </row>
    <row r="55" spans="1:8" x14ac:dyDescent="0.2">
      <c r="A55" t="s">
        <v>134</v>
      </c>
      <c r="B55" t="s">
        <v>243</v>
      </c>
      <c r="C55" t="s">
        <v>192</v>
      </c>
      <c r="D55">
        <f t="shared" si="0"/>
        <v>2014</v>
      </c>
      <c r="E55" t="s">
        <v>167</v>
      </c>
      <c r="F55" t="s">
        <v>164</v>
      </c>
      <c r="G55" t="str">
        <f>IFERROR(VLOOKUP($F55,'Country Lookup'!$B$2:$C$31,2,FALSE),"")</f>
        <v>US</v>
      </c>
      <c r="H55">
        <f>VLOOKUP($A55,'Events Per Sport'!$A$5:$G$19,3,FALSE)</f>
        <v>2.0800838230519041</v>
      </c>
    </row>
    <row r="56" spans="1:8" x14ac:dyDescent="0.2">
      <c r="A56" t="s">
        <v>137</v>
      </c>
      <c r="B56" t="s">
        <v>257</v>
      </c>
      <c r="C56" t="s">
        <v>187</v>
      </c>
      <c r="D56">
        <f t="shared" si="0"/>
        <v>1992</v>
      </c>
      <c r="E56" t="s">
        <v>167</v>
      </c>
      <c r="F56" t="s">
        <v>164</v>
      </c>
      <c r="G56" t="str">
        <f>IFERROR(VLOOKUP($F56,'Country Lookup'!$B$2:$C$31,2,FALSE),"")</f>
        <v>US</v>
      </c>
      <c r="H56">
        <f>VLOOKUP($A56,'Events Per Sport'!$A$5:$G$19,3,FALSE)</f>
        <v>2.0800838230519041</v>
      </c>
    </row>
    <row r="57" spans="1:8" x14ac:dyDescent="0.2">
      <c r="A57" t="s">
        <v>137</v>
      </c>
      <c r="B57" t="s">
        <v>257</v>
      </c>
      <c r="C57" t="s">
        <v>162</v>
      </c>
      <c r="D57">
        <f t="shared" si="0"/>
        <v>2006</v>
      </c>
      <c r="E57" t="s">
        <v>167</v>
      </c>
      <c r="F57" t="s">
        <v>164</v>
      </c>
      <c r="G57" t="str">
        <f>IFERROR(VLOOKUP($F57,'Country Lookup'!$B$2:$C$31,2,FALSE),"")</f>
        <v>US</v>
      </c>
      <c r="H57">
        <f>VLOOKUP($A57,'Events Per Sport'!$A$5:$G$19,3,FALSE)</f>
        <v>2.0800838230519041</v>
      </c>
    </row>
    <row r="58" spans="1:8" x14ac:dyDescent="0.2">
      <c r="A58" t="s">
        <v>141</v>
      </c>
      <c r="B58" t="s">
        <v>261</v>
      </c>
      <c r="C58" t="s">
        <v>182</v>
      </c>
      <c r="D58">
        <f t="shared" si="0"/>
        <v>1976</v>
      </c>
      <c r="E58" t="s">
        <v>167</v>
      </c>
      <c r="F58" t="s">
        <v>164</v>
      </c>
      <c r="G58" t="str">
        <f>IFERROR(VLOOKUP($F58,'Country Lookup'!$B$2:$C$31,2,FALSE),"")</f>
        <v>US</v>
      </c>
      <c r="H58">
        <f>VLOOKUP($A58,'Events Per Sport'!$A$5:$G$19,3,FALSE)</f>
        <v>2.9240177382128665</v>
      </c>
    </row>
    <row r="59" spans="1:8" x14ac:dyDescent="0.2">
      <c r="A59" t="s">
        <v>141</v>
      </c>
      <c r="B59" t="s">
        <v>261</v>
      </c>
      <c r="C59" t="s">
        <v>162</v>
      </c>
      <c r="D59">
        <f t="shared" si="0"/>
        <v>2006</v>
      </c>
      <c r="E59" t="s">
        <v>165</v>
      </c>
      <c r="F59" t="s">
        <v>164</v>
      </c>
      <c r="G59" t="str">
        <f>IFERROR(VLOOKUP($F59,'Country Lookup'!$B$2:$C$31,2,FALSE),"")</f>
        <v>US</v>
      </c>
      <c r="H59">
        <f>VLOOKUP($A59,'Events Per Sport'!$A$5:$G$19,3,FALSE)</f>
        <v>2.9240177382128665</v>
      </c>
    </row>
    <row r="60" spans="1:8" x14ac:dyDescent="0.2">
      <c r="A60" t="s">
        <v>141</v>
      </c>
      <c r="B60" t="s">
        <v>261</v>
      </c>
      <c r="C60" t="s">
        <v>191</v>
      </c>
      <c r="D60">
        <f t="shared" si="0"/>
        <v>2010</v>
      </c>
      <c r="E60" t="s">
        <v>165</v>
      </c>
      <c r="F60" t="s">
        <v>164</v>
      </c>
      <c r="G60" t="str">
        <f>IFERROR(VLOOKUP($F60,'Country Lookup'!$B$2:$C$31,2,FALSE),"")</f>
        <v>US</v>
      </c>
      <c r="H60">
        <f>VLOOKUP($A60,'Events Per Sport'!$A$5:$G$19,3,FALSE)</f>
        <v>2.9240177382128665</v>
      </c>
    </row>
    <row r="61" spans="1:8" x14ac:dyDescent="0.2">
      <c r="A61" t="s">
        <v>141</v>
      </c>
      <c r="B61" t="s">
        <v>261</v>
      </c>
      <c r="C61" t="s">
        <v>192</v>
      </c>
      <c r="D61">
        <f t="shared" si="0"/>
        <v>2014</v>
      </c>
      <c r="E61" t="s">
        <v>163</v>
      </c>
      <c r="F61" t="s">
        <v>164</v>
      </c>
      <c r="G61" t="str">
        <f>IFERROR(VLOOKUP($F61,'Country Lookup'!$B$2:$C$31,2,FALSE),"")</f>
        <v>US</v>
      </c>
      <c r="H61">
        <f>VLOOKUP($A61,'Events Per Sport'!$A$5:$G$19,3,FALSE)</f>
        <v>2.9240177382128665</v>
      </c>
    </row>
    <row r="62" spans="1:8" x14ac:dyDescent="0.2">
      <c r="A62" t="s">
        <v>141</v>
      </c>
      <c r="B62" t="s">
        <v>263</v>
      </c>
      <c r="C62" t="s">
        <v>172</v>
      </c>
      <c r="D62">
        <f t="shared" si="0"/>
        <v>1948</v>
      </c>
      <c r="E62" t="s">
        <v>163</v>
      </c>
      <c r="F62" t="s">
        <v>164</v>
      </c>
      <c r="G62" t="str">
        <f>IFERROR(VLOOKUP($F62,'Country Lookup'!$B$2:$C$31,2,FALSE),"")</f>
        <v>US</v>
      </c>
      <c r="H62">
        <f>VLOOKUP($A62,'Events Per Sport'!$A$5:$G$19,3,FALSE)</f>
        <v>2.9240177382128665</v>
      </c>
    </row>
    <row r="63" spans="1:8" x14ac:dyDescent="0.2">
      <c r="A63" t="s">
        <v>141</v>
      </c>
      <c r="B63" t="s">
        <v>263</v>
      </c>
      <c r="C63" t="s">
        <v>175</v>
      </c>
      <c r="D63">
        <f t="shared" si="0"/>
        <v>1952</v>
      </c>
      <c r="E63" t="s">
        <v>163</v>
      </c>
      <c r="F63" t="s">
        <v>164</v>
      </c>
      <c r="G63" t="str">
        <f>IFERROR(VLOOKUP($F63,'Country Lookup'!$B$2:$C$31,2,FALSE),"")</f>
        <v>US</v>
      </c>
      <c r="H63">
        <f>VLOOKUP($A63,'Events Per Sport'!$A$5:$G$19,3,FALSE)</f>
        <v>2.9240177382128665</v>
      </c>
    </row>
    <row r="64" spans="1:8" x14ac:dyDescent="0.2">
      <c r="A64" t="s">
        <v>141</v>
      </c>
      <c r="B64" t="s">
        <v>263</v>
      </c>
      <c r="C64" t="s">
        <v>175</v>
      </c>
      <c r="D64">
        <f t="shared" si="0"/>
        <v>1952</v>
      </c>
      <c r="E64" t="s">
        <v>167</v>
      </c>
      <c r="F64" t="s">
        <v>164</v>
      </c>
      <c r="G64" t="str">
        <f>IFERROR(VLOOKUP($F64,'Country Lookup'!$B$2:$C$31,2,FALSE),"")</f>
        <v>US</v>
      </c>
      <c r="H64">
        <f>VLOOKUP($A64,'Events Per Sport'!$A$5:$G$19,3,FALSE)</f>
        <v>2.9240177382128665</v>
      </c>
    </row>
    <row r="65" spans="1:8" x14ac:dyDescent="0.2">
      <c r="A65" t="s">
        <v>141</v>
      </c>
      <c r="B65" t="s">
        <v>263</v>
      </c>
      <c r="C65" t="s">
        <v>177</v>
      </c>
      <c r="D65">
        <f t="shared" si="0"/>
        <v>1956</v>
      </c>
      <c r="E65" t="s">
        <v>163</v>
      </c>
      <c r="F65" t="s">
        <v>164</v>
      </c>
      <c r="G65" t="str">
        <f>IFERROR(VLOOKUP($F65,'Country Lookup'!$B$2:$C$31,2,FALSE),"")</f>
        <v>US</v>
      </c>
      <c r="H65">
        <f>VLOOKUP($A65,'Events Per Sport'!$A$5:$G$19,3,FALSE)</f>
        <v>2.9240177382128665</v>
      </c>
    </row>
    <row r="66" spans="1:8" x14ac:dyDescent="0.2">
      <c r="A66" t="s">
        <v>141</v>
      </c>
      <c r="B66" t="s">
        <v>263</v>
      </c>
      <c r="C66" t="s">
        <v>177</v>
      </c>
      <c r="D66">
        <f t="shared" ref="D66:D129" si="1">_xlfn.NUMBERVALUE(RIGHT(C66,4))</f>
        <v>1956</v>
      </c>
      <c r="E66" t="s">
        <v>165</v>
      </c>
      <c r="F66" t="s">
        <v>164</v>
      </c>
      <c r="G66" t="str">
        <f>IFERROR(VLOOKUP($F66,'Country Lookup'!$B$2:$C$31,2,FALSE),"")</f>
        <v>US</v>
      </c>
      <c r="H66">
        <f>VLOOKUP($A66,'Events Per Sport'!$A$5:$G$19,3,FALSE)</f>
        <v>2.9240177382128665</v>
      </c>
    </row>
    <row r="67" spans="1:8" x14ac:dyDescent="0.2">
      <c r="A67" t="s">
        <v>141</v>
      </c>
      <c r="B67" t="s">
        <v>263</v>
      </c>
      <c r="C67" t="s">
        <v>177</v>
      </c>
      <c r="D67">
        <f t="shared" si="1"/>
        <v>1956</v>
      </c>
      <c r="E67" t="s">
        <v>167</v>
      </c>
      <c r="F67" t="s">
        <v>164</v>
      </c>
      <c r="G67" t="str">
        <f>IFERROR(VLOOKUP($F67,'Country Lookup'!$B$2:$C$31,2,FALSE),"")</f>
        <v>US</v>
      </c>
      <c r="H67">
        <f>VLOOKUP($A67,'Events Per Sport'!$A$5:$G$19,3,FALSE)</f>
        <v>2.9240177382128665</v>
      </c>
    </row>
    <row r="68" spans="1:8" x14ac:dyDescent="0.2">
      <c r="A68" t="s">
        <v>141</v>
      </c>
      <c r="B68" t="s">
        <v>263</v>
      </c>
      <c r="C68" t="s">
        <v>178</v>
      </c>
      <c r="D68">
        <f t="shared" si="1"/>
        <v>1960</v>
      </c>
      <c r="E68" t="s">
        <v>163</v>
      </c>
      <c r="F68" t="s">
        <v>164</v>
      </c>
      <c r="G68" t="str">
        <f>IFERROR(VLOOKUP($F68,'Country Lookup'!$B$2:$C$31,2,FALSE),"")</f>
        <v>US</v>
      </c>
      <c r="H68">
        <f>VLOOKUP($A68,'Events Per Sport'!$A$5:$G$19,3,FALSE)</f>
        <v>2.9240177382128665</v>
      </c>
    </row>
    <row r="69" spans="1:8" x14ac:dyDescent="0.2">
      <c r="A69" t="s">
        <v>141</v>
      </c>
      <c r="B69" t="s">
        <v>263</v>
      </c>
      <c r="C69" t="s">
        <v>180</v>
      </c>
      <c r="D69">
        <f t="shared" si="1"/>
        <v>1964</v>
      </c>
      <c r="E69" t="s">
        <v>167</v>
      </c>
      <c r="F69" t="s">
        <v>164</v>
      </c>
      <c r="G69" t="str">
        <f>IFERROR(VLOOKUP($F69,'Country Lookup'!$B$2:$C$31,2,FALSE),"")</f>
        <v>US</v>
      </c>
      <c r="H69">
        <f>VLOOKUP($A69,'Events Per Sport'!$A$5:$G$19,3,FALSE)</f>
        <v>2.9240177382128665</v>
      </c>
    </row>
    <row r="70" spans="1:8" x14ac:dyDescent="0.2">
      <c r="A70" t="s">
        <v>141</v>
      </c>
      <c r="B70" t="s">
        <v>263</v>
      </c>
      <c r="C70" t="s">
        <v>181</v>
      </c>
      <c r="D70">
        <f t="shared" si="1"/>
        <v>1968</v>
      </c>
      <c r="E70" t="s">
        <v>165</v>
      </c>
      <c r="F70" t="s">
        <v>164</v>
      </c>
      <c r="G70" t="str">
        <f>IFERROR(VLOOKUP($F70,'Country Lookup'!$B$2:$C$31,2,FALSE),"")</f>
        <v>US</v>
      </c>
      <c r="H70">
        <f>VLOOKUP($A70,'Events Per Sport'!$A$5:$G$19,3,FALSE)</f>
        <v>2.9240177382128665</v>
      </c>
    </row>
    <row r="71" spans="1:8" x14ac:dyDescent="0.2">
      <c r="A71" t="s">
        <v>141</v>
      </c>
      <c r="B71" t="s">
        <v>263</v>
      </c>
      <c r="C71" t="s">
        <v>183</v>
      </c>
      <c r="D71">
        <f t="shared" si="1"/>
        <v>1980</v>
      </c>
      <c r="E71" t="s">
        <v>167</v>
      </c>
      <c r="F71" t="s">
        <v>164</v>
      </c>
      <c r="G71" t="str">
        <f>IFERROR(VLOOKUP($F71,'Country Lookup'!$B$2:$C$31,2,FALSE),"")</f>
        <v>US</v>
      </c>
      <c r="H71">
        <f>VLOOKUP($A71,'Events Per Sport'!$A$5:$G$19,3,FALSE)</f>
        <v>2.9240177382128665</v>
      </c>
    </row>
    <row r="72" spans="1:8" x14ac:dyDescent="0.2">
      <c r="A72" t="s">
        <v>141</v>
      </c>
      <c r="B72" t="s">
        <v>263</v>
      </c>
      <c r="C72" t="s">
        <v>185</v>
      </c>
      <c r="D72">
        <f t="shared" si="1"/>
        <v>1984</v>
      </c>
      <c r="E72" t="s">
        <v>163</v>
      </c>
      <c r="F72" t="s">
        <v>164</v>
      </c>
      <c r="G72" t="str">
        <f>IFERROR(VLOOKUP($F72,'Country Lookup'!$B$2:$C$31,2,FALSE),"")</f>
        <v>US</v>
      </c>
      <c r="H72">
        <f>VLOOKUP($A72,'Events Per Sport'!$A$5:$G$19,3,FALSE)</f>
        <v>2.9240177382128665</v>
      </c>
    </row>
    <row r="73" spans="1:8" x14ac:dyDescent="0.2">
      <c r="A73" t="s">
        <v>141</v>
      </c>
      <c r="B73" t="s">
        <v>263</v>
      </c>
      <c r="C73" t="s">
        <v>186</v>
      </c>
      <c r="D73">
        <f t="shared" si="1"/>
        <v>1988</v>
      </c>
      <c r="E73" t="s">
        <v>163</v>
      </c>
      <c r="F73" t="s">
        <v>164</v>
      </c>
      <c r="G73" t="str">
        <f>IFERROR(VLOOKUP($F73,'Country Lookup'!$B$2:$C$31,2,FALSE),"")</f>
        <v>US</v>
      </c>
      <c r="H73">
        <f>VLOOKUP($A73,'Events Per Sport'!$A$5:$G$19,3,FALSE)</f>
        <v>2.9240177382128665</v>
      </c>
    </row>
    <row r="74" spans="1:8" x14ac:dyDescent="0.2">
      <c r="A74" t="s">
        <v>141</v>
      </c>
      <c r="B74" t="s">
        <v>263</v>
      </c>
      <c r="C74" t="s">
        <v>187</v>
      </c>
      <c r="D74">
        <f t="shared" si="1"/>
        <v>1992</v>
      </c>
      <c r="E74" t="s">
        <v>165</v>
      </c>
      <c r="F74" t="s">
        <v>164</v>
      </c>
      <c r="G74" t="str">
        <f>IFERROR(VLOOKUP($F74,'Country Lookup'!$B$2:$C$31,2,FALSE),"")</f>
        <v>US</v>
      </c>
      <c r="H74">
        <f>VLOOKUP($A74,'Events Per Sport'!$A$5:$G$19,3,FALSE)</f>
        <v>2.9240177382128665</v>
      </c>
    </row>
    <row r="75" spans="1:8" x14ac:dyDescent="0.2">
      <c r="A75" t="s">
        <v>141</v>
      </c>
      <c r="B75" t="s">
        <v>263</v>
      </c>
      <c r="C75" t="s">
        <v>190</v>
      </c>
      <c r="D75">
        <f t="shared" si="1"/>
        <v>2002</v>
      </c>
      <c r="E75" t="s">
        <v>167</v>
      </c>
      <c r="F75" t="s">
        <v>164</v>
      </c>
      <c r="G75" t="str">
        <f>IFERROR(VLOOKUP($F75,'Country Lookup'!$B$2:$C$31,2,FALSE),"")</f>
        <v>US</v>
      </c>
      <c r="H75">
        <f>VLOOKUP($A75,'Events Per Sport'!$A$5:$G$19,3,FALSE)</f>
        <v>2.9240177382128665</v>
      </c>
    </row>
    <row r="76" spans="1:8" x14ac:dyDescent="0.2">
      <c r="A76" t="s">
        <v>141</v>
      </c>
      <c r="B76" t="s">
        <v>263</v>
      </c>
      <c r="C76" t="s">
        <v>191</v>
      </c>
      <c r="D76">
        <f t="shared" si="1"/>
        <v>2010</v>
      </c>
      <c r="E76" t="s">
        <v>163</v>
      </c>
      <c r="F76" t="s">
        <v>164</v>
      </c>
      <c r="G76" t="str">
        <f>IFERROR(VLOOKUP($F76,'Country Lookup'!$B$2:$C$31,2,FALSE),"")</f>
        <v>US</v>
      </c>
      <c r="H76">
        <f>VLOOKUP($A76,'Events Per Sport'!$A$5:$G$19,3,FALSE)</f>
        <v>2.9240177382128665</v>
      </c>
    </row>
    <row r="77" spans="1:8" x14ac:dyDescent="0.2">
      <c r="A77" t="s">
        <v>141</v>
      </c>
      <c r="B77" t="s">
        <v>267</v>
      </c>
      <c r="C77" t="s">
        <v>265</v>
      </c>
      <c r="D77">
        <f t="shared" si="1"/>
        <v>1920</v>
      </c>
      <c r="E77" t="s">
        <v>167</v>
      </c>
      <c r="F77" t="s">
        <v>164</v>
      </c>
      <c r="G77" t="str">
        <f>IFERROR(VLOOKUP($F77,'Country Lookup'!$B$2:$C$31,2,FALSE),"")</f>
        <v>US</v>
      </c>
      <c r="H77">
        <f>VLOOKUP($A77,'Events Per Sport'!$A$5:$G$19,3,FALSE)</f>
        <v>2.9240177382128665</v>
      </c>
    </row>
    <row r="78" spans="1:8" x14ac:dyDescent="0.2">
      <c r="A78" t="s">
        <v>141</v>
      </c>
      <c r="B78" t="s">
        <v>267</v>
      </c>
      <c r="C78" t="s">
        <v>266</v>
      </c>
      <c r="D78">
        <f t="shared" si="1"/>
        <v>1928</v>
      </c>
      <c r="E78" t="s">
        <v>167</v>
      </c>
      <c r="F78" t="s">
        <v>164</v>
      </c>
      <c r="G78" t="str">
        <f>IFERROR(VLOOKUP($F78,'Country Lookup'!$B$2:$C$31,2,FALSE),"")</f>
        <v>US</v>
      </c>
      <c r="H78">
        <f>VLOOKUP($A78,'Events Per Sport'!$A$5:$G$19,3,FALSE)</f>
        <v>2.9240177382128665</v>
      </c>
    </row>
    <row r="79" spans="1:8" x14ac:dyDescent="0.2">
      <c r="A79" t="s">
        <v>141</v>
      </c>
      <c r="B79" t="s">
        <v>267</v>
      </c>
      <c r="C79" t="s">
        <v>175</v>
      </c>
      <c r="D79">
        <f t="shared" si="1"/>
        <v>1952</v>
      </c>
      <c r="E79" t="s">
        <v>165</v>
      </c>
      <c r="F79" t="s">
        <v>164</v>
      </c>
      <c r="G79" t="str">
        <f>IFERROR(VLOOKUP($F79,'Country Lookup'!$B$2:$C$31,2,FALSE),"")</f>
        <v>US</v>
      </c>
      <c r="H79">
        <f>VLOOKUP($A79,'Events Per Sport'!$A$5:$G$19,3,FALSE)</f>
        <v>2.9240177382128665</v>
      </c>
    </row>
    <row r="80" spans="1:8" x14ac:dyDescent="0.2">
      <c r="A80" t="s">
        <v>141</v>
      </c>
      <c r="B80" t="s">
        <v>267</v>
      </c>
      <c r="C80" t="s">
        <v>177</v>
      </c>
      <c r="D80">
        <f t="shared" si="1"/>
        <v>1956</v>
      </c>
      <c r="E80" t="s">
        <v>163</v>
      </c>
      <c r="F80" t="s">
        <v>164</v>
      </c>
      <c r="G80" t="str">
        <f>IFERROR(VLOOKUP($F80,'Country Lookup'!$B$2:$C$31,2,FALSE),"")</f>
        <v>US</v>
      </c>
      <c r="H80">
        <f>VLOOKUP($A80,'Events Per Sport'!$A$5:$G$19,3,FALSE)</f>
        <v>2.9240177382128665</v>
      </c>
    </row>
    <row r="81" spans="1:8" x14ac:dyDescent="0.2">
      <c r="A81" t="s">
        <v>141</v>
      </c>
      <c r="B81" t="s">
        <v>267</v>
      </c>
      <c r="C81" t="s">
        <v>177</v>
      </c>
      <c r="D81">
        <f t="shared" si="1"/>
        <v>1956</v>
      </c>
      <c r="E81" t="s">
        <v>165</v>
      </c>
      <c r="F81" t="s">
        <v>164</v>
      </c>
      <c r="G81" t="str">
        <f>IFERROR(VLOOKUP($F81,'Country Lookup'!$B$2:$C$31,2,FALSE),"")</f>
        <v>US</v>
      </c>
      <c r="H81">
        <f>VLOOKUP($A81,'Events Per Sport'!$A$5:$G$19,3,FALSE)</f>
        <v>2.9240177382128665</v>
      </c>
    </row>
    <row r="82" spans="1:8" x14ac:dyDescent="0.2">
      <c r="A82" t="s">
        <v>141</v>
      </c>
      <c r="B82" t="s">
        <v>267</v>
      </c>
      <c r="C82" t="s">
        <v>178</v>
      </c>
      <c r="D82">
        <f t="shared" si="1"/>
        <v>1960</v>
      </c>
      <c r="E82" t="s">
        <v>163</v>
      </c>
      <c r="F82" t="s">
        <v>164</v>
      </c>
      <c r="G82" t="str">
        <f>IFERROR(VLOOKUP($F82,'Country Lookup'!$B$2:$C$31,2,FALSE),"")</f>
        <v>US</v>
      </c>
      <c r="H82">
        <f>VLOOKUP($A82,'Events Per Sport'!$A$5:$G$19,3,FALSE)</f>
        <v>2.9240177382128665</v>
      </c>
    </row>
    <row r="83" spans="1:8" x14ac:dyDescent="0.2">
      <c r="A83" t="s">
        <v>141</v>
      </c>
      <c r="B83" t="s">
        <v>267</v>
      </c>
      <c r="C83" t="s">
        <v>178</v>
      </c>
      <c r="D83">
        <f t="shared" si="1"/>
        <v>1960</v>
      </c>
      <c r="E83" t="s">
        <v>167</v>
      </c>
      <c r="F83" t="s">
        <v>164</v>
      </c>
      <c r="G83" t="str">
        <f>IFERROR(VLOOKUP($F83,'Country Lookup'!$B$2:$C$31,2,FALSE),"")</f>
        <v>US</v>
      </c>
      <c r="H83">
        <f>VLOOKUP($A83,'Events Per Sport'!$A$5:$G$19,3,FALSE)</f>
        <v>2.9240177382128665</v>
      </c>
    </row>
    <row r="84" spans="1:8" x14ac:dyDescent="0.2">
      <c r="A84" t="s">
        <v>141</v>
      </c>
      <c r="B84" t="s">
        <v>267</v>
      </c>
      <c r="C84" t="s">
        <v>181</v>
      </c>
      <c r="D84">
        <f t="shared" si="1"/>
        <v>1968</v>
      </c>
      <c r="E84" t="s">
        <v>163</v>
      </c>
      <c r="F84" t="s">
        <v>164</v>
      </c>
      <c r="G84" t="str">
        <f>IFERROR(VLOOKUP($F84,'Country Lookup'!$B$2:$C$31,2,FALSE),"")</f>
        <v>US</v>
      </c>
      <c r="H84">
        <f>VLOOKUP($A84,'Events Per Sport'!$A$5:$G$19,3,FALSE)</f>
        <v>2.9240177382128665</v>
      </c>
    </row>
    <row r="85" spans="1:8" x14ac:dyDescent="0.2">
      <c r="A85" t="s">
        <v>141</v>
      </c>
      <c r="B85" t="s">
        <v>267</v>
      </c>
      <c r="C85" t="s">
        <v>182</v>
      </c>
      <c r="D85">
        <f t="shared" si="1"/>
        <v>1976</v>
      </c>
      <c r="E85" t="s">
        <v>163</v>
      </c>
      <c r="F85" t="s">
        <v>164</v>
      </c>
      <c r="G85" t="str">
        <f>IFERROR(VLOOKUP($F85,'Country Lookup'!$B$2:$C$31,2,FALSE),"")</f>
        <v>US</v>
      </c>
      <c r="H85">
        <f>VLOOKUP($A85,'Events Per Sport'!$A$5:$G$19,3,FALSE)</f>
        <v>2.9240177382128665</v>
      </c>
    </row>
    <row r="86" spans="1:8" x14ac:dyDescent="0.2">
      <c r="A86" t="s">
        <v>141</v>
      </c>
      <c r="B86" t="s">
        <v>267</v>
      </c>
      <c r="C86" t="s">
        <v>183</v>
      </c>
      <c r="D86">
        <f t="shared" si="1"/>
        <v>1980</v>
      </c>
      <c r="E86" t="s">
        <v>165</v>
      </c>
      <c r="F86" t="s">
        <v>164</v>
      </c>
      <c r="G86" t="str">
        <f>IFERROR(VLOOKUP($F86,'Country Lookup'!$B$2:$C$31,2,FALSE),"")</f>
        <v>US</v>
      </c>
      <c r="H86">
        <f>VLOOKUP($A86,'Events Per Sport'!$A$5:$G$19,3,FALSE)</f>
        <v>2.9240177382128665</v>
      </c>
    </row>
    <row r="87" spans="1:8" x14ac:dyDescent="0.2">
      <c r="A87" t="s">
        <v>141</v>
      </c>
      <c r="B87" t="s">
        <v>267</v>
      </c>
      <c r="C87" t="s">
        <v>185</v>
      </c>
      <c r="D87">
        <f t="shared" si="1"/>
        <v>1984</v>
      </c>
      <c r="E87" t="s">
        <v>165</v>
      </c>
      <c r="F87" t="s">
        <v>164</v>
      </c>
      <c r="G87" t="str">
        <f>IFERROR(VLOOKUP($F87,'Country Lookup'!$B$2:$C$31,2,FALSE),"")</f>
        <v>US</v>
      </c>
      <c r="H87">
        <f>VLOOKUP($A87,'Events Per Sport'!$A$5:$G$19,3,FALSE)</f>
        <v>2.9240177382128665</v>
      </c>
    </row>
    <row r="88" spans="1:8" x14ac:dyDescent="0.2">
      <c r="A88" t="s">
        <v>141</v>
      </c>
      <c r="B88" t="s">
        <v>267</v>
      </c>
      <c r="C88" t="s">
        <v>186</v>
      </c>
      <c r="D88">
        <f t="shared" si="1"/>
        <v>1988</v>
      </c>
      <c r="E88" t="s">
        <v>167</v>
      </c>
      <c r="F88" t="s">
        <v>164</v>
      </c>
      <c r="G88" t="str">
        <f>IFERROR(VLOOKUP($F88,'Country Lookup'!$B$2:$C$31,2,FALSE),"")</f>
        <v>US</v>
      </c>
      <c r="H88">
        <f>VLOOKUP($A88,'Events Per Sport'!$A$5:$G$19,3,FALSE)</f>
        <v>2.9240177382128665</v>
      </c>
    </row>
    <row r="89" spans="1:8" x14ac:dyDescent="0.2">
      <c r="A89" t="s">
        <v>141</v>
      </c>
      <c r="B89" t="s">
        <v>267</v>
      </c>
      <c r="C89" t="s">
        <v>187</v>
      </c>
      <c r="D89">
        <f t="shared" si="1"/>
        <v>1992</v>
      </c>
      <c r="E89" t="s">
        <v>163</v>
      </c>
      <c r="F89" t="s">
        <v>164</v>
      </c>
      <c r="G89" t="str">
        <f>IFERROR(VLOOKUP($F89,'Country Lookup'!$B$2:$C$31,2,FALSE),"")</f>
        <v>US</v>
      </c>
      <c r="H89">
        <f>VLOOKUP($A89,'Events Per Sport'!$A$5:$G$19,3,FALSE)</f>
        <v>2.9240177382128665</v>
      </c>
    </row>
    <row r="90" spans="1:8" x14ac:dyDescent="0.2">
      <c r="A90" t="s">
        <v>141</v>
      </c>
      <c r="B90" t="s">
        <v>267</v>
      </c>
      <c r="C90" t="s">
        <v>187</v>
      </c>
      <c r="D90">
        <f t="shared" si="1"/>
        <v>1992</v>
      </c>
      <c r="E90" t="s">
        <v>167</v>
      </c>
      <c r="F90" t="s">
        <v>164</v>
      </c>
      <c r="G90" t="str">
        <f>IFERROR(VLOOKUP($F90,'Country Lookup'!$B$2:$C$31,2,FALSE),"")</f>
        <v>US</v>
      </c>
      <c r="H90">
        <f>VLOOKUP($A90,'Events Per Sport'!$A$5:$G$19,3,FALSE)</f>
        <v>2.9240177382128665</v>
      </c>
    </row>
    <row r="91" spans="1:8" x14ac:dyDescent="0.2">
      <c r="A91" t="s">
        <v>141</v>
      </c>
      <c r="B91" t="s">
        <v>267</v>
      </c>
      <c r="C91" t="s">
        <v>188</v>
      </c>
      <c r="D91">
        <f t="shared" si="1"/>
        <v>1998</v>
      </c>
      <c r="E91" t="s">
        <v>163</v>
      </c>
      <c r="F91" t="s">
        <v>164</v>
      </c>
      <c r="G91" t="str">
        <f>IFERROR(VLOOKUP($F91,'Country Lookup'!$B$2:$C$31,2,FALSE),"")</f>
        <v>US</v>
      </c>
      <c r="H91">
        <f>VLOOKUP($A91,'Events Per Sport'!$A$5:$G$19,3,FALSE)</f>
        <v>2.9240177382128665</v>
      </c>
    </row>
    <row r="92" spans="1:8" x14ac:dyDescent="0.2">
      <c r="A92" t="s">
        <v>141</v>
      </c>
      <c r="B92" t="s">
        <v>267</v>
      </c>
      <c r="C92" t="s">
        <v>188</v>
      </c>
      <c r="D92">
        <f t="shared" si="1"/>
        <v>1998</v>
      </c>
      <c r="E92" t="s">
        <v>165</v>
      </c>
      <c r="F92" t="s">
        <v>164</v>
      </c>
      <c r="G92" t="str">
        <f>IFERROR(VLOOKUP($F92,'Country Lookup'!$B$2:$C$31,2,FALSE),"")</f>
        <v>US</v>
      </c>
      <c r="H92">
        <f>VLOOKUP($A92,'Events Per Sport'!$A$5:$G$19,3,FALSE)</f>
        <v>2.9240177382128665</v>
      </c>
    </row>
    <row r="93" spans="1:8" x14ac:dyDescent="0.2">
      <c r="A93" t="s">
        <v>141</v>
      </c>
      <c r="B93" t="s">
        <v>267</v>
      </c>
      <c r="C93" t="s">
        <v>190</v>
      </c>
      <c r="D93">
        <f t="shared" si="1"/>
        <v>2002</v>
      </c>
      <c r="E93" t="s">
        <v>163</v>
      </c>
      <c r="F93" t="s">
        <v>164</v>
      </c>
      <c r="G93" t="str">
        <f>IFERROR(VLOOKUP($F93,'Country Lookup'!$B$2:$C$31,2,FALSE),"")</f>
        <v>US</v>
      </c>
      <c r="H93">
        <f>VLOOKUP($A93,'Events Per Sport'!$A$5:$G$19,3,FALSE)</f>
        <v>2.9240177382128665</v>
      </c>
    </row>
    <row r="94" spans="1:8" x14ac:dyDescent="0.2">
      <c r="A94" t="s">
        <v>141</v>
      </c>
      <c r="B94" t="s">
        <v>267</v>
      </c>
      <c r="C94" t="s">
        <v>190</v>
      </c>
      <c r="D94">
        <f t="shared" si="1"/>
        <v>2002</v>
      </c>
      <c r="E94" t="s">
        <v>167</v>
      </c>
      <c r="F94" t="s">
        <v>164</v>
      </c>
      <c r="G94" t="str">
        <f>IFERROR(VLOOKUP($F94,'Country Lookup'!$B$2:$C$31,2,FALSE),"")</f>
        <v>US</v>
      </c>
      <c r="H94">
        <f>VLOOKUP($A94,'Events Per Sport'!$A$5:$G$19,3,FALSE)</f>
        <v>2.9240177382128665</v>
      </c>
    </row>
    <row r="95" spans="1:8" x14ac:dyDescent="0.2">
      <c r="A95" t="s">
        <v>141</v>
      </c>
      <c r="B95" t="s">
        <v>267</v>
      </c>
      <c r="C95" t="s">
        <v>162</v>
      </c>
      <c r="D95">
        <f t="shared" si="1"/>
        <v>2006</v>
      </c>
      <c r="E95" t="s">
        <v>165</v>
      </c>
      <c r="F95" t="s">
        <v>164</v>
      </c>
      <c r="G95" t="str">
        <f>IFERROR(VLOOKUP($F95,'Country Lookup'!$B$2:$C$31,2,FALSE),"")</f>
        <v>US</v>
      </c>
      <c r="H95">
        <f>VLOOKUP($A95,'Events Per Sport'!$A$5:$G$19,3,FALSE)</f>
        <v>2.9240177382128665</v>
      </c>
    </row>
    <row r="96" spans="1:8" x14ac:dyDescent="0.2">
      <c r="A96" t="s">
        <v>141</v>
      </c>
      <c r="B96" t="s">
        <v>270</v>
      </c>
      <c r="C96" t="s">
        <v>192</v>
      </c>
      <c r="D96">
        <f t="shared" si="1"/>
        <v>2014</v>
      </c>
      <c r="E96" t="s">
        <v>167</v>
      </c>
      <c r="F96" t="s">
        <v>164</v>
      </c>
      <c r="G96" t="str">
        <f>IFERROR(VLOOKUP($F96,'Country Lookup'!$B$2:$C$31,2,FALSE),"")</f>
        <v>US</v>
      </c>
      <c r="H96">
        <f>VLOOKUP($A96,'Events Per Sport'!$A$5:$G$19,3,FALSE)</f>
        <v>2.9240177382128665</v>
      </c>
    </row>
    <row r="97" spans="1:8" x14ac:dyDescent="0.2">
      <c r="A97" t="s">
        <v>141</v>
      </c>
      <c r="B97" t="s">
        <v>271</v>
      </c>
      <c r="C97" t="s">
        <v>175</v>
      </c>
      <c r="D97">
        <f t="shared" si="1"/>
        <v>1952</v>
      </c>
      <c r="E97" t="s">
        <v>165</v>
      </c>
      <c r="F97" t="s">
        <v>164</v>
      </c>
      <c r="G97" t="str">
        <f>IFERROR(VLOOKUP($F97,'Country Lookup'!$B$2:$C$31,2,FALSE),"")</f>
        <v>US</v>
      </c>
      <c r="H97">
        <f>VLOOKUP($A97,'Events Per Sport'!$A$5:$G$19,3,FALSE)</f>
        <v>2.9240177382128665</v>
      </c>
    </row>
    <row r="98" spans="1:8" x14ac:dyDescent="0.2">
      <c r="A98" t="s">
        <v>141</v>
      </c>
      <c r="B98" t="s">
        <v>271</v>
      </c>
      <c r="C98" t="s">
        <v>178</v>
      </c>
      <c r="D98">
        <f t="shared" si="1"/>
        <v>1960</v>
      </c>
      <c r="E98" t="s">
        <v>167</v>
      </c>
      <c r="F98" t="s">
        <v>164</v>
      </c>
      <c r="G98" t="str">
        <f>IFERROR(VLOOKUP($F98,'Country Lookup'!$B$2:$C$31,2,FALSE),"")</f>
        <v>US</v>
      </c>
      <c r="H98">
        <f>VLOOKUP($A98,'Events Per Sport'!$A$5:$G$19,3,FALSE)</f>
        <v>2.9240177382128665</v>
      </c>
    </row>
    <row r="99" spans="1:8" x14ac:dyDescent="0.2">
      <c r="A99" t="s">
        <v>141</v>
      </c>
      <c r="B99" t="s">
        <v>271</v>
      </c>
      <c r="C99" t="s">
        <v>180</v>
      </c>
      <c r="D99">
        <f t="shared" si="1"/>
        <v>1964</v>
      </c>
      <c r="E99" t="s">
        <v>167</v>
      </c>
      <c r="F99" t="s">
        <v>164</v>
      </c>
      <c r="G99" t="str">
        <f>IFERROR(VLOOKUP($F99,'Country Lookup'!$B$2:$C$31,2,FALSE),"")</f>
        <v>US</v>
      </c>
      <c r="H99">
        <f>VLOOKUP($A99,'Events Per Sport'!$A$5:$G$19,3,FALSE)</f>
        <v>2.9240177382128665</v>
      </c>
    </row>
    <row r="100" spans="1:8" x14ac:dyDescent="0.2">
      <c r="A100" t="s">
        <v>141</v>
      </c>
      <c r="B100" t="s">
        <v>271</v>
      </c>
      <c r="C100" t="s">
        <v>185</v>
      </c>
      <c r="D100">
        <f t="shared" si="1"/>
        <v>1984</v>
      </c>
      <c r="E100" t="s">
        <v>165</v>
      </c>
      <c r="F100" t="s">
        <v>164</v>
      </c>
      <c r="G100" t="str">
        <f>IFERROR(VLOOKUP($F100,'Country Lookup'!$B$2:$C$31,2,FALSE),"")</f>
        <v>US</v>
      </c>
      <c r="H100">
        <f>VLOOKUP($A100,'Events Per Sport'!$A$5:$G$19,3,FALSE)</f>
        <v>2.9240177382128665</v>
      </c>
    </row>
    <row r="101" spans="1:8" x14ac:dyDescent="0.2">
      <c r="A101" t="s">
        <v>141</v>
      </c>
      <c r="B101" t="s">
        <v>271</v>
      </c>
      <c r="C101" t="s">
        <v>186</v>
      </c>
      <c r="D101">
        <f t="shared" si="1"/>
        <v>1988</v>
      </c>
      <c r="E101" t="s">
        <v>167</v>
      </c>
      <c r="F101" t="s">
        <v>164</v>
      </c>
      <c r="G101" t="str">
        <f>IFERROR(VLOOKUP($F101,'Country Lookup'!$B$2:$C$31,2,FALSE),"")</f>
        <v>US</v>
      </c>
      <c r="H101">
        <f>VLOOKUP($A101,'Events Per Sport'!$A$5:$G$19,3,FALSE)</f>
        <v>2.9240177382128665</v>
      </c>
    </row>
    <row r="102" spans="1:8" x14ac:dyDescent="0.2">
      <c r="A102" t="s">
        <v>146</v>
      </c>
      <c r="B102" t="s">
        <v>272</v>
      </c>
      <c r="C102" t="s">
        <v>188</v>
      </c>
      <c r="D102">
        <f t="shared" si="1"/>
        <v>1998</v>
      </c>
      <c r="E102" t="s">
        <v>163</v>
      </c>
      <c r="F102" t="s">
        <v>164</v>
      </c>
      <c r="G102" t="str">
        <f>IFERROR(VLOOKUP($F102,'Country Lookup'!$B$2:$C$31,2,FALSE),"")</f>
        <v>US</v>
      </c>
      <c r="H102">
        <f>VLOOKUP($A102,'Events Per Sport'!$A$5:$G$19,3,FALSE)</f>
        <v>4.6415888336127784</v>
      </c>
    </row>
    <row r="103" spans="1:8" x14ac:dyDescent="0.2">
      <c r="A103" t="s">
        <v>146</v>
      </c>
      <c r="B103" t="s">
        <v>272</v>
      </c>
      <c r="C103" t="s">
        <v>190</v>
      </c>
      <c r="D103">
        <f t="shared" si="1"/>
        <v>2002</v>
      </c>
      <c r="E103" t="s">
        <v>165</v>
      </c>
      <c r="F103" t="s">
        <v>164</v>
      </c>
      <c r="G103" t="str">
        <f>IFERROR(VLOOKUP($F103,'Country Lookup'!$B$2:$C$31,2,FALSE),"")</f>
        <v>US</v>
      </c>
      <c r="H103">
        <f>VLOOKUP($A103,'Events Per Sport'!$A$5:$G$19,3,FALSE)</f>
        <v>4.6415888336127784</v>
      </c>
    </row>
    <row r="104" spans="1:8" x14ac:dyDescent="0.2">
      <c r="A104" t="s">
        <v>146</v>
      </c>
      <c r="B104" t="s">
        <v>272</v>
      </c>
      <c r="C104" t="s">
        <v>191</v>
      </c>
      <c r="D104">
        <f t="shared" si="1"/>
        <v>2010</v>
      </c>
      <c r="E104" t="s">
        <v>165</v>
      </c>
      <c r="F104" t="s">
        <v>164</v>
      </c>
      <c r="G104" t="str">
        <f>IFERROR(VLOOKUP($F104,'Country Lookup'!$B$2:$C$31,2,FALSE),"")</f>
        <v>US</v>
      </c>
      <c r="H104">
        <f>VLOOKUP($A104,'Events Per Sport'!$A$5:$G$19,3,FALSE)</f>
        <v>4.6415888336127784</v>
      </c>
    </row>
    <row r="105" spans="1:8" x14ac:dyDescent="0.2">
      <c r="A105" t="s">
        <v>146</v>
      </c>
      <c r="B105" t="s">
        <v>273</v>
      </c>
      <c r="C105" t="s">
        <v>188</v>
      </c>
      <c r="D105">
        <f t="shared" si="1"/>
        <v>1998</v>
      </c>
      <c r="E105" t="s">
        <v>163</v>
      </c>
      <c r="F105" t="s">
        <v>164</v>
      </c>
      <c r="G105" t="str">
        <f>IFERROR(VLOOKUP($F105,'Country Lookup'!$B$2:$C$31,2,FALSE),"")</f>
        <v>US</v>
      </c>
      <c r="H105">
        <f>VLOOKUP($A105,'Events Per Sport'!$A$5:$G$19,3,FALSE)</f>
        <v>4.6415888336127784</v>
      </c>
    </row>
    <row r="106" spans="1:8" x14ac:dyDescent="0.2">
      <c r="A106" t="s">
        <v>146</v>
      </c>
      <c r="B106" t="s">
        <v>274</v>
      </c>
      <c r="C106" t="s">
        <v>192</v>
      </c>
      <c r="D106">
        <f t="shared" si="1"/>
        <v>2014</v>
      </c>
      <c r="E106" t="s">
        <v>163</v>
      </c>
      <c r="F106" t="s">
        <v>164</v>
      </c>
      <c r="G106" t="str">
        <f>IFERROR(VLOOKUP($F106,'Country Lookup'!$B$2:$C$31,2,FALSE),"")</f>
        <v>US</v>
      </c>
      <c r="H106">
        <f>VLOOKUP($A106,'Events Per Sport'!$A$5:$G$19,3,FALSE)</f>
        <v>4.6415888336127784</v>
      </c>
    </row>
    <row r="107" spans="1:8" x14ac:dyDescent="0.2">
      <c r="A107" t="s">
        <v>146</v>
      </c>
      <c r="B107" t="s">
        <v>275</v>
      </c>
      <c r="C107" t="s">
        <v>192</v>
      </c>
      <c r="D107">
        <f t="shared" si="1"/>
        <v>2014</v>
      </c>
      <c r="E107" t="s">
        <v>163</v>
      </c>
      <c r="F107" t="s">
        <v>164</v>
      </c>
      <c r="G107" t="str">
        <f>IFERROR(VLOOKUP($F107,'Country Lookup'!$B$2:$C$31,2,FALSE),"")</f>
        <v>US</v>
      </c>
      <c r="H107">
        <f>VLOOKUP($A107,'Events Per Sport'!$A$5:$G$19,3,FALSE)</f>
        <v>4.6415888336127784</v>
      </c>
    </row>
    <row r="108" spans="1:8" x14ac:dyDescent="0.2">
      <c r="A108" t="s">
        <v>146</v>
      </c>
      <c r="B108" t="s">
        <v>276</v>
      </c>
      <c r="C108" t="s">
        <v>187</v>
      </c>
      <c r="D108">
        <f t="shared" si="1"/>
        <v>1992</v>
      </c>
      <c r="E108" t="s">
        <v>167</v>
      </c>
      <c r="F108" t="s">
        <v>164</v>
      </c>
      <c r="G108" t="str">
        <f>IFERROR(VLOOKUP($F108,'Country Lookup'!$B$2:$C$31,2,FALSE),"")</f>
        <v>US</v>
      </c>
      <c r="H108">
        <f>VLOOKUP($A108,'Events Per Sport'!$A$5:$G$19,3,FALSE)</f>
        <v>4.6415888336127784</v>
      </c>
    </row>
    <row r="109" spans="1:8" x14ac:dyDescent="0.2">
      <c r="A109" t="s">
        <v>146</v>
      </c>
      <c r="B109" t="s">
        <v>276</v>
      </c>
      <c r="C109" t="s">
        <v>188</v>
      </c>
      <c r="D109">
        <f t="shared" si="1"/>
        <v>1998</v>
      </c>
      <c r="E109" t="s">
        <v>163</v>
      </c>
      <c r="F109" t="s">
        <v>164</v>
      </c>
      <c r="G109" t="str">
        <f>IFERROR(VLOOKUP($F109,'Country Lookup'!$B$2:$C$31,2,FALSE),"")</f>
        <v>US</v>
      </c>
      <c r="H109">
        <f>VLOOKUP($A109,'Events Per Sport'!$A$5:$G$19,3,FALSE)</f>
        <v>4.6415888336127784</v>
      </c>
    </row>
    <row r="110" spans="1:8" x14ac:dyDescent="0.2">
      <c r="A110" t="s">
        <v>146</v>
      </c>
      <c r="B110" t="s">
        <v>276</v>
      </c>
      <c r="C110" t="s">
        <v>190</v>
      </c>
      <c r="D110">
        <f t="shared" si="1"/>
        <v>2002</v>
      </c>
      <c r="E110" t="s">
        <v>165</v>
      </c>
      <c r="F110" t="s">
        <v>164</v>
      </c>
      <c r="G110" t="str">
        <f>IFERROR(VLOOKUP($F110,'Country Lookup'!$B$2:$C$31,2,FALSE),"")</f>
        <v>US</v>
      </c>
      <c r="H110">
        <f>VLOOKUP($A110,'Events Per Sport'!$A$5:$G$19,3,FALSE)</f>
        <v>4.6415888336127784</v>
      </c>
    </row>
    <row r="111" spans="1:8" x14ac:dyDescent="0.2">
      <c r="A111" t="s">
        <v>146</v>
      </c>
      <c r="B111" t="s">
        <v>276</v>
      </c>
      <c r="C111" t="s">
        <v>162</v>
      </c>
      <c r="D111">
        <f t="shared" si="1"/>
        <v>2006</v>
      </c>
      <c r="E111" t="s">
        <v>167</v>
      </c>
      <c r="F111" t="s">
        <v>164</v>
      </c>
      <c r="G111" t="str">
        <f>IFERROR(VLOOKUP($F111,'Country Lookup'!$B$2:$C$31,2,FALSE),"")</f>
        <v>US</v>
      </c>
      <c r="H111">
        <f>VLOOKUP($A111,'Events Per Sport'!$A$5:$G$19,3,FALSE)</f>
        <v>4.6415888336127784</v>
      </c>
    </row>
    <row r="112" spans="1:8" x14ac:dyDescent="0.2">
      <c r="A112" t="s">
        <v>146</v>
      </c>
      <c r="B112" t="s">
        <v>276</v>
      </c>
      <c r="C112" t="s">
        <v>191</v>
      </c>
      <c r="D112">
        <f t="shared" si="1"/>
        <v>2010</v>
      </c>
      <c r="E112" t="s">
        <v>167</v>
      </c>
      <c r="F112" t="s">
        <v>164</v>
      </c>
      <c r="G112" t="str">
        <f>IFERROR(VLOOKUP($F112,'Country Lookup'!$B$2:$C$31,2,FALSE),"")</f>
        <v>US</v>
      </c>
      <c r="H112">
        <f>VLOOKUP($A112,'Events Per Sport'!$A$5:$G$19,3,FALSE)</f>
        <v>4.6415888336127784</v>
      </c>
    </row>
    <row r="113" spans="1:8" x14ac:dyDescent="0.2">
      <c r="A113" t="s">
        <v>146</v>
      </c>
      <c r="B113" t="s">
        <v>277</v>
      </c>
      <c r="C113" t="s">
        <v>187</v>
      </c>
      <c r="D113">
        <f t="shared" si="1"/>
        <v>1992</v>
      </c>
      <c r="E113" t="s">
        <v>163</v>
      </c>
      <c r="F113" t="s">
        <v>164</v>
      </c>
      <c r="G113" t="str">
        <f>IFERROR(VLOOKUP($F113,'Country Lookup'!$B$2:$C$31,2,FALSE),"")</f>
        <v>US</v>
      </c>
      <c r="H113">
        <f>VLOOKUP($A113,'Events Per Sport'!$A$5:$G$19,3,FALSE)</f>
        <v>4.6415888336127784</v>
      </c>
    </row>
    <row r="114" spans="1:8" x14ac:dyDescent="0.2">
      <c r="A114" t="s">
        <v>146</v>
      </c>
      <c r="B114" t="s">
        <v>277</v>
      </c>
      <c r="C114" t="s">
        <v>190</v>
      </c>
      <c r="D114">
        <f t="shared" si="1"/>
        <v>2002</v>
      </c>
      <c r="E114" t="s">
        <v>165</v>
      </c>
      <c r="F114" t="s">
        <v>164</v>
      </c>
      <c r="G114" t="str">
        <f>IFERROR(VLOOKUP($F114,'Country Lookup'!$B$2:$C$31,2,FALSE),"")</f>
        <v>US</v>
      </c>
      <c r="H114">
        <f>VLOOKUP($A114,'Events Per Sport'!$A$5:$G$19,3,FALSE)</f>
        <v>4.6415888336127784</v>
      </c>
    </row>
    <row r="115" spans="1:8" x14ac:dyDescent="0.2">
      <c r="A115" t="s">
        <v>146</v>
      </c>
      <c r="B115" t="s">
        <v>277</v>
      </c>
      <c r="C115" t="s">
        <v>191</v>
      </c>
      <c r="D115">
        <f t="shared" si="1"/>
        <v>2010</v>
      </c>
      <c r="E115" t="s">
        <v>163</v>
      </c>
      <c r="F115" t="s">
        <v>164</v>
      </c>
      <c r="G115" t="str">
        <f>IFERROR(VLOOKUP($F115,'Country Lookup'!$B$2:$C$31,2,FALSE),"")</f>
        <v>US</v>
      </c>
      <c r="H115">
        <f>VLOOKUP($A115,'Events Per Sport'!$A$5:$G$19,3,FALSE)</f>
        <v>4.6415888336127784</v>
      </c>
    </row>
    <row r="116" spans="1:8" x14ac:dyDescent="0.2">
      <c r="A116" t="s">
        <v>146</v>
      </c>
      <c r="B116" t="s">
        <v>277</v>
      </c>
      <c r="C116" t="s">
        <v>191</v>
      </c>
      <c r="D116">
        <f t="shared" si="1"/>
        <v>2010</v>
      </c>
      <c r="E116" t="s">
        <v>167</v>
      </c>
      <c r="F116" t="s">
        <v>164</v>
      </c>
      <c r="G116" t="str">
        <f>IFERROR(VLOOKUP($F116,'Country Lookup'!$B$2:$C$31,2,FALSE),"")</f>
        <v>US</v>
      </c>
      <c r="H116">
        <f>VLOOKUP($A116,'Events Per Sport'!$A$5:$G$19,3,FALSE)</f>
        <v>4.6415888336127784</v>
      </c>
    </row>
    <row r="117" spans="1:8" x14ac:dyDescent="0.2">
      <c r="A117" t="s">
        <v>146</v>
      </c>
      <c r="B117" t="s">
        <v>277</v>
      </c>
      <c r="C117" t="s">
        <v>192</v>
      </c>
      <c r="D117">
        <f t="shared" si="1"/>
        <v>2014</v>
      </c>
      <c r="E117" t="s">
        <v>167</v>
      </c>
      <c r="F117" t="s">
        <v>164</v>
      </c>
      <c r="G117" t="str">
        <f>IFERROR(VLOOKUP($F117,'Country Lookup'!$B$2:$C$31,2,FALSE),"")</f>
        <v>US</v>
      </c>
      <c r="H117">
        <f>VLOOKUP($A117,'Events Per Sport'!$A$5:$G$19,3,FALSE)</f>
        <v>4.6415888336127784</v>
      </c>
    </row>
    <row r="118" spans="1:8" x14ac:dyDescent="0.2">
      <c r="A118" t="s">
        <v>146</v>
      </c>
      <c r="B118" t="s">
        <v>280</v>
      </c>
      <c r="C118" t="s">
        <v>192</v>
      </c>
      <c r="D118">
        <f t="shared" si="1"/>
        <v>2014</v>
      </c>
      <c r="E118" t="s">
        <v>163</v>
      </c>
      <c r="F118" t="s">
        <v>164</v>
      </c>
      <c r="G118" t="str">
        <f>IFERROR(VLOOKUP($F118,'Country Lookup'!$B$2:$C$31,2,FALSE),"")</f>
        <v>US</v>
      </c>
      <c r="H118">
        <f>VLOOKUP($A118,'Events Per Sport'!$A$5:$G$19,3,FALSE)</f>
        <v>4.6415888336127784</v>
      </c>
    </row>
    <row r="119" spans="1:8" x14ac:dyDescent="0.2">
      <c r="A119" t="s">
        <v>146</v>
      </c>
      <c r="B119" t="s">
        <v>280</v>
      </c>
      <c r="C119" t="s">
        <v>192</v>
      </c>
      <c r="D119">
        <f t="shared" si="1"/>
        <v>2014</v>
      </c>
      <c r="E119" t="s">
        <v>165</v>
      </c>
      <c r="F119" t="s">
        <v>164</v>
      </c>
      <c r="G119" t="str">
        <f>IFERROR(VLOOKUP($F119,'Country Lookup'!$B$2:$C$31,2,FALSE),"")</f>
        <v>US</v>
      </c>
      <c r="H119">
        <f>VLOOKUP($A119,'Events Per Sport'!$A$5:$G$19,3,FALSE)</f>
        <v>4.6415888336127784</v>
      </c>
    </row>
    <row r="120" spans="1:8" x14ac:dyDescent="0.2">
      <c r="A120" t="s">
        <v>146</v>
      </c>
      <c r="B120" t="s">
        <v>280</v>
      </c>
      <c r="C120" t="s">
        <v>192</v>
      </c>
      <c r="D120">
        <f t="shared" si="1"/>
        <v>2014</v>
      </c>
      <c r="E120" t="s">
        <v>167</v>
      </c>
      <c r="F120" t="s">
        <v>164</v>
      </c>
      <c r="G120" t="str">
        <f>IFERROR(VLOOKUP($F120,'Country Lookup'!$B$2:$C$31,2,FALSE),"")</f>
        <v>US</v>
      </c>
      <c r="H120">
        <f>VLOOKUP($A120,'Events Per Sport'!$A$5:$G$19,3,FALSE)</f>
        <v>4.6415888336127784</v>
      </c>
    </row>
    <row r="121" spans="1:8" x14ac:dyDescent="0.2">
      <c r="A121" t="s">
        <v>146</v>
      </c>
      <c r="B121" t="s">
        <v>281</v>
      </c>
      <c r="C121" t="s">
        <v>192</v>
      </c>
      <c r="D121">
        <f t="shared" si="1"/>
        <v>2014</v>
      </c>
      <c r="E121" t="s">
        <v>165</v>
      </c>
      <c r="F121" t="s">
        <v>164</v>
      </c>
      <c r="G121" t="str">
        <f>IFERROR(VLOOKUP($F121,'Country Lookup'!$B$2:$C$31,2,FALSE),"")</f>
        <v>US</v>
      </c>
      <c r="H121">
        <f>VLOOKUP($A121,'Events Per Sport'!$A$5:$G$19,3,FALSE)</f>
        <v>4.6415888336127784</v>
      </c>
    </row>
    <row r="122" spans="1:8" x14ac:dyDescent="0.2">
      <c r="A122" t="s">
        <v>138</v>
      </c>
      <c r="B122" t="s">
        <v>282</v>
      </c>
      <c r="C122" t="s">
        <v>265</v>
      </c>
      <c r="D122">
        <f t="shared" si="1"/>
        <v>1920</v>
      </c>
      <c r="E122" t="s">
        <v>165</v>
      </c>
      <c r="F122" t="s">
        <v>164</v>
      </c>
      <c r="G122" t="str">
        <f>IFERROR(VLOOKUP($F122,'Country Lookup'!$B$2:$C$31,2,FALSE),"")</f>
        <v>US</v>
      </c>
      <c r="H122">
        <f>VLOOKUP($A122,'Events Per Sport'!$A$5:$G$19,3,FALSE)</f>
        <v>1.5874010519681994</v>
      </c>
    </row>
    <row r="123" spans="1:8" x14ac:dyDescent="0.2">
      <c r="A123" t="s">
        <v>138</v>
      </c>
      <c r="B123" t="s">
        <v>282</v>
      </c>
      <c r="C123" t="s">
        <v>237</v>
      </c>
      <c r="D123">
        <f t="shared" si="1"/>
        <v>1936</v>
      </c>
      <c r="E123" t="s">
        <v>167</v>
      </c>
      <c r="F123" t="s">
        <v>164</v>
      </c>
      <c r="G123" t="str">
        <f>IFERROR(VLOOKUP($F123,'Country Lookup'!$B$2:$C$31,2,FALSE),"")</f>
        <v>US</v>
      </c>
      <c r="H123">
        <f>VLOOKUP($A123,'Events Per Sport'!$A$5:$G$19,3,FALSE)</f>
        <v>1.5874010519681994</v>
      </c>
    </row>
    <row r="124" spans="1:8" x14ac:dyDescent="0.2">
      <c r="A124" t="s">
        <v>138</v>
      </c>
      <c r="B124" t="s">
        <v>282</v>
      </c>
      <c r="C124" t="s">
        <v>175</v>
      </c>
      <c r="D124">
        <f t="shared" si="1"/>
        <v>1952</v>
      </c>
      <c r="E124" t="s">
        <v>165</v>
      </c>
      <c r="F124" t="s">
        <v>164</v>
      </c>
      <c r="G124" t="str">
        <f>IFERROR(VLOOKUP($F124,'Country Lookup'!$B$2:$C$31,2,FALSE),"")</f>
        <v>US</v>
      </c>
      <c r="H124">
        <f>VLOOKUP($A124,'Events Per Sport'!$A$5:$G$19,3,FALSE)</f>
        <v>1.5874010519681994</v>
      </c>
    </row>
    <row r="125" spans="1:8" x14ac:dyDescent="0.2">
      <c r="A125" t="s">
        <v>138</v>
      </c>
      <c r="B125" t="s">
        <v>282</v>
      </c>
      <c r="C125" t="s">
        <v>177</v>
      </c>
      <c r="D125">
        <f t="shared" si="1"/>
        <v>1956</v>
      </c>
      <c r="E125" t="s">
        <v>165</v>
      </c>
      <c r="F125" t="s">
        <v>164</v>
      </c>
      <c r="G125" t="str">
        <f>IFERROR(VLOOKUP($F125,'Country Lookup'!$B$2:$C$31,2,FALSE),"")</f>
        <v>US</v>
      </c>
      <c r="H125">
        <f>VLOOKUP($A125,'Events Per Sport'!$A$5:$G$19,3,FALSE)</f>
        <v>1.5874010519681994</v>
      </c>
    </row>
    <row r="126" spans="1:8" x14ac:dyDescent="0.2">
      <c r="A126" t="s">
        <v>138</v>
      </c>
      <c r="B126" t="s">
        <v>282</v>
      </c>
      <c r="C126" t="s">
        <v>178</v>
      </c>
      <c r="D126">
        <f t="shared" si="1"/>
        <v>1960</v>
      </c>
      <c r="E126" t="s">
        <v>163</v>
      </c>
      <c r="F126" t="s">
        <v>164</v>
      </c>
      <c r="G126" t="str">
        <f>IFERROR(VLOOKUP($F126,'Country Lookup'!$B$2:$C$31,2,FALSE),"")</f>
        <v>US</v>
      </c>
      <c r="H126">
        <f>VLOOKUP($A126,'Events Per Sport'!$A$5:$G$19,3,FALSE)</f>
        <v>1.5874010519681994</v>
      </c>
    </row>
    <row r="127" spans="1:8" x14ac:dyDescent="0.2">
      <c r="A127" t="s">
        <v>138</v>
      </c>
      <c r="B127" t="s">
        <v>282</v>
      </c>
      <c r="C127" t="s">
        <v>183</v>
      </c>
      <c r="D127">
        <f t="shared" si="1"/>
        <v>1980</v>
      </c>
      <c r="E127" t="s">
        <v>163</v>
      </c>
      <c r="F127" t="s">
        <v>164</v>
      </c>
      <c r="G127" t="str">
        <f>IFERROR(VLOOKUP($F127,'Country Lookup'!$B$2:$C$31,2,FALSE),"")</f>
        <v>US</v>
      </c>
      <c r="H127">
        <f>VLOOKUP($A127,'Events Per Sport'!$A$5:$G$19,3,FALSE)</f>
        <v>1.5874010519681994</v>
      </c>
    </row>
    <row r="128" spans="1:8" x14ac:dyDescent="0.2">
      <c r="A128" t="s">
        <v>138</v>
      </c>
      <c r="B128" t="s">
        <v>282</v>
      </c>
      <c r="C128" t="s">
        <v>190</v>
      </c>
      <c r="D128">
        <f t="shared" si="1"/>
        <v>2002</v>
      </c>
      <c r="E128" t="s">
        <v>165</v>
      </c>
      <c r="F128" t="s">
        <v>164</v>
      </c>
      <c r="G128" t="str">
        <f>IFERROR(VLOOKUP($F128,'Country Lookup'!$B$2:$C$31,2,FALSE),"")</f>
        <v>US</v>
      </c>
      <c r="H128">
        <f>VLOOKUP($A128,'Events Per Sport'!$A$5:$G$19,3,FALSE)</f>
        <v>1.5874010519681994</v>
      </c>
    </row>
    <row r="129" spans="1:8" x14ac:dyDescent="0.2">
      <c r="A129" t="s">
        <v>138</v>
      </c>
      <c r="B129" t="s">
        <v>282</v>
      </c>
      <c r="C129" t="s">
        <v>191</v>
      </c>
      <c r="D129">
        <f t="shared" si="1"/>
        <v>2010</v>
      </c>
      <c r="E129" t="s">
        <v>165</v>
      </c>
      <c r="F129" t="s">
        <v>164</v>
      </c>
      <c r="G129" t="str">
        <f>IFERROR(VLOOKUP($F129,'Country Lookup'!$B$2:$C$31,2,FALSE),"")</f>
        <v>US</v>
      </c>
      <c r="H129">
        <f>VLOOKUP($A129,'Events Per Sport'!$A$5:$G$19,3,FALSE)</f>
        <v>1.5874010519681994</v>
      </c>
    </row>
    <row r="130" spans="1:8" x14ac:dyDescent="0.2">
      <c r="A130" t="s">
        <v>138</v>
      </c>
      <c r="B130" t="s">
        <v>283</v>
      </c>
      <c r="C130" t="s">
        <v>188</v>
      </c>
      <c r="D130">
        <f t="shared" ref="D130:D193" si="2">_xlfn.NUMBERVALUE(RIGHT(C130,4))</f>
        <v>1998</v>
      </c>
      <c r="E130" t="s">
        <v>163</v>
      </c>
      <c r="F130" t="s">
        <v>164</v>
      </c>
      <c r="G130" t="str">
        <f>IFERROR(VLOOKUP($F130,'Country Lookup'!$B$2:$C$31,2,FALSE),"")</f>
        <v>US</v>
      </c>
      <c r="H130">
        <f>VLOOKUP($A130,'Events Per Sport'!$A$5:$G$19,3,FALSE)</f>
        <v>1.5874010519681994</v>
      </c>
    </row>
    <row r="131" spans="1:8" x14ac:dyDescent="0.2">
      <c r="A131" t="s">
        <v>138</v>
      </c>
      <c r="B131" t="s">
        <v>283</v>
      </c>
      <c r="C131" t="s">
        <v>190</v>
      </c>
      <c r="D131">
        <f t="shared" si="2"/>
        <v>2002</v>
      </c>
      <c r="E131" t="s">
        <v>165</v>
      </c>
      <c r="F131" t="s">
        <v>164</v>
      </c>
      <c r="G131" t="str">
        <f>IFERROR(VLOOKUP($F131,'Country Lookup'!$B$2:$C$31,2,FALSE),"")</f>
        <v>US</v>
      </c>
      <c r="H131">
        <f>VLOOKUP($A131,'Events Per Sport'!$A$5:$G$19,3,FALSE)</f>
        <v>1.5874010519681994</v>
      </c>
    </row>
    <row r="132" spans="1:8" x14ac:dyDescent="0.2">
      <c r="A132" t="s">
        <v>138</v>
      </c>
      <c r="B132" t="s">
        <v>283</v>
      </c>
      <c r="C132" t="s">
        <v>162</v>
      </c>
      <c r="D132">
        <f t="shared" si="2"/>
        <v>2006</v>
      </c>
      <c r="E132" t="s">
        <v>167</v>
      </c>
      <c r="F132" t="s">
        <v>164</v>
      </c>
      <c r="G132" t="str">
        <f>IFERROR(VLOOKUP($F132,'Country Lookup'!$B$2:$C$31,2,FALSE),"")</f>
        <v>US</v>
      </c>
      <c r="H132">
        <f>VLOOKUP($A132,'Events Per Sport'!$A$5:$G$19,3,FALSE)</f>
        <v>1.5874010519681994</v>
      </c>
    </row>
    <row r="133" spans="1:8" x14ac:dyDescent="0.2">
      <c r="A133" t="s">
        <v>138</v>
      </c>
      <c r="B133" t="s">
        <v>283</v>
      </c>
      <c r="C133" t="s">
        <v>191</v>
      </c>
      <c r="D133">
        <f t="shared" si="2"/>
        <v>2010</v>
      </c>
      <c r="E133" t="s">
        <v>165</v>
      </c>
      <c r="F133" t="s">
        <v>164</v>
      </c>
      <c r="G133" t="str">
        <f>IFERROR(VLOOKUP($F133,'Country Lookup'!$B$2:$C$31,2,FALSE),"")</f>
        <v>US</v>
      </c>
      <c r="H133">
        <f>VLOOKUP($A133,'Events Per Sport'!$A$5:$G$19,3,FALSE)</f>
        <v>1.5874010519681994</v>
      </c>
    </row>
    <row r="134" spans="1:8" x14ac:dyDescent="0.2">
      <c r="A134" t="s">
        <v>138</v>
      </c>
      <c r="B134" t="s">
        <v>283</v>
      </c>
      <c r="C134" t="s">
        <v>192</v>
      </c>
      <c r="D134">
        <f t="shared" si="2"/>
        <v>2014</v>
      </c>
      <c r="E134" t="s">
        <v>165</v>
      </c>
      <c r="F134" t="s">
        <v>164</v>
      </c>
      <c r="G134" t="str">
        <f>IFERROR(VLOOKUP($F134,'Country Lookup'!$B$2:$C$31,2,FALSE),"")</f>
        <v>US</v>
      </c>
      <c r="H134">
        <f>VLOOKUP($A134,'Events Per Sport'!$A$5:$G$19,3,FALSE)</f>
        <v>1.5874010519681994</v>
      </c>
    </row>
    <row r="135" spans="1:8" x14ac:dyDescent="0.2">
      <c r="A135" t="s">
        <v>139</v>
      </c>
      <c r="B135" t="s">
        <v>28</v>
      </c>
      <c r="C135" t="s">
        <v>188</v>
      </c>
      <c r="D135">
        <f t="shared" si="2"/>
        <v>1998</v>
      </c>
      <c r="E135" t="s">
        <v>165</v>
      </c>
      <c r="F135" t="s">
        <v>164</v>
      </c>
      <c r="G135" t="str">
        <f>IFERROR(VLOOKUP($F135,'Country Lookup'!$B$2:$C$31,2,FALSE),"")</f>
        <v>US</v>
      </c>
      <c r="H135">
        <f>VLOOKUP($A135,'Events Per Sport'!$A$5:$G$19,3,FALSE)</f>
        <v>2.5198420997897464</v>
      </c>
    </row>
    <row r="136" spans="1:8" x14ac:dyDescent="0.2">
      <c r="A136" t="s">
        <v>139</v>
      </c>
      <c r="B136" t="s">
        <v>28</v>
      </c>
      <c r="C136" t="s">
        <v>188</v>
      </c>
      <c r="D136">
        <f t="shared" si="2"/>
        <v>1998</v>
      </c>
      <c r="E136" t="s">
        <v>167</v>
      </c>
      <c r="F136" t="s">
        <v>164</v>
      </c>
      <c r="G136" t="str">
        <f>IFERROR(VLOOKUP($F136,'Country Lookup'!$B$2:$C$31,2,FALSE),"")</f>
        <v>US</v>
      </c>
      <c r="H136">
        <f>VLOOKUP($A136,'Events Per Sport'!$A$5:$G$19,3,FALSE)</f>
        <v>2.5198420997897464</v>
      </c>
    </row>
    <row r="137" spans="1:8" x14ac:dyDescent="0.2">
      <c r="A137" t="s">
        <v>139</v>
      </c>
      <c r="B137" t="s">
        <v>28</v>
      </c>
      <c r="C137" t="s">
        <v>190</v>
      </c>
      <c r="D137">
        <f t="shared" si="2"/>
        <v>2002</v>
      </c>
      <c r="E137" t="s">
        <v>165</v>
      </c>
      <c r="F137" t="s">
        <v>164</v>
      </c>
      <c r="G137" t="str">
        <f>IFERROR(VLOOKUP($F137,'Country Lookup'!$B$2:$C$31,2,FALSE),"")</f>
        <v>US</v>
      </c>
      <c r="H137">
        <f>VLOOKUP($A137,'Events Per Sport'!$A$5:$G$19,3,FALSE)</f>
        <v>2.5198420997897464</v>
      </c>
    </row>
    <row r="138" spans="1:8" x14ac:dyDescent="0.2">
      <c r="A138" t="s">
        <v>139</v>
      </c>
      <c r="B138" t="s">
        <v>28</v>
      </c>
      <c r="C138" t="s">
        <v>190</v>
      </c>
      <c r="D138">
        <f t="shared" si="2"/>
        <v>2002</v>
      </c>
      <c r="E138" t="s">
        <v>167</v>
      </c>
      <c r="F138" t="s">
        <v>164</v>
      </c>
      <c r="G138" t="str">
        <f>IFERROR(VLOOKUP($F138,'Country Lookup'!$B$2:$C$31,2,FALSE),"")</f>
        <v>US</v>
      </c>
      <c r="H138">
        <f>VLOOKUP($A138,'Events Per Sport'!$A$5:$G$19,3,FALSE)</f>
        <v>2.5198420997897464</v>
      </c>
    </row>
    <row r="139" spans="1:8" x14ac:dyDescent="0.2">
      <c r="A139" t="s">
        <v>139</v>
      </c>
      <c r="B139" t="s">
        <v>286</v>
      </c>
      <c r="C139" t="s">
        <v>192</v>
      </c>
      <c r="D139">
        <f t="shared" si="2"/>
        <v>2014</v>
      </c>
      <c r="E139" t="s">
        <v>167</v>
      </c>
      <c r="F139" t="s">
        <v>164</v>
      </c>
      <c r="G139" t="str">
        <f>IFERROR(VLOOKUP($F139,'Country Lookup'!$B$2:$C$31,2,FALSE),"")</f>
        <v>US</v>
      </c>
      <c r="H139">
        <f>VLOOKUP($A139,'Events Per Sport'!$A$5:$G$19,3,FALSE)</f>
        <v>2.5198420997897464</v>
      </c>
    </row>
    <row r="140" spans="1:8" x14ac:dyDescent="0.2">
      <c r="A140" t="s">
        <v>288</v>
      </c>
      <c r="B140" t="s">
        <v>289</v>
      </c>
      <c r="C140" t="s">
        <v>190</v>
      </c>
      <c r="D140">
        <f t="shared" si="2"/>
        <v>2002</v>
      </c>
      <c r="E140" t="s">
        <v>165</v>
      </c>
      <c r="F140" t="s">
        <v>164</v>
      </c>
      <c r="G140" t="str">
        <f>IFERROR(VLOOKUP($F140,'Country Lookup'!$B$2:$C$31,2,FALSE),"")</f>
        <v>US</v>
      </c>
      <c r="H140">
        <f>VLOOKUP($A140,'Events Per Sport'!$A$5:$G$19,3,FALSE)</f>
        <v>4</v>
      </c>
    </row>
    <row r="141" spans="1:8" x14ac:dyDescent="0.2">
      <c r="A141" t="s">
        <v>288</v>
      </c>
      <c r="B141" t="s">
        <v>289</v>
      </c>
      <c r="C141" t="s">
        <v>162</v>
      </c>
      <c r="D141">
        <f t="shared" si="2"/>
        <v>2006</v>
      </c>
      <c r="E141" t="s">
        <v>167</v>
      </c>
      <c r="F141" t="s">
        <v>164</v>
      </c>
      <c r="G141" t="str">
        <f>IFERROR(VLOOKUP($F141,'Country Lookup'!$B$2:$C$31,2,FALSE),"")</f>
        <v>US</v>
      </c>
      <c r="H141">
        <f>VLOOKUP($A141,'Events Per Sport'!$A$5:$G$19,3,FALSE)</f>
        <v>4</v>
      </c>
    </row>
    <row r="142" spans="1:8" x14ac:dyDescent="0.2">
      <c r="A142" t="s">
        <v>288</v>
      </c>
      <c r="B142" t="s">
        <v>289</v>
      </c>
      <c r="C142" t="s">
        <v>191</v>
      </c>
      <c r="D142">
        <f t="shared" si="2"/>
        <v>2010</v>
      </c>
      <c r="E142" t="s">
        <v>167</v>
      </c>
      <c r="F142" t="s">
        <v>164</v>
      </c>
      <c r="G142" t="str">
        <f>IFERROR(VLOOKUP($F142,'Country Lookup'!$B$2:$C$31,2,FALSE),"")</f>
        <v>US</v>
      </c>
      <c r="H142">
        <f>VLOOKUP($A142,'Events Per Sport'!$A$5:$G$19,3,FALSE)</f>
        <v>4</v>
      </c>
    </row>
    <row r="143" spans="1:8" x14ac:dyDescent="0.2">
      <c r="A143" t="s">
        <v>288</v>
      </c>
      <c r="B143" t="s">
        <v>290</v>
      </c>
      <c r="C143" t="s">
        <v>191</v>
      </c>
      <c r="D143">
        <f t="shared" si="2"/>
        <v>2010</v>
      </c>
      <c r="E143" t="s">
        <v>165</v>
      </c>
      <c r="F143" t="s">
        <v>164</v>
      </c>
      <c r="G143" t="str">
        <f>IFERROR(VLOOKUP($F143,'Country Lookup'!$B$2:$C$31,2,FALSE),"")</f>
        <v>US</v>
      </c>
      <c r="H143">
        <f>VLOOKUP($A143,'Events Per Sport'!$A$5:$G$19,3,FALSE)</f>
        <v>4</v>
      </c>
    </row>
    <row r="144" spans="1:8" x14ac:dyDescent="0.2">
      <c r="A144" t="s">
        <v>288</v>
      </c>
      <c r="B144" t="s">
        <v>291</v>
      </c>
      <c r="C144" t="s">
        <v>190</v>
      </c>
      <c r="D144">
        <f t="shared" si="2"/>
        <v>2002</v>
      </c>
      <c r="E144" t="s">
        <v>163</v>
      </c>
      <c r="F144" t="s">
        <v>164</v>
      </c>
      <c r="G144" t="str">
        <f>IFERROR(VLOOKUP($F144,'Country Lookup'!$B$2:$C$31,2,FALSE),"")</f>
        <v>US</v>
      </c>
      <c r="H144">
        <f>VLOOKUP($A144,'Events Per Sport'!$A$5:$G$19,3,FALSE)</f>
        <v>4</v>
      </c>
    </row>
    <row r="145" spans="1:8" x14ac:dyDescent="0.2">
      <c r="A145" t="s">
        <v>288</v>
      </c>
      <c r="B145" t="s">
        <v>291</v>
      </c>
      <c r="C145" t="s">
        <v>191</v>
      </c>
      <c r="D145">
        <f t="shared" si="2"/>
        <v>2010</v>
      </c>
      <c r="E145" t="s">
        <v>165</v>
      </c>
      <c r="F145" t="s">
        <v>164</v>
      </c>
      <c r="G145" t="str">
        <f>IFERROR(VLOOKUP($F145,'Country Lookup'!$B$2:$C$31,2,FALSE),"")</f>
        <v>US</v>
      </c>
      <c r="H145">
        <f>VLOOKUP($A145,'Events Per Sport'!$A$5:$G$19,3,FALSE)</f>
        <v>4</v>
      </c>
    </row>
    <row r="146" spans="1:8" x14ac:dyDescent="0.2">
      <c r="A146" t="s">
        <v>288</v>
      </c>
      <c r="B146" t="s">
        <v>291</v>
      </c>
      <c r="C146" t="s">
        <v>191</v>
      </c>
      <c r="D146">
        <f t="shared" si="2"/>
        <v>2010</v>
      </c>
      <c r="E146" t="s">
        <v>167</v>
      </c>
      <c r="F146" t="s">
        <v>164</v>
      </c>
      <c r="G146" t="str">
        <f>IFERROR(VLOOKUP($F146,'Country Lookup'!$B$2:$C$31,2,FALSE),"")</f>
        <v>US</v>
      </c>
      <c r="H146">
        <f>VLOOKUP($A146,'Events Per Sport'!$A$5:$G$19,3,FALSE)</f>
        <v>4</v>
      </c>
    </row>
    <row r="147" spans="1:8" x14ac:dyDescent="0.2">
      <c r="A147" t="s">
        <v>288</v>
      </c>
      <c r="B147" t="s">
        <v>293</v>
      </c>
      <c r="C147" t="s">
        <v>187</v>
      </c>
      <c r="D147">
        <f t="shared" si="2"/>
        <v>1992</v>
      </c>
      <c r="E147" t="s">
        <v>165</v>
      </c>
      <c r="F147" t="s">
        <v>164</v>
      </c>
      <c r="G147" t="str">
        <f>IFERROR(VLOOKUP($F147,'Country Lookup'!$B$2:$C$31,2,FALSE),"")</f>
        <v>US</v>
      </c>
      <c r="H147">
        <f>VLOOKUP($A147,'Events Per Sport'!$A$5:$G$19,3,FALSE)</f>
        <v>4</v>
      </c>
    </row>
    <row r="148" spans="1:8" x14ac:dyDescent="0.2">
      <c r="A148" t="s">
        <v>288</v>
      </c>
      <c r="B148" t="s">
        <v>293</v>
      </c>
      <c r="C148" t="s">
        <v>191</v>
      </c>
      <c r="D148">
        <f t="shared" si="2"/>
        <v>2010</v>
      </c>
      <c r="E148" t="s">
        <v>167</v>
      </c>
      <c r="F148" t="s">
        <v>164</v>
      </c>
      <c r="G148" t="str">
        <f>IFERROR(VLOOKUP($F148,'Country Lookup'!$B$2:$C$31,2,FALSE),"")</f>
        <v>US</v>
      </c>
      <c r="H148">
        <f>VLOOKUP($A148,'Events Per Sport'!$A$5:$G$19,3,FALSE)</f>
        <v>4</v>
      </c>
    </row>
    <row r="149" spans="1:8" x14ac:dyDescent="0.2">
      <c r="A149" t="s">
        <v>288</v>
      </c>
      <c r="B149" t="s">
        <v>294</v>
      </c>
      <c r="C149" t="s">
        <v>162</v>
      </c>
      <c r="D149">
        <f t="shared" si="2"/>
        <v>2006</v>
      </c>
      <c r="E149" t="s">
        <v>167</v>
      </c>
      <c r="F149" t="s">
        <v>164</v>
      </c>
      <c r="G149" t="str">
        <f>IFERROR(VLOOKUP($F149,'Country Lookup'!$B$2:$C$31,2,FALSE),"")</f>
        <v>US</v>
      </c>
      <c r="H149">
        <f>VLOOKUP($A149,'Events Per Sport'!$A$5:$G$19,3,FALSE)</f>
        <v>4</v>
      </c>
    </row>
    <row r="150" spans="1:8" x14ac:dyDescent="0.2">
      <c r="A150" t="s">
        <v>288</v>
      </c>
      <c r="B150" t="s">
        <v>294</v>
      </c>
      <c r="C150" t="s">
        <v>191</v>
      </c>
      <c r="D150">
        <f t="shared" si="2"/>
        <v>2010</v>
      </c>
      <c r="E150" t="s">
        <v>167</v>
      </c>
      <c r="F150" t="s">
        <v>164</v>
      </c>
      <c r="G150" t="str">
        <f>IFERROR(VLOOKUP($F150,'Country Lookup'!$B$2:$C$31,2,FALSE),"")</f>
        <v>US</v>
      </c>
      <c r="H150">
        <f>VLOOKUP($A150,'Events Per Sport'!$A$5:$G$19,3,FALSE)</f>
        <v>4</v>
      </c>
    </row>
    <row r="151" spans="1:8" x14ac:dyDescent="0.2">
      <c r="A151" t="s">
        <v>288</v>
      </c>
      <c r="B151" t="s">
        <v>294</v>
      </c>
      <c r="C151" t="s">
        <v>192</v>
      </c>
      <c r="D151">
        <f t="shared" si="2"/>
        <v>2014</v>
      </c>
      <c r="E151" t="s">
        <v>165</v>
      </c>
      <c r="F151" t="s">
        <v>164</v>
      </c>
      <c r="G151" t="str">
        <f>IFERROR(VLOOKUP($F151,'Country Lookup'!$B$2:$C$31,2,FALSE),"")</f>
        <v>US</v>
      </c>
      <c r="H151">
        <f>VLOOKUP($A151,'Events Per Sport'!$A$5:$G$19,3,FALSE)</f>
        <v>4</v>
      </c>
    </row>
    <row r="152" spans="1:8" x14ac:dyDescent="0.2">
      <c r="A152" t="s">
        <v>288</v>
      </c>
      <c r="B152" t="s">
        <v>295</v>
      </c>
      <c r="C152" t="s">
        <v>190</v>
      </c>
      <c r="D152">
        <f t="shared" si="2"/>
        <v>2002</v>
      </c>
      <c r="E152" t="s">
        <v>167</v>
      </c>
      <c r="F152" t="s">
        <v>164</v>
      </c>
      <c r="G152" t="str">
        <f>IFERROR(VLOOKUP($F152,'Country Lookup'!$B$2:$C$31,2,FALSE),"")</f>
        <v>US</v>
      </c>
      <c r="H152">
        <f>VLOOKUP($A152,'Events Per Sport'!$A$5:$G$19,3,FALSE)</f>
        <v>4</v>
      </c>
    </row>
    <row r="153" spans="1:8" x14ac:dyDescent="0.2">
      <c r="A153" t="s">
        <v>288</v>
      </c>
      <c r="B153" t="s">
        <v>295</v>
      </c>
      <c r="C153" t="s">
        <v>162</v>
      </c>
      <c r="D153">
        <f t="shared" si="2"/>
        <v>2006</v>
      </c>
      <c r="E153" t="s">
        <v>163</v>
      </c>
      <c r="F153" t="s">
        <v>164</v>
      </c>
      <c r="G153" t="str">
        <f>IFERROR(VLOOKUP($F153,'Country Lookup'!$B$2:$C$31,2,FALSE),"")</f>
        <v>US</v>
      </c>
      <c r="H153">
        <f>VLOOKUP($A153,'Events Per Sport'!$A$5:$G$19,3,FALSE)</f>
        <v>4</v>
      </c>
    </row>
    <row r="154" spans="1:8" x14ac:dyDescent="0.2">
      <c r="A154" t="s">
        <v>288</v>
      </c>
      <c r="B154" t="s">
        <v>296</v>
      </c>
      <c r="C154" t="s">
        <v>187</v>
      </c>
      <c r="D154">
        <f t="shared" si="2"/>
        <v>1992</v>
      </c>
      <c r="E154" t="s">
        <v>163</v>
      </c>
      <c r="F154" t="s">
        <v>164</v>
      </c>
      <c r="G154" t="str">
        <f>IFERROR(VLOOKUP($F154,'Country Lookup'!$B$2:$C$31,2,FALSE),"")</f>
        <v>US</v>
      </c>
      <c r="H154">
        <f>VLOOKUP($A154,'Events Per Sport'!$A$5:$G$19,3,FALSE)</f>
        <v>4</v>
      </c>
    </row>
    <row r="155" spans="1:8" x14ac:dyDescent="0.2">
      <c r="A155" t="s">
        <v>136</v>
      </c>
      <c r="B155" t="s">
        <v>263</v>
      </c>
      <c r="C155" t="s">
        <v>266</v>
      </c>
      <c r="D155">
        <f t="shared" si="2"/>
        <v>1928</v>
      </c>
      <c r="E155" t="s">
        <v>163</v>
      </c>
      <c r="F155" t="s">
        <v>164</v>
      </c>
      <c r="G155" t="str">
        <f>IFERROR(VLOOKUP($F155,'Country Lookup'!$B$2:$C$31,2,FALSE),"")</f>
        <v>US</v>
      </c>
      <c r="H155">
        <f>VLOOKUP($A155,'Events Per Sport'!$A$5:$G$19,3,FALSE)</f>
        <v>1.5874010519681994</v>
      </c>
    </row>
    <row r="156" spans="1:8" x14ac:dyDescent="0.2">
      <c r="A156" t="s">
        <v>136</v>
      </c>
      <c r="B156" t="s">
        <v>263</v>
      </c>
      <c r="C156" t="s">
        <v>266</v>
      </c>
      <c r="D156">
        <f t="shared" si="2"/>
        <v>1928</v>
      </c>
      <c r="E156" t="s">
        <v>165</v>
      </c>
      <c r="F156" t="s">
        <v>164</v>
      </c>
      <c r="G156" t="str">
        <f>IFERROR(VLOOKUP($F156,'Country Lookup'!$B$2:$C$31,2,FALSE),"")</f>
        <v>US</v>
      </c>
      <c r="H156">
        <f>VLOOKUP($A156,'Events Per Sport'!$A$5:$G$19,3,FALSE)</f>
        <v>1.5874010519681994</v>
      </c>
    </row>
    <row r="157" spans="1:8" x14ac:dyDescent="0.2">
      <c r="A157" t="s">
        <v>136</v>
      </c>
      <c r="B157" t="s">
        <v>263</v>
      </c>
      <c r="C157" t="s">
        <v>172</v>
      </c>
      <c r="D157">
        <f t="shared" si="2"/>
        <v>1948</v>
      </c>
      <c r="E157" t="s">
        <v>165</v>
      </c>
      <c r="F157" t="s">
        <v>164</v>
      </c>
      <c r="G157" t="str">
        <f>IFERROR(VLOOKUP($F157,'Country Lookup'!$B$2:$C$31,2,FALSE),"")</f>
        <v>US</v>
      </c>
      <c r="H157">
        <f>VLOOKUP($A157,'Events Per Sport'!$A$5:$G$19,3,FALSE)</f>
        <v>1.5874010519681994</v>
      </c>
    </row>
    <row r="158" spans="1:8" x14ac:dyDescent="0.2">
      <c r="A158" t="s">
        <v>136</v>
      </c>
      <c r="B158" t="s">
        <v>263</v>
      </c>
      <c r="C158" t="s">
        <v>190</v>
      </c>
      <c r="D158">
        <f t="shared" si="2"/>
        <v>2002</v>
      </c>
      <c r="E158" t="s">
        <v>163</v>
      </c>
      <c r="F158" t="s">
        <v>164</v>
      </c>
      <c r="G158" t="str">
        <f>IFERROR(VLOOKUP($F158,'Country Lookup'!$B$2:$C$31,2,FALSE),"")</f>
        <v>US</v>
      </c>
      <c r="H158">
        <f>VLOOKUP($A158,'Events Per Sport'!$A$5:$G$19,3,FALSE)</f>
        <v>1.5874010519681994</v>
      </c>
    </row>
    <row r="159" spans="1:8" x14ac:dyDescent="0.2">
      <c r="A159" t="s">
        <v>136</v>
      </c>
      <c r="B159" t="s">
        <v>263</v>
      </c>
      <c r="C159" t="s">
        <v>192</v>
      </c>
      <c r="D159">
        <f t="shared" si="2"/>
        <v>2014</v>
      </c>
      <c r="E159" t="s">
        <v>167</v>
      </c>
      <c r="F159" t="s">
        <v>164</v>
      </c>
      <c r="G159" t="str">
        <f>IFERROR(VLOOKUP($F159,'Country Lookup'!$B$2:$C$31,2,FALSE),"")</f>
        <v>US</v>
      </c>
      <c r="H159">
        <f>VLOOKUP($A159,'Events Per Sport'!$A$5:$G$19,3,FALSE)</f>
        <v>1.5874010519681994</v>
      </c>
    </row>
    <row r="160" spans="1:8" x14ac:dyDescent="0.2">
      <c r="A160" t="s">
        <v>136</v>
      </c>
      <c r="B160" t="s">
        <v>267</v>
      </c>
      <c r="C160" t="s">
        <v>190</v>
      </c>
      <c r="D160">
        <f t="shared" si="2"/>
        <v>2002</v>
      </c>
      <c r="E160" t="s">
        <v>163</v>
      </c>
      <c r="F160" t="s">
        <v>164</v>
      </c>
      <c r="G160" t="str">
        <f>IFERROR(VLOOKUP($F160,'Country Lookup'!$B$2:$C$31,2,FALSE),"")</f>
        <v>US</v>
      </c>
      <c r="H160">
        <f>VLOOKUP($A160,'Events Per Sport'!$A$5:$G$19,3,FALSE)</f>
        <v>1.5874010519681994</v>
      </c>
    </row>
    <row r="161" spans="1:8" x14ac:dyDescent="0.2">
      <c r="A161" t="s">
        <v>136</v>
      </c>
      <c r="B161" t="s">
        <v>267</v>
      </c>
      <c r="C161" t="s">
        <v>190</v>
      </c>
      <c r="D161">
        <f t="shared" si="2"/>
        <v>2002</v>
      </c>
      <c r="E161" t="s">
        <v>165</v>
      </c>
      <c r="F161" t="s">
        <v>164</v>
      </c>
      <c r="G161" t="str">
        <f>IFERROR(VLOOKUP($F161,'Country Lookup'!$B$2:$C$31,2,FALSE),"")</f>
        <v>US</v>
      </c>
      <c r="H161">
        <f>VLOOKUP($A161,'Events Per Sport'!$A$5:$G$19,3,FALSE)</f>
        <v>1.5874010519681994</v>
      </c>
    </row>
    <row r="162" spans="1:8" x14ac:dyDescent="0.2">
      <c r="A162" t="s">
        <v>136</v>
      </c>
      <c r="B162" t="s">
        <v>267</v>
      </c>
      <c r="C162" t="s">
        <v>192</v>
      </c>
      <c r="D162">
        <f t="shared" si="2"/>
        <v>2014</v>
      </c>
      <c r="E162" t="s">
        <v>165</v>
      </c>
      <c r="F162" t="s">
        <v>164</v>
      </c>
      <c r="G162" t="str">
        <f>IFERROR(VLOOKUP($F162,'Country Lookup'!$B$2:$C$31,2,FALSE),"")</f>
        <v>US</v>
      </c>
      <c r="H162">
        <f>VLOOKUP($A162,'Events Per Sport'!$A$5:$G$19,3,FALSE)</f>
        <v>1.5874010519681994</v>
      </c>
    </row>
    <row r="163" spans="1:8" x14ac:dyDescent="0.2">
      <c r="A163" t="s">
        <v>147</v>
      </c>
      <c r="B163" t="s">
        <v>302</v>
      </c>
      <c r="C163" t="s">
        <v>190</v>
      </c>
      <c r="D163">
        <f t="shared" si="2"/>
        <v>2002</v>
      </c>
      <c r="E163" t="s">
        <v>167</v>
      </c>
      <c r="F163" t="s">
        <v>164</v>
      </c>
      <c r="G163" t="str">
        <f>IFERROR(VLOOKUP($F163,'Country Lookup'!$B$2:$C$31,2,FALSE),"")</f>
        <v>US</v>
      </c>
      <c r="H163">
        <f>VLOOKUP($A163,'Events Per Sport'!$A$5:$G$19,3,FALSE)</f>
        <v>4.6415888336127784</v>
      </c>
    </row>
    <row r="164" spans="1:8" x14ac:dyDescent="0.2">
      <c r="A164" t="s">
        <v>147</v>
      </c>
      <c r="B164" t="s">
        <v>303</v>
      </c>
      <c r="C164" t="s">
        <v>162</v>
      </c>
      <c r="D164">
        <f t="shared" si="2"/>
        <v>2006</v>
      </c>
      <c r="E164" t="s">
        <v>167</v>
      </c>
      <c r="F164" t="s">
        <v>164</v>
      </c>
      <c r="G164" t="str">
        <f>IFERROR(VLOOKUP($F164,'Country Lookup'!$B$2:$C$31,2,FALSE),"")</f>
        <v>US</v>
      </c>
      <c r="H164">
        <f>VLOOKUP($A164,'Events Per Sport'!$A$5:$G$19,3,FALSE)</f>
        <v>4.6415888336127784</v>
      </c>
    </row>
    <row r="165" spans="1:8" x14ac:dyDescent="0.2">
      <c r="A165" t="s">
        <v>147</v>
      </c>
      <c r="B165" t="s">
        <v>304</v>
      </c>
      <c r="C165" t="s">
        <v>188</v>
      </c>
      <c r="D165">
        <f t="shared" si="2"/>
        <v>1998</v>
      </c>
      <c r="E165" t="s">
        <v>167</v>
      </c>
      <c r="F165" t="s">
        <v>164</v>
      </c>
      <c r="G165" t="str">
        <f>IFERROR(VLOOKUP($F165,'Country Lookup'!$B$2:$C$31,2,FALSE),"")</f>
        <v>US</v>
      </c>
      <c r="H165">
        <f>VLOOKUP($A165,'Events Per Sport'!$A$5:$G$19,3,FALSE)</f>
        <v>4.6415888336127784</v>
      </c>
    </row>
    <row r="166" spans="1:8" x14ac:dyDescent="0.2">
      <c r="A166" t="s">
        <v>147</v>
      </c>
      <c r="B166" t="s">
        <v>304</v>
      </c>
      <c r="C166" t="s">
        <v>190</v>
      </c>
      <c r="D166">
        <f t="shared" si="2"/>
        <v>2002</v>
      </c>
      <c r="E166" t="s">
        <v>163</v>
      </c>
      <c r="F166" t="s">
        <v>164</v>
      </c>
      <c r="G166" t="str">
        <f>IFERROR(VLOOKUP($F166,'Country Lookup'!$B$2:$C$31,2,FALSE),"")</f>
        <v>US</v>
      </c>
      <c r="H166">
        <f>VLOOKUP($A166,'Events Per Sport'!$A$5:$G$19,3,FALSE)</f>
        <v>4.6415888336127784</v>
      </c>
    </row>
    <row r="167" spans="1:8" x14ac:dyDescent="0.2">
      <c r="A167" t="s">
        <v>147</v>
      </c>
      <c r="B167" t="s">
        <v>304</v>
      </c>
      <c r="C167" t="s">
        <v>190</v>
      </c>
      <c r="D167">
        <f t="shared" si="2"/>
        <v>2002</v>
      </c>
      <c r="E167" t="s">
        <v>165</v>
      </c>
      <c r="F167" t="s">
        <v>164</v>
      </c>
      <c r="G167" t="str">
        <f>IFERROR(VLOOKUP($F167,'Country Lookup'!$B$2:$C$31,2,FALSE),"")</f>
        <v>US</v>
      </c>
      <c r="H167">
        <f>VLOOKUP($A167,'Events Per Sport'!$A$5:$G$19,3,FALSE)</f>
        <v>4.6415888336127784</v>
      </c>
    </row>
    <row r="168" spans="1:8" x14ac:dyDescent="0.2">
      <c r="A168" t="s">
        <v>147</v>
      </c>
      <c r="B168" t="s">
        <v>304</v>
      </c>
      <c r="C168" t="s">
        <v>190</v>
      </c>
      <c r="D168">
        <f t="shared" si="2"/>
        <v>2002</v>
      </c>
      <c r="E168" t="s">
        <v>167</v>
      </c>
      <c r="F168" t="s">
        <v>164</v>
      </c>
      <c r="G168" t="str">
        <f>IFERROR(VLOOKUP($F168,'Country Lookup'!$B$2:$C$31,2,FALSE),"")</f>
        <v>US</v>
      </c>
      <c r="H168">
        <f>VLOOKUP($A168,'Events Per Sport'!$A$5:$G$19,3,FALSE)</f>
        <v>4.6415888336127784</v>
      </c>
    </row>
    <row r="169" spans="1:8" x14ac:dyDescent="0.2">
      <c r="A169" t="s">
        <v>147</v>
      </c>
      <c r="B169" t="s">
        <v>304</v>
      </c>
      <c r="C169" t="s">
        <v>162</v>
      </c>
      <c r="D169">
        <f t="shared" si="2"/>
        <v>2006</v>
      </c>
      <c r="E169" t="s">
        <v>163</v>
      </c>
      <c r="F169" t="s">
        <v>164</v>
      </c>
      <c r="G169" t="str">
        <f>IFERROR(VLOOKUP($F169,'Country Lookup'!$B$2:$C$31,2,FALSE),"")</f>
        <v>US</v>
      </c>
      <c r="H169">
        <f>VLOOKUP($A169,'Events Per Sport'!$A$5:$G$19,3,FALSE)</f>
        <v>4.6415888336127784</v>
      </c>
    </row>
    <row r="170" spans="1:8" x14ac:dyDescent="0.2">
      <c r="A170" t="s">
        <v>147</v>
      </c>
      <c r="B170" t="s">
        <v>304</v>
      </c>
      <c r="C170" t="s">
        <v>162</v>
      </c>
      <c r="D170">
        <f t="shared" si="2"/>
        <v>2006</v>
      </c>
      <c r="E170" t="s">
        <v>165</v>
      </c>
      <c r="F170" t="s">
        <v>164</v>
      </c>
      <c r="G170" t="str">
        <f>IFERROR(VLOOKUP($F170,'Country Lookup'!$B$2:$C$31,2,FALSE),"")</f>
        <v>US</v>
      </c>
      <c r="H170">
        <f>VLOOKUP($A170,'Events Per Sport'!$A$5:$G$19,3,FALSE)</f>
        <v>4.6415888336127784</v>
      </c>
    </row>
    <row r="171" spans="1:8" x14ac:dyDescent="0.2">
      <c r="A171" t="s">
        <v>147</v>
      </c>
      <c r="B171" t="s">
        <v>304</v>
      </c>
      <c r="C171" t="s">
        <v>191</v>
      </c>
      <c r="D171">
        <f t="shared" si="2"/>
        <v>2010</v>
      </c>
      <c r="E171" t="s">
        <v>163</v>
      </c>
      <c r="F171" t="s">
        <v>164</v>
      </c>
      <c r="G171" t="str">
        <f>IFERROR(VLOOKUP($F171,'Country Lookup'!$B$2:$C$31,2,FALSE),"")</f>
        <v>US</v>
      </c>
      <c r="H171">
        <f>VLOOKUP($A171,'Events Per Sport'!$A$5:$G$19,3,FALSE)</f>
        <v>4.6415888336127784</v>
      </c>
    </row>
    <row r="172" spans="1:8" x14ac:dyDescent="0.2">
      <c r="A172" t="s">
        <v>147</v>
      </c>
      <c r="B172" t="s">
        <v>304</v>
      </c>
      <c r="C172" t="s">
        <v>191</v>
      </c>
      <c r="D172">
        <f t="shared" si="2"/>
        <v>2010</v>
      </c>
      <c r="E172" t="s">
        <v>167</v>
      </c>
      <c r="F172" t="s">
        <v>164</v>
      </c>
      <c r="G172" t="str">
        <f>IFERROR(VLOOKUP($F172,'Country Lookup'!$B$2:$C$31,2,FALSE),"")</f>
        <v>US</v>
      </c>
      <c r="H172">
        <f>VLOOKUP($A172,'Events Per Sport'!$A$5:$G$19,3,FALSE)</f>
        <v>4.6415888336127784</v>
      </c>
    </row>
    <row r="173" spans="1:8" x14ac:dyDescent="0.2">
      <c r="A173" t="s">
        <v>147</v>
      </c>
      <c r="B173" t="s">
        <v>305</v>
      </c>
      <c r="C173" t="s">
        <v>188</v>
      </c>
      <c r="D173">
        <f t="shared" si="2"/>
        <v>1998</v>
      </c>
      <c r="E173" t="s">
        <v>167</v>
      </c>
      <c r="F173" t="s">
        <v>164</v>
      </c>
      <c r="G173" t="str">
        <f>IFERROR(VLOOKUP($F173,'Country Lookup'!$B$2:$C$31,2,FALSE),"")</f>
        <v>US</v>
      </c>
      <c r="H173">
        <f>VLOOKUP($A173,'Events Per Sport'!$A$5:$G$19,3,FALSE)</f>
        <v>4.6415888336127784</v>
      </c>
    </row>
    <row r="174" spans="1:8" x14ac:dyDescent="0.2">
      <c r="A174" t="s">
        <v>147</v>
      </c>
      <c r="B174" t="s">
        <v>305</v>
      </c>
      <c r="C174" t="s">
        <v>190</v>
      </c>
      <c r="D174">
        <f t="shared" si="2"/>
        <v>2002</v>
      </c>
      <c r="E174" t="s">
        <v>163</v>
      </c>
      <c r="F174" t="s">
        <v>164</v>
      </c>
      <c r="G174" t="str">
        <f>IFERROR(VLOOKUP($F174,'Country Lookup'!$B$2:$C$31,2,FALSE),"")</f>
        <v>US</v>
      </c>
      <c r="H174">
        <f>VLOOKUP($A174,'Events Per Sport'!$A$5:$G$19,3,FALSE)</f>
        <v>4.6415888336127784</v>
      </c>
    </row>
    <row r="175" spans="1:8" x14ac:dyDescent="0.2">
      <c r="A175" t="s">
        <v>147</v>
      </c>
      <c r="B175" t="s">
        <v>305</v>
      </c>
      <c r="C175" t="s">
        <v>162</v>
      </c>
      <c r="D175">
        <f t="shared" si="2"/>
        <v>2006</v>
      </c>
      <c r="E175" t="s">
        <v>163</v>
      </c>
      <c r="F175" t="s">
        <v>164</v>
      </c>
      <c r="G175" t="str">
        <f>IFERROR(VLOOKUP($F175,'Country Lookup'!$B$2:$C$31,2,FALSE),"")</f>
        <v>US</v>
      </c>
      <c r="H175">
        <f>VLOOKUP($A175,'Events Per Sport'!$A$5:$G$19,3,FALSE)</f>
        <v>4.6415888336127784</v>
      </c>
    </row>
    <row r="176" spans="1:8" x14ac:dyDescent="0.2">
      <c r="A176" t="s">
        <v>147</v>
      </c>
      <c r="B176" t="s">
        <v>305</v>
      </c>
      <c r="C176" t="s">
        <v>162</v>
      </c>
      <c r="D176">
        <f t="shared" si="2"/>
        <v>2006</v>
      </c>
      <c r="E176" t="s">
        <v>165</v>
      </c>
      <c r="F176" t="s">
        <v>164</v>
      </c>
      <c r="G176" t="str">
        <f>IFERROR(VLOOKUP($F176,'Country Lookup'!$B$2:$C$31,2,FALSE),"")</f>
        <v>US</v>
      </c>
      <c r="H176">
        <f>VLOOKUP($A176,'Events Per Sport'!$A$5:$G$19,3,FALSE)</f>
        <v>4.6415888336127784</v>
      </c>
    </row>
    <row r="177" spans="1:8" x14ac:dyDescent="0.2">
      <c r="A177" t="s">
        <v>147</v>
      </c>
      <c r="B177" t="s">
        <v>305</v>
      </c>
      <c r="C177" t="s">
        <v>191</v>
      </c>
      <c r="D177">
        <f t="shared" si="2"/>
        <v>2010</v>
      </c>
      <c r="E177" t="s">
        <v>165</v>
      </c>
      <c r="F177" t="s">
        <v>164</v>
      </c>
      <c r="G177" t="str">
        <f>IFERROR(VLOOKUP($F177,'Country Lookup'!$B$2:$C$31,2,FALSE),"")</f>
        <v>US</v>
      </c>
      <c r="H177">
        <f>VLOOKUP($A177,'Events Per Sport'!$A$5:$G$19,3,FALSE)</f>
        <v>4.6415888336127784</v>
      </c>
    </row>
    <row r="178" spans="1:8" x14ac:dyDescent="0.2">
      <c r="A178" t="s">
        <v>147</v>
      </c>
      <c r="B178" t="s">
        <v>305</v>
      </c>
      <c r="C178" t="s">
        <v>191</v>
      </c>
      <c r="D178">
        <f t="shared" si="2"/>
        <v>2010</v>
      </c>
      <c r="E178" t="s">
        <v>167</v>
      </c>
      <c r="F178" t="s">
        <v>164</v>
      </c>
      <c r="G178" t="str">
        <f>IFERROR(VLOOKUP($F178,'Country Lookup'!$B$2:$C$31,2,FALSE),"")</f>
        <v>US</v>
      </c>
      <c r="H178">
        <f>VLOOKUP($A178,'Events Per Sport'!$A$5:$G$19,3,FALSE)</f>
        <v>4.6415888336127784</v>
      </c>
    </row>
    <row r="179" spans="1:8" x14ac:dyDescent="0.2">
      <c r="A179" t="s">
        <v>147</v>
      </c>
      <c r="B179" t="s">
        <v>305</v>
      </c>
      <c r="C179" t="s">
        <v>192</v>
      </c>
      <c r="D179">
        <f t="shared" si="2"/>
        <v>2014</v>
      </c>
      <c r="E179" t="s">
        <v>163</v>
      </c>
      <c r="F179" t="s">
        <v>164</v>
      </c>
      <c r="G179" t="str">
        <f>IFERROR(VLOOKUP($F179,'Country Lookup'!$B$2:$C$31,2,FALSE),"")</f>
        <v>US</v>
      </c>
      <c r="H179">
        <f>VLOOKUP($A179,'Events Per Sport'!$A$5:$G$19,3,FALSE)</f>
        <v>4.6415888336127784</v>
      </c>
    </row>
    <row r="180" spans="1:8" x14ac:dyDescent="0.2">
      <c r="A180" t="s">
        <v>147</v>
      </c>
      <c r="B180" t="s">
        <v>305</v>
      </c>
      <c r="C180" t="s">
        <v>192</v>
      </c>
      <c r="D180">
        <f t="shared" si="2"/>
        <v>2014</v>
      </c>
      <c r="E180" t="s">
        <v>167</v>
      </c>
      <c r="F180" t="s">
        <v>164</v>
      </c>
      <c r="G180" t="str">
        <f>IFERROR(VLOOKUP($F180,'Country Lookup'!$B$2:$C$31,2,FALSE),"")</f>
        <v>US</v>
      </c>
      <c r="H180">
        <f>VLOOKUP($A180,'Events Per Sport'!$A$5:$G$19,3,FALSE)</f>
        <v>4.6415888336127784</v>
      </c>
    </row>
    <row r="181" spans="1:8" x14ac:dyDescent="0.2">
      <c r="A181" t="s">
        <v>147</v>
      </c>
      <c r="B181" t="s">
        <v>280</v>
      </c>
      <c r="C181" t="s">
        <v>192</v>
      </c>
      <c r="D181">
        <f t="shared" si="2"/>
        <v>2014</v>
      </c>
      <c r="E181" t="s">
        <v>163</v>
      </c>
      <c r="F181" t="s">
        <v>164</v>
      </c>
      <c r="G181" t="str">
        <f>IFERROR(VLOOKUP($F181,'Country Lookup'!$B$2:$C$31,2,FALSE),"")</f>
        <v>US</v>
      </c>
      <c r="H181">
        <f>VLOOKUP($A181,'Events Per Sport'!$A$5:$G$19,3,FALSE)</f>
        <v>4.6415888336127784</v>
      </c>
    </row>
    <row r="182" spans="1:8" x14ac:dyDescent="0.2">
      <c r="A182" t="s">
        <v>147</v>
      </c>
      <c r="B182" t="s">
        <v>281</v>
      </c>
      <c r="C182" t="s">
        <v>192</v>
      </c>
      <c r="D182">
        <f t="shared" si="2"/>
        <v>2014</v>
      </c>
      <c r="E182" t="s">
        <v>163</v>
      </c>
      <c r="F182" t="s">
        <v>164</v>
      </c>
      <c r="G182" t="str">
        <f>IFERROR(VLOOKUP($F182,'Country Lookup'!$B$2:$C$31,2,FALSE),"")</f>
        <v>US</v>
      </c>
      <c r="H182">
        <f>VLOOKUP($A182,'Events Per Sport'!$A$5:$G$19,3,FALSE)</f>
        <v>4.6415888336127784</v>
      </c>
    </row>
    <row r="183" spans="1:8" x14ac:dyDescent="0.2">
      <c r="A183" t="s">
        <v>147</v>
      </c>
      <c r="B183" t="s">
        <v>308</v>
      </c>
      <c r="C183" t="s">
        <v>162</v>
      </c>
      <c r="D183">
        <f t="shared" si="2"/>
        <v>2006</v>
      </c>
      <c r="E183" t="s">
        <v>163</v>
      </c>
      <c r="F183" t="s">
        <v>164</v>
      </c>
      <c r="G183" t="str">
        <f>IFERROR(VLOOKUP($F183,'Country Lookup'!$B$2:$C$31,2,FALSE),"")</f>
        <v>US</v>
      </c>
      <c r="H183">
        <f>VLOOKUP($A183,'Events Per Sport'!$A$5:$G$19,3,FALSE)</f>
        <v>4.6415888336127784</v>
      </c>
    </row>
    <row r="184" spans="1:8" x14ac:dyDescent="0.2">
      <c r="A184" t="s">
        <v>147</v>
      </c>
      <c r="B184" t="s">
        <v>309</v>
      </c>
      <c r="C184" t="s">
        <v>162</v>
      </c>
      <c r="D184">
        <f t="shared" si="2"/>
        <v>2006</v>
      </c>
      <c r="E184" t="s">
        <v>165</v>
      </c>
      <c r="F184" t="s">
        <v>164</v>
      </c>
      <c r="G184" t="str">
        <f>IFERROR(VLOOKUP($F184,'Country Lookup'!$B$2:$C$31,2,FALSE),"")</f>
        <v>US</v>
      </c>
      <c r="H184">
        <f>VLOOKUP($A184,'Events Per Sport'!$A$5:$G$19,3,FALSE)</f>
        <v>4.6415888336127784</v>
      </c>
    </row>
    <row r="185" spans="1:8" x14ac:dyDescent="0.2">
      <c r="A185" t="s">
        <v>140</v>
      </c>
      <c r="B185" t="s">
        <v>310</v>
      </c>
      <c r="C185" t="s">
        <v>183</v>
      </c>
      <c r="D185">
        <f t="shared" si="2"/>
        <v>1980</v>
      </c>
      <c r="E185" t="s">
        <v>163</v>
      </c>
      <c r="F185" t="s">
        <v>164</v>
      </c>
      <c r="G185" t="str">
        <f>IFERROR(VLOOKUP($F185,'Country Lookup'!$B$2:$C$31,2,FALSE),"")</f>
        <v>US</v>
      </c>
      <c r="H185">
        <f>VLOOKUP($A185,'Events Per Sport'!$A$5:$G$19,3,FALSE)</f>
        <v>5.8087857335637052</v>
      </c>
    </row>
    <row r="186" spans="1:8" x14ac:dyDescent="0.2">
      <c r="A186" t="s">
        <v>140</v>
      </c>
      <c r="B186" t="s">
        <v>310</v>
      </c>
      <c r="C186" t="s">
        <v>162</v>
      </c>
      <c r="D186">
        <f t="shared" si="2"/>
        <v>2006</v>
      </c>
      <c r="E186" t="s">
        <v>165</v>
      </c>
      <c r="F186" t="s">
        <v>164</v>
      </c>
      <c r="G186" t="str">
        <f>IFERROR(VLOOKUP($F186,'Country Lookup'!$B$2:$C$31,2,FALSE),"")</f>
        <v>US</v>
      </c>
      <c r="H186">
        <f>VLOOKUP($A186,'Events Per Sport'!$A$5:$G$19,3,FALSE)</f>
        <v>5.8087857335637052</v>
      </c>
    </row>
    <row r="187" spans="1:8" x14ac:dyDescent="0.2">
      <c r="A187" t="s">
        <v>140</v>
      </c>
      <c r="B187" t="s">
        <v>289</v>
      </c>
      <c r="C187" t="s">
        <v>182</v>
      </c>
      <c r="D187">
        <f t="shared" si="2"/>
        <v>1976</v>
      </c>
      <c r="E187" t="s">
        <v>163</v>
      </c>
      <c r="F187" t="s">
        <v>164</v>
      </c>
      <c r="G187" t="str">
        <f>IFERROR(VLOOKUP($F187,'Country Lookup'!$B$2:$C$31,2,FALSE),"")</f>
        <v>US</v>
      </c>
      <c r="H187">
        <f>VLOOKUP($A187,'Events Per Sport'!$A$5:$G$19,3,FALSE)</f>
        <v>5.8087857335637052</v>
      </c>
    </row>
    <row r="188" spans="1:8" x14ac:dyDescent="0.2">
      <c r="A188" t="s">
        <v>140</v>
      </c>
      <c r="B188" t="s">
        <v>289</v>
      </c>
      <c r="C188" t="s">
        <v>183</v>
      </c>
      <c r="D188">
        <f t="shared" si="2"/>
        <v>1980</v>
      </c>
      <c r="E188" t="s">
        <v>163</v>
      </c>
      <c r="F188" t="s">
        <v>164</v>
      </c>
      <c r="G188" t="str">
        <f>IFERROR(VLOOKUP($F188,'Country Lookup'!$B$2:$C$31,2,FALSE),"")</f>
        <v>US</v>
      </c>
      <c r="H188">
        <f>VLOOKUP($A188,'Events Per Sport'!$A$5:$G$19,3,FALSE)</f>
        <v>5.8087857335637052</v>
      </c>
    </row>
    <row r="189" spans="1:8" x14ac:dyDescent="0.2">
      <c r="A189" t="s">
        <v>140</v>
      </c>
      <c r="B189" t="s">
        <v>289</v>
      </c>
      <c r="C189" t="s">
        <v>162</v>
      </c>
      <c r="D189">
        <f t="shared" si="2"/>
        <v>2006</v>
      </c>
      <c r="E189" t="s">
        <v>165</v>
      </c>
      <c r="F189" t="s">
        <v>164</v>
      </c>
      <c r="G189" t="str">
        <f>IFERROR(VLOOKUP($F189,'Country Lookup'!$B$2:$C$31,2,FALSE),"")</f>
        <v>US</v>
      </c>
      <c r="H189">
        <f>VLOOKUP($A189,'Events Per Sport'!$A$5:$G$19,3,FALSE)</f>
        <v>5.8087857335637052</v>
      </c>
    </row>
    <row r="190" spans="1:8" x14ac:dyDescent="0.2">
      <c r="A190" t="s">
        <v>140</v>
      </c>
      <c r="B190" t="s">
        <v>290</v>
      </c>
      <c r="C190" t="s">
        <v>188</v>
      </c>
      <c r="D190">
        <f t="shared" si="2"/>
        <v>1998</v>
      </c>
      <c r="E190" t="s">
        <v>165</v>
      </c>
      <c r="F190" t="s">
        <v>164</v>
      </c>
      <c r="G190" t="str">
        <f>IFERROR(VLOOKUP($F190,'Country Lookup'!$B$2:$C$31,2,FALSE),"")</f>
        <v>US</v>
      </c>
      <c r="H190">
        <f>VLOOKUP($A190,'Events Per Sport'!$A$5:$G$19,3,FALSE)</f>
        <v>5.8087857335637052</v>
      </c>
    </row>
    <row r="191" spans="1:8" x14ac:dyDescent="0.2">
      <c r="A191" t="s">
        <v>140</v>
      </c>
      <c r="B191" t="s">
        <v>291</v>
      </c>
      <c r="C191" t="s">
        <v>162</v>
      </c>
      <c r="D191">
        <f t="shared" si="2"/>
        <v>2006</v>
      </c>
      <c r="E191" t="s">
        <v>165</v>
      </c>
      <c r="F191" t="s">
        <v>164</v>
      </c>
      <c r="G191" t="str">
        <f>IFERROR(VLOOKUP($F191,'Country Lookup'!$B$2:$C$31,2,FALSE),"")</f>
        <v>US</v>
      </c>
      <c r="H191">
        <f>VLOOKUP($A191,'Events Per Sport'!$A$5:$G$19,3,FALSE)</f>
        <v>5.8087857335637052</v>
      </c>
    </row>
    <row r="192" spans="1:8" x14ac:dyDescent="0.2">
      <c r="A192" t="s">
        <v>140</v>
      </c>
      <c r="B192" t="s">
        <v>291</v>
      </c>
      <c r="C192" t="s">
        <v>191</v>
      </c>
      <c r="D192">
        <f t="shared" si="2"/>
        <v>2010</v>
      </c>
      <c r="E192" t="s">
        <v>165</v>
      </c>
      <c r="F192" t="s">
        <v>164</v>
      </c>
      <c r="G192" t="str">
        <f>IFERROR(VLOOKUP($F192,'Country Lookup'!$B$2:$C$31,2,FALSE),"")</f>
        <v>US</v>
      </c>
      <c r="H192">
        <f>VLOOKUP($A192,'Events Per Sport'!$A$5:$G$19,3,FALSE)</f>
        <v>5.8087857335637052</v>
      </c>
    </row>
    <row r="193" spans="1:8" x14ac:dyDescent="0.2">
      <c r="A193" t="s">
        <v>140</v>
      </c>
      <c r="B193" t="s">
        <v>312</v>
      </c>
      <c r="C193" t="s">
        <v>190</v>
      </c>
      <c r="D193">
        <f t="shared" si="2"/>
        <v>2002</v>
      </c>
      <c r="E193" t="s">
        <v>165</v>
      </c>
      <c r="F193" t="s">
        <v>164</v>
      </c>
      <c r="G193" t="str">
        <f>IFERROR(VLOOKUP($F193,'Country Lookup'!$B$2:$C$31,2,FALSE),"")</f>
        <v>US</v>
      </c>
      <c r="H193">
        <f>VLOOKUP($A193,'Events Per Sport'!$A$5:$G$19,3,FALSE)</f>
        <v>5.8087857335637052</v>
      </c>
    </row>
    <row r="194" spans="1:8" x14ac:dyDescent="0.2">
      <c r="A194" t="s">
        <v>140</v>
      </c>
      <c r="B194" t="s">
        <v>290</v>
      </c>
      <c r="C194" t="s">
        <v>181</v>
      </c>
      <c r="D194">
        <f t="shared" ref="D194:D257" si="3">_xlfn.NUMBERVALUE(RIGHT(C194,4))</f>
        <v>1968</v>
      </c>
      <c r="E194" t="s">
        <v>167</v>
      </c>
      <c r="F194" t="s">
        <v>164</v>
      </c>
      <c r="G194" t="str">
        <f>IFERROR(VLOOKUP($F194,'Country Lookup'!$B$2:$C$31,2,FALSE),"")</f>
        <v>US</v>
      </c>
      <c r="H194">
        <f>VLOOKUP($A194,'Events Per Sport'!$A$5:$G$19,3,FALSE)</f>
        <v>5.8087857335637052</v>
      </c>
    </row>
    <row r="195" spans="1:8" x14ac:dyDescent="0.2">
      <c r="A195" t="s">
        <v>140</v>
      </c>
      <c r="B195" t="s">
        <v>290</v>
      </c>
      <c r="C195" t="s">
        <v>182</v>
      </c>
      <c r="D195">
        <f t="shared" si="3"/>
        <v>1976</v>
      </c>
      <c r="E195" t="s">
        <v>165</v>
      </c>
      <c r="F195" t="s">
        <v>164</v>
      </c>
      <c r="G195" t="str">
        <f>IFERROR(VLOOKUP($F195,'Country Lookup'!$B$2:$C$31,2,FALSE),"")</f>
        <v>US</v>
      </c>
      <c r="H195">
        <f>VLOOKUP($A195,'Events Per Sport'!$A$5:$G$19,3,FALSE)</f>
        <v>5.8087857335637052</v>
      </c>
    </row>
    <row r="196" spans="1:8" x14ac:dyDescent="0.2">
      <c r="A196" t="s">
        <v>140</v>
      </c>
      <c r="B196" t="s">
        <v>290</v>
      </c>
      <c r="C196" t="s">
        <v>182</v>
      </c>
      <c r="D196">
        <f t="shared" si="3"/>
        <v>1976</v>
      </c>
      <c r="E196" t="s">
        <v>167</v>
      </c>
      <c r="F196" t="s">
        <v>164</v>
      </c>
      <c r="G196" t="str">
        <f>IFERROR(VLOOKUP($F196,'Country Lookup'!$B$2:$C$31,2,FALSE),"")</f>
        <v>US</v>
      </c>
      <c r="H196">
        <f>VLOOKUP($A196,'Events Per Sport'!$A$5:$G$19,3,FALSE)</f>
        <v>5.8087857335637052</v>
      </c>
    </row>
    <row r="197" spans="1:8" x14ac:dyDescent="0.2">
      <c r="A197" t="s">
        <v>140</v>
      </c>
      <c r="B197" t="s">
        <v>290</v>
      </c>
      <c r="C197" t="s">
        <v>183</v>
      </c>
      <c r="D197">
        <f t="shared" si="3"/>
        <v>1980</v>
      </c>
      <c r="E197" t="s">
        <v>165</v>
      </c>
      <c r="F197" t="s">
        <v>164</v>
      </c>
      <c r="G197" t="str">
        <f>IFERROR(VLOOKUP($F197,'Country Lookup'!$B$2:$C$31,2,FALSE),"")</f>
        <v>US</v>
      </c>
      <c r="H197">
        <f>VLOOKUP($A197,'Events Per Sport'!$A$5:$G$19,3,FALSE)</f>
        <v>5.8087857335637052</v>
      </c>
    </row>
    <row r="198" spans="1:8" x14ac:dyDescent="0.2">
      <c r="A198" t="s">
        <v>140</v>
      </c>
      <c r="B198" t="s">
        <v>290</v>
      </c>
      <c r="C198" t="s">
        <v>186</v>
      </c>
      <c r="D198">
        <f t="shared" si="3"/>
        <v>1988</v>
      </c>
      <c r="E198" t="s">
        <v>167</v>
      </c>
      <c r="F198" t="s">
        <v>164</v>
      </c>
      <c r="G198" t="str">
        <f>IFERROR(VLOOKUP($F198,'Country Lookup'!$B$2:$C$31,2,FALSE),"")</f>
        <v>US</v>
      </c>
      <c r="H198">
        <f>VLOOKUP($A198,'Events Per Sport'!$A$5:$G$19,3,FALSE)</f>
        <v>5.8087857335637052</v>
      </c>
    </row>
    <row r="199" spans="1:8" x14ac:dyDescent="0.2">
      <c r="A199" t="s">
        <v>140</v>
      </c>
      <c r="B199" t="s">
        <v>290</v>
      </c>
      <c r="C199" t="s">
        <v>187</v>
      </c>
      <c r="D199">
        <f t="shared" si="3"/>
        <v>1992</v>
      </c>
      <c r="E199" t="s">
        <v>163</v>
      </c>
      <c r="F199" t="s">
        <v>164</v>
      </c>
      <c r="G199" t="str">
        <f>IFERROR(VLOOKUP($F199,'Country Lookup'!$B$2:$C$31,2,FALSE),"")</f>
        <v>US</v>
      </c>
      <c r="H199">
        <f>VLOOKUP($A199,'Events Per Sport'!$A$5:$G$19,3,FALSE)</f>
        <v>5.8087857335637052</v>
      </c>
    </row>
    <row r="200" spans="1:8" x14ac:dyDescent="0.2">
      <c r="A200" t="s">
        <v>140</v>
      </c>
      <c r="B200" t="s">
        <v>315</v>
      </c>
      <c r="C200" t="s">
        <v>191</v>
      </c>
      <c r="D200">
        <f t="shared" si="3"/>
        <v>2010</v>
      </c>
      <c r="E200" t="s">
        <v>165</v>
      </c>
      <c r="F200" t="s">
        <v>164</v>
      </c>
      <c r="G200" t="str">
        <f>IFERROR(VLOOKUP($F200,'Country Lookup'!$B$2:$C$31,2,FALSE),"")</f>
        <v>US</v>
      </c>
      <c r="H200">
        <f>VLOOKUP($A200,'Events Per Sport'!$A$5:$G$19,3,FALSE)</f>
        <v>5.8087857335637052</v>
      </c>
    </row>
    <row r="201" spans="1:8" x14ac:dyDescent="0.2">
      <c r="A201" t="s">
        <v>140</v>
      </c>
      <c r="B201" t="s">
        <v>310</v>
      </c>
      <c r="C201" t="s">
        <v>191</v>
      </c>
      <c r="D201">
        <f t="shared" si="3"/>
        <v>2010</v>
      </c>
      <c r="E201" t="s">
        <v>165</v>
      </c>
      <c r="F201" t="s">
        <v>219</v>
      </c>
      <c r="G201" t="str">
        <f>IFERROR(VLOOKUP($F201,'Country Lookup'!$B$2:$C$31,2,FALSE),"")</f>
        <v>RU</v>
      </c>
      <c r="H201">
        <f>VLOOKUP($A201,'Events Per Sport'!$A$5:$G$19,3,FALSE)</f>
        <v>5.8087857335637052</v>
      </c>
    </row>
    <row r="202" spans="1:8" x14ac:dyDescent="0.2">
      <c r="A202" t="s">
        <v>140</v>
      </c>
      <c r="B202" t="s">
        <v>295</v>
      </c>
      <c r="C202" t="s">
        <v>190</v>
      </c>
      <c r="D202">
        <f t="shared" si="3"/>
        <v>2002</v>
      </c>
      <c r="E202" t="s">
        <v>165</v>
      </c>
      <c r="F202" t="s">
        <v>205</v>
      </c>
      <c r="G202" t="str">
        <f>IFERROR(VLOOKUP($F202,'Country Lookup'!$B$2:$C$31,2,FALSE),"")</f>
        <v>JP</v>
      </c>
      <c r="H202">
        <f>VLOOKUP($A202,'Events Per Sport'!$A$5:$G$19,3,FALSE)</f>
        <v>5.8087857335637052</v>
      </c>
    </row>
    <row r="203" spans="1:8" x14ac:dyDescent="0.2">
      <c r="A203" t="s">
        <v>140</v>
      </c>
      <c r="B203" t="s">
        <v>291</v>
      </c>
      <c r="C203" t="s">
        <v>183</v>
      </c>
      <c r="D203">
        <f t="shared" si="3"/>
        <v>1980</v>
      </c>
      <c r="E203" t="s">
        <v>163</v>
      </c>
      <c r="F203" t="s">
        <v>164</v>
      </c>
      <c r="G203" t="str">
        <f>IFERROR(VLOOKUP($F203,'Country Lookup'!$B$2:$C$31,2,FALSE),"")</f>
        <v>US</v>
      </c>
      <c r="H203">
        <f>VLOOKUP($A203,'Events Per Sport'!$A$5:$G$19,3,FALSE)</f>
        <v>5.8087857335637052</v>
      </c>
    </row>
    <row r="204" spans="1:8" x14ac:dyDescent="0.2">
      <c r="A204" t="s">
        <v>140</v>
      </c>
      <c r="B204" t="s">
        <v>291</v>
      </c>
      <c r="C204" t="s">
        <v>186</v>
      </c>
      <c r="D204">
        <f t="shared" si="3"/>
        <v>1988</v>
      </c>
      <c r="E204" t="s">
        <v>165</v>
      </c>
      <c r="F204" t="s">
        <v>164</v>
      </c>
      <c r="G204" t="str">
        <f>IFERROR(VLOOKUP($F204,'Country Lookup'!$B$2:$C$31,2,FALSE),"")</f>
        <v>US</v>
      </c>
      <c r="H204">
        <f>VLOOKUP($A204,'Events Per Sport'!$A$5:$G$19,3,FALSE)</f>
        <v>5.8087857335637052</v>
      </c>
    </row>
    <row r="205" spans="1:8" x14ac:dyDescent="0.2">
      <c r="A205" t="s">
        <v>140</v>
      </c>
      <c r="B205" t="s">
        <v>316</v>
      </c>
      <c r="C205" t="s">
        <v>191</v>
      </c>
      <c r="D205">
        <f t="shared" si="3"/>
        <v>2010</v>
      </c>
      <c r="E205" t="s">
        <v>165</v>
      </c>
      <c r="F205" t="s">
        <v>205</v>
      </c>
      <c r="G205" t="str">
        <f>IFERROR(VLOOKUP($F205,'Country Lookup'!$B$2:$C$31,2,FALSE),"")</f>
        <v>JP</v>
      </c>
      <c r="H205">
        <f>VLOOKUP($A205,'Events Per Sport'!$A$5:$G$19,3,FALSE)</f>
        <v>5.8087857335637052</v>
      </c>
    </row>
    <row r="206" spans="1:8" x14ac:dyDescent="0.2">
      <c r="A206" t="s">
        <v>140</v>
      </c>
      <c r="B206" t="s">
        <v>290</v>
      </c>
      <c r="C206" t="s">
        <v>190</v>
      </c>
      <c r="D206">
        <f t="shared" si="3"/>
        <v>2002</v>
      </c>
      <c r="E206" t="s">
        <v>165</v>
      </c>
      <c r="F206" t="s">
        <v>197</v>
      </c>
      <c r="G206" t="str">
        <f>IFERROR(VLOOKUP($F206,'Country Lookup'!$B$2:$C$31,2,FALSE),"")</f>
        <v>DE</v>
      </c>
      <c r="H206">
        <f>VLOOKUP($A206,'Events Per Sport'!$A$5:$G$19,3,FALSE)</f>
        <v>5.8087857335637052</v>
      </c>
    </row>
    <row r="207" spans="1:8" x14ac:dyDescent="0.2">
      <c r="A207" t="s">
        <v>140</v>
      </c>
      <c r="B207" t="s">
        <v>292</v>
      </c>
      <c r="C207" t="s">
        <v>188</v>
      </c>
      <c r="D207">
        <f t="shared" si="3"/>
        <v>1998</v>
      </c>
      <c r="E207" t="s">
        <v>165</v>
      </c>
      <c r="F207" t="s">
        <v>197</v>
      </c>
      <c r="G207" t="str">
        <f>IFERROR(VLOOKUP($F207,'Country Lookup'!$B$2:$C$31,2,FALSE),"")</f>
        <v>DE</v>
      </c>
      <c r="H207">
        <f>VLOOKUP($A207,'Events Per Sport'!$A$5:$G$19,3,FALSE)</f>
        <v>5.8087857335637052</v>
      </c>
    </row>
    <row r="208" spans="1:8" x14ac:dyDescent="0.2">
      <c r="A208" t="s">
        <v>140</v>
      </c>
      <c r="B208" t="s">
        <v>292</v>
      </c>
      <c r="C208" t="s">
        <v>190</v>
      </c>
      <c r="D208">
        <f t="shared" si="3"/>
        <v>2002</v>
      </c>
      <c r="E208" t="s">
        <v>165</v>
      </c>
      <c r="F208" t="s">
        <v>197</v>
      </c>
      <c r="G208" t="str">
        <f>IFERROR(VLOOKUP($F208,'Country Lookup'!$B$2:$C$31,2,FALSE),"")</f>
        <v>DE</v>
      </c>
      <c r="H208">
        <f>VLOOKUP($A208,'Events Per Sport'!$A$5:$G$19,3,FALSE)</f>
        <v>5.8087857335637052</v>
      </c>
    </row>
    <row r="209" spans="1:8" x14ac:dyDescent="0.2">
      <c r="A209" t="s">
        <v>140</v>
      </c>
      <c r="B209" t="s">
        <v>292</v>
      </c>
      <c r="C209" t="s">
        <v>182</v>
      </c>
      <c r="D209">
        <f t="shared" si="3"/>
        <v>1976</v>
      </c>
      <c r="E209" t="s">
        <v>165</v>
      </c>
      <c r="F209" t="s">
        <v>164</v>
      </c>
      <c r="G209" t="str">
        <f>IFERROR(VLOOKUP($F209,'Country Lookup'!$B$2:$C$31,2,FALSE),"")</f>
        <v>US</v>
      </c>
      <c r="H209">
        <f>VLOOKUP($A209,'Events Per Sport'!$A$5:$G$19,3,FALSE)</f>
        <v>5.8087857335637052</v>
      </c>
    </row>
    <row r="210" spans="1:8" x14ac:dyDescent="0.2">
      <c r="A210" t="s">
        <v>140</v>
      </c>
      <c r="B210" t="s">
        <v>311</v>
      </c>
      <c r="C210" t="s">
        <v>188</v>
      </c>
      <c r="D210">
        <f t="shared" si="3"/>
        <v>1998</v>
      </c>
      <c r="E210" t="s">
        <v>165</v>
      </c>
      <c r="F210" t="s">
        <v>197</v>
      </c>
      <c r="G210" t="str">
        <f>IFERROR(VLOOKUP($F210,'Country Lookup'!$B$2:$C$31,2,FALSE),"")</f>
        <v>DE</v>
      </c>
      <c r="H210">
        <f>VLOOKUP($A210,'Events Per Sport'!$A$5:$G$19,3,FALSE)</f>
        <v>5.8087857335637052</v>
      </c>
    </row>
    <row r="211" spans="1:8" x14ac:dyDescent="0.2">
      <c r="A211" t="s">
        <v>140</v>
      </c>
      <c r="B211" t="s">
        <v>311</v>
      </c>
      <c r="C211" t="s">
        <v>191</v>
      </c>
      <c r="D211">
        <f t="shared" si="3"/>
        <v>2010</v>
      </c>
      <c r="E211" t="s">
        <v>165</v>
      </c>
      <c r="F211" t="s">
        <v>197</v>
      </c>
      <c r="G211" t="str">
        <f>IFERROR(VLOOKUP($F211,'Country Lookup'!$B$2:$C$31,2,FALSE),"")</f>
        <v>DE</v>
      </c>
      <c r="H211">
        <f>VLOOKUP($A211,'Events Per Sport'!$A$5:$G$19,3,FALSE)</f>
        <v>5.8087857335637052</v>
      </c>
    </row>
    <row r="212" spans="1:8" x14ac:dyDescent="0.2">
      <c r="A212" t="s">
        <v>140</v>
      </c>
      <c r="B212" t="s">
        <v>311</v>
      </c>
      <c r="C212" t="s">
        <v>183</v>
      </c>
      <c r="D212">
        <f t="shared" si="3"/>
        <v>1980</v>
      </c>
      <c r="E212" t="s">
        <v>167</v>
      </c>
      <c r="F212" t="s">
        <v>164</v>
      </c>
      <c r="G212" t="str">
        <f>IFERROR(VLOOKUP($F212,'Country Lookup'!$B$2:$C$31,2,FALSE),"")</f>
        <v>US</v>
      </c>
      <c r="H212">
        <f>VLOOKUP($A212,'Events Per Sport'!$A$5:$G$19,3,FALSE)</f>
        <v>5.8087857335637052</v>
      </c>
    </row>
    <row r="213" spans="1:8" x14ac:dyDescent="0.2">
      <c r="A213" t="s">
        <v>140</v>
      </c>
      <c r="B213" t="s">
        <v>312</v>
      </c>
      <c r="C213" t="s">
        <v>183</v>
      </c>
      <c r="D213">
        <f t="shared" si="3"/>
        <v>1980</v>
      </c>
      <c r="E213" t="s">
        <v>163</v>
      </c>
      <c r="F213" t="s">
        <v>164</v>
      </c>
      <c r="G213" t="str">
        <f>IFERROR(VLOOKUP($F213,'Country Lookup'!$B$2:$C$31,2,FALSE),"")</f>
        <v>US</v>
      </c>
      <c r="H213">
        <f>VLOOKUP($A213,'Events Per Sport'!$A$5:$G$19,3,FALSE)</f>
        <v>5.8087857335637052</v>
      </c>
    </row>
    <row r="214" spans="1:8" x14ac:dyDescent="0.2">
      <c r="A214" t="s">
        <v>140</v>
      </c>
      <c r="B214" t="s">
        <v>313</v>
      </c>
      <c r="C214" t="s">
        <v>188</v>
      </c>
      <c r="D214">
        <f t="shared" si="3"/>
        <v>1998</v>
      </c>
      <c r="E214" t="s">
        <v>165</v>
      </c>
      <c r="F214" t="s">
        <v>197</v>
      </c>
      <c r="G214" t="str">
        <f>IFERROR(VLOOKUP($F214,'Country Lookup'!$B$2:$C$31,2,FALSE),"")</f>
        <v>DE</v>
      </c>
      <c r="H214">
        <f>VLOOKUP($A214,'Events Per Sport'!$A$5:$G$19,3,FALSE)</f>
        <v>5.8087857335637052</v>
      </c>
    </row>
    <row r="215" spans="1:8" x14ac:dyDescent="0.2">
      <c r="A215" t="s">
        <v>140</v>
      </c>
      <c r="B215" t="s">
        <v>313</v>
      </c>
      <c r="C215" t="s">
        <v>162</v>
      </c>
      <c r="D215">
        <f t="shared" si="3"/>
        <v>2006</v>
      </c>
      <c r="E215" t="s">
        <v>165</v>
      </c>
      <c r="F215" t="s">
        <v>197</v>
      </c>
      <c r="G215" t="str">
        <f>IFERROR(VLOOKUP($F215,'Country Lookup'!$B$2:$C$31,2,FALSE),"")</f>
        <v>DE</v>
      </c>
      <c r="H215">
        <f>VLOOKUP($A215,'Events Per Sport'!$A$5:$G$19,3,FALSE)</f>
        <v>5.8087857335637052</v>
      </c>
    </row>
    <row r="216" spans="1:8" x14ac:dyDescent="0.2">
      <c r="A216" t="s">
        <v>140</v>
      </c>
      <c r="B216" t="s">
        <v>295</v>
      </c>
      <c r="C216" t="s">
        <v>266</v>
      </c>
      <c r="D216">
        <f t="shared" si="3"/>
        <v>1928</v>
      </c>
      <c r="E216" t="s">
        <v>167</v>
      </c>
      <c r="F216" t="s">
        <v>164</v>
      </c>
      <c r="G216" t="str">
        <f>IFERROR(VLOOKUP($F216,'Country Lookup'!$B$2:$C$31,2,FALSE),"")</f>
        <v>US</v>
      </c>
      <c r="H216">
        <f>VLOOKUP($A216,'Events Per Sport'!$A$5:$G$19,3,FALSE)</f>
        <v>5.8087857335637052</v>
      </c>
    </row>
    <row r="217" spans="1:8" x14ac:dyDescent="0.2">
      <c r="A217" t="s">
        <v>140</v>
      </c>
      <c r="B217" t="s">
        <v>295</v>
      </c>
      <c r="C217" t="s">
        <v>237</v>
      </c>
      <c r="D217">
        <f t="shared" si="3"/>
        <v>1936</v>
      </c>
      <c r="E217" t="s">
        <v>167</v>
      </c>
      <c r="F217" t="s">
        <v>164</v>
      </c>
      <c r="G217" t="str">
        <f>IFERROR(VLOOKUP($F217,'Country Lookup'!$B$2:$C$31,2,FALSE),"")</f>
        <v>US</v>
      </c>
      <c r="H217">
        <f>VLOOKUP($A217,'Events Per Sport'!$A$5:$G$19,3,FALSE)</f>
        <v>5.8087857335637052</v>
      </c>
    </row>
    <row r="218" spans="1:8" x14ac:dyDescent="0.2">
      <c r="A218" t="s">
        <v>140</v>
      </c>
      <c r="B218" t="s">
        <v>295</v>
      </c>
      <c r="C218" t="s">
        <v>172</v>
      </c>
      <c r="D218">
        <f t="shared" si="3"/>
        <v>1948</v>
      </c>
      <c r="E218" t="s">
        <v>165</v>
      </c>
      <c r="F218" t="s">
        <v>164</v>
      </c>
      <c r="G218" t="str">
        <f>IFERROR(VLOOKUP($F218,'Country Lookup'!$B$2:$C$31,2,FALSE),"")</f>
        <v>US</v>
      </c>
      <c r="H218">
        <f>VLOOKUP($A218,'Events Per Sport'!$A$5:$G$19,3,FALSE)</f>
        <v>5.8087857335637052</v>
      </c>
    </row>
    <row r="219" spans="1:8" x14ac:dyDescent="0.2">
      <c r="A219" t="s">
        <v>140</v>
      </c>
      <c r="B219" t="s">
        <v>295</v>
      </c>
      <c r="C219" t="s">
        <v>172</v>
      </c>
      <c r="D219">
        <f t="shared" si="3"/>
        <v>1948</v>
      </c>
      <c r="E219" t="s">
        <v>165</v>
      </c>
      <c r="F219" t="s">
        <v>164</v>
      </c>
      <c r="G219" t="str">
        <f>IFERROR(VLOOKUP($F219,'Country Lookup'!$B$2:$C$31,2,FALSE),"")</f>
        <v>US</v>
      </c>
      <c r="H219">
        <f>VLOOKUP($A219,'Events Per Sport'!$A$5:$G$19,3,FALSE)</f>
        <v>5.8087857335637052</v>
      </c>
    </row>
    <row r="220" spans="1:8" x14ac:dyDescent="0.2">
      <c r="A220" t="s">
        <v>140</v>
      </c>
      <c r="B220" t="s">
        <v>295</v>
      </c>
      <c r="C220" t="s">
        <v>175</v>
      </c>
      <c r="D220">
        <f t="shared" si="3"/>
        <v>1952</v>
      </c>
      <c r="E220" t="s">
        <v>163</v>
      </c>
      <c r="F220" t="s">
        <v>164</v>
      </c>
      <c r="G220" t="str">
        <f>IFERROR(VLOOKUP($F220,'Country Lookup'!$B$2:$C$31,2,FALSE),"")</f>
        <v>US</v>
      </c>
      <c r="H220">
        <f>VLOOKUP($A220,'Events Per Sport'!$A$5:$G$19,3,FALSE)</f>
        <v>5.8087857335637052</v>
      </c>
    </row>
    <row r="221" spans="1:8" x14ac:dyDescent="0.2">
      <c r="A221" t="s">
        <v>140</v>
      </c>
      <c r="B221" t="s">
        <v>295</v>
      </c>
      <c r="C221" t="s">
        <v>175</v>
      </c>
      <c r="D221">
        <f t="shared" si="3"/>
        <v>1952</v>
      </c>
      <c r="E221" t="s">
        <v>165</v>
      </c>
      <c r="F221" t="s">
        <v>164</v>
      </c>
      <c r="G221" t="str">
        <f>IFERROR(VLOOKUP($F221,'Country Lookup'!$B$2:$C$31,2,FALSE),"")</f>
        <v>US</v>
      </c>
      <c r="H221">
        <f>VLOOKUP($A221,'Events Per Sport'!$A$5:$G$19,3,FALSE)</f>
        <v>5.8087857335637052</v>
      </c>
    </row>
    <row r="222" spans="1:8" x14ac:dyDescent="0.2">
      <c r="A222" t="s">
        <v>140</v>
      </c>
      <c r="B222" t="s">
        <v>295</v>
      </c>
      <c r="C222" t="s">
        <v>178</v>
      </c>
      <c r="D222">
        <f t="shared" si="3"/>
        <v>1960</v>
      </c>
      <c r="E222" t="s">
        <v>165</v>
      </c>
      <c r="F222" t="s">
        <v>164</v>
      </c>
      <c r="G222" t="str">
        <f>IFERROR(VLOOKUP($F222,'Country Lookup'!$B$2:$C$31,2,FALSE),"")</f>
        <v>US</v>
      </c>
      <c r="H222">
        <f>VLOOKUP($A222,'Events Per Sport'!$A$5:$G$19,3,FALSE)</f>
        <v>5.8087857335637052</v>
      </c>
    </row>
    <row r="223" spans="1:8" x14ac:dyDescent="0.2">
      <c r="A223" t="s">
        <v>140</v>
      </c>
      <c r="B223" t="s">
        <v>295</v>
      </c>
      <c r="C223" t="s">
        <v>180</v>
      </c>
      <c r="D223">
        <f t="shared" si="3"/>
        <v>1964</v>
      </c>
      <c r="E223" t="s">
        <v>163</v>
      </c>
      <c r="F223" t="s">
        <v>164</v>
      </c>
      <c r="G223" t="str">
        <f>IFERROR(VLOOKUP($F223,'Country Lookup'!$B$2:$C$31,2,FALSE),"")</f>
        <v>US</v>
      </c>
      <c r="H223">
        <f>VLOOKUP($A223,'Events Per Sport'!$A$5:$G$19,3,FALSE)</f>
        <v>5.8087857335637052</v>
      </c>
    </row>
    <row r="224" spans="1:8" x14ac:dyDescent="0.2">
      <c r="A224" t="s">
        <v>140</v>
      </c>
      <c r="B224" t="s">
        <v>295</v>
      </c>
      <c r="C224" t="s">
        <v>181</v>
      </c>
      <c r="D224">
        <f t="shared" si="3"/>
        <v>1968</v>
      </c>
      <c r="E224" t="s">
        <v>165</v>
      </c>
      <c r="F224" t="s">
        <v>164</v>
      </c>
      <c r="G224" t="str">
        <f>IFERROR(VLOOKUP($F224,'Country Lookup'!$B$2:$C$31,2,FALSE),"")</f>
        <v>US</v>
      </c>
      <c r="H224">
        <f>VLOOKUP($A224,'Events Per Sport'!$A$5:$G$19,3,FALSE)</f>
        <v>5.8087857335637052</v>
      </c>
    </row>
    <row r="225" spans="1:8" x14ac:dyDescent="0.2">
      <c r="A225" t="s">
        <v>140</v>
      </c>
      <c r="B225" t="s">
        <v>295</v>
      </c>
      <c r="C225" t="s">
        <v>182</v>
      </c>
      <c r="D225">
        <f t="shared" si="3"/>
        <v>1976</v>
      </c>
      <c r="E225" t="s">
        <v>167</v>
      </c>
      <c r="F225" t="s">
        <v>164</v>
      </c>
      <c r="G225" t="str">
        <f>IFERROR(VLOOKUP($F225,'Country Lookup'!$B$2:$C$31,2,FALSE),"")</f>
        <v>US</v>
      </c>
      <c r="H225">
        <f>VLOOKUP($A225,'Events Per Sport'!$A$5:$G$19,3,FALSE)</f>
        <v>5.8087857335637052</v>
      </c>
    </row>
    <row r="226" spans="1:8" x14ac:dyDescent="0.2">
      <c r="A226" t="s">
        <v>140</v>
      </c>
      <c r="B226" t="s">
        <v>295</v>
      </c>
      <c r="C226" t="s">
        <v>183</v>
      </c>
      <c r="D226">
        <f t="shared" si="3"/>
        <v>1980</v>
      </c>
      <c r="E226" t="s">
        <v>163</v>
      </c>
      <c r="F226" t="s">
        <v>164</v>
      </c>
      <c r="G226" t="str">
        <f>IFERROR(VLOOKUP($F226,'Country Lookup'!$B$2:$C$31,2,FALSE),"")</f>
        <v>US</v>
      </c>
      <c r="H226">
        <f>VLOOKUP($A226,'Events Per Sport'!$A$5:$G$19,3,FALSE)</f>
        <v>5.8087857335637052</v>
      </c>
    </row>
    <row r="227" spans="1:8" x14ac:dyDescent="0.2">
      <c r="A227" t="s">
        <v>140</v>
      </c>
      <c r="B227" t="s">
        <v>313</v>
      </c>
      <c r="C227" t="s">
        <v>191</v>
      </c>
      <c r="D227">
        <f t="shared" si="3"/>
        <v>2010</v>
      </c>
      <c r="E227" t="s">
        <v>165</v>
      </c>
      <c r="F227" t="s">
        <v>197</v>
      </c>
      <c r="G227" t="str">
        <f>IFERROR(VLOOKUP($F227,'Country Lookup'!$B$2:$C$31,2,FALSE),"")</f>
        <v>DE</v>
      </c>
      <c r="H227">
        <f>VLOOKUP($A227,'Events Per Sport'!$A$5:$G$19,3,FALSE)</f>
        <v>5.8087857335637052</v>
      </c>
    </row>
    <row r="228" spans="1:8" x14ac:dyDescent="0.2">
      <c r="A228" t="s">
        <v>140</v>
      </c>
      <c r="B228" t="s">
        <v>296</v>
      </c>
      <c r="C228" t="s">
        <v>190</v>
      </c>
      <c r="D228">
        <f t="shared" si="3"/>
        <v>2002</v>
      </c>
      <c r="E228" t="s">
        <v>165</v>
      </c>
      <c r="F228" t="s">
        <v>197</v>
      </c>
      <c r="G228" t="str">
        <f>IFERROR(VLOOKUP($F228,'Country Lookup'!$B$2:$C$31,2,FALSE),"")</f>
        <v>DE</v>
      </c>
      <c r="H228">
        <f>VLOOKUP($A228,'Events Per Sport'!$A$5:$G$19,3,FALSE)</f>
        <v>5.8087857335637052</v>
      </c>
    </row>
    <row r="229" spans="1:8" x14ac:dyDescent="0.2">
      <c r="A229" t="s">
        <v>140</v>
      </c>
      <c r="B229" t="s">
        <v>296</v>
      </c>
      <c r="C229" t="s">
        <v>178</v>
      </c>
      <c r="D229">
        <f t="shared" si="3"/>
        <v>1960</v>
      </c>
      <c r="E229" t="s">
        <v>167</v>
      </c>
      <c r="F229" t="s">
        <v>164</v>
      </c>
      <c r="G229" t="str">
        <f>IFERROR(VLOOKUP($F229,'Country Lookup'!$B$2:$C$31,2,FALSE),"")</f>
        <v>US</v>
      </c>
      <c r="H229">
        <f>VLOOKUP($A229,'Events Per Sport'!$A$5:$G$19,3,FALSE)</f>
        <v>5.8087857335637052</v>
      </c>
    </row>
    <row r="230" spans="1:8" x14ac:dyDescent="0.2">
      <c r="A230" t="s">
        <v>140</v>
      </c>
      <c r="B230" t="s">
        <v>296</v>
      </c>
      <c r="C230" t="s">
        <v>181</v>
      </c>
      <c r="D230">
        <f t="shared" si="3"/>
        <v>1968</v>
      </c>
      <c r="E230" t="s">
        <v>165</v>
      </c>
      <c r="F230" t="s">
        <v>164</v>
      </c>
      <c r="G230" t="str">
        <f>IFERROR(VLOOKUP($F230,'Country Lookup'!$B$2:$C$31,2,FALSE),"")</f>
        <v>US</v>
      </c>
      <c r="H230">
        <f>VLOOKUP($A230,'Events Per Sport'!$A$5:$G$19,3,FALSE)</f>
        <v>5.8087857335637052</v>
      </c>
    </row>
    <row r="231" spans="1:8" x14ac:dyDescent="0.2">
      <c r="A231" t="s">
        <v>140</v>
      </c>
      <c r="B231" t="s">
        <v>296</v>
      </c>
      <c r="C231" t="s">
        <v>181</v>
      </c>
      <c r="D231">
        <f t="shared" si="3"/>
        <v>1968</v>
      </c>
      <c r="E231" t="s">
        <v>165</v>
      </c>
      <c r="F231" t="s">
        <v>164</v>
      </c>
      <c r="G231" t="str">
        <f>IFERROR(VLOOKUP($F231,'Country Lookup'!$B$2:$C$31,2,FALSE),"")</f>
        <v>US</v>
      </c>
      <c r="H231">
        <f>VLOOKUP($A231,'Events Per Sport'!$A$5:$G$19,3,FALSE)</f>
        <v>5.8087857335637052</v>
      </c>
    </row>
    <row r="232" spans="1:8" x14ac:dyDescent="0.2">
      <c r="A232" t="s">
        <v>140</v>
      </c>
      <c r="B232" t="s">
        <v>296</v>
      </c>
      <c r="C232" t="s">
        <v>181</v>
      </c>
      <c r="D232">
        <f t="shared" si="3"/>
        <v>1968</v>
      </c>
      <c r="E232" t="s">
        <v>165</v>
      </c>
      <c r="F232" t="s">
        <v>164</v>
      </c>
      <c r="G232" t="str">
        <f>IFERROR(VLOOKUP($F232,'Country Lookup'!$B$2:$C$31,2,FALSE),"")</f>
        <v>US</v>
      </c>
      <c r="H232">
        <f>VLOOKUP($A232,'Events Per Sport'!$A$5:$G$19,3,FALSE)</f>
        <v>5.8087857335637052</v>
      </c>
    </row>
    <row r="233" spans="1:8" x14ac:dyDescent="0.2">
      <c r="A233" t="s">
        <v>140</v>
      </c>
      <c r="B233" t="s">
        <v>296</v>
      </c>
      <c r="C233" t="s">
        <v>182</v>
      </c>
      <c r="D233">
        <f t="shared" si="3"/>
        <v>1976</v>
      </c>
      <c r="E233" t="s">
        <v>163</v>
      </c>
      <c r="F233" t="s">
        <v>164</v>
      </c>
      <c r="G233" t="str">
        <f>IFERROR(VLOOKUP($F233,'Country Lookup'!$B$2:$C$31,2,FALSE),"")</f>
        <v>US</v>
      </c>
      <c r="H233">
        <f>VLOOKUP($A233,'Events Per Sport'!$A$5:$G$19,3,FALSE)</f>
        <v>5.8087857335637052</v>
      </c>
    </row>
    <row r="234" spans="1:8" x14ac:dyDescent="0.2">
      <c r="A234" t="s">
        <v>140</v>
      </c>
      <c r="B234" t="s">
        <v>296</v>
      </c>
      <c r="C234" t="s">
        <v>183</v>
      </c>
      <c r="D234">
        <f t="shared" si="3"/>
        <v>1980</v>
      </c>
      <c r="E234" t="s">
        <v>165</v>
      </c>
      <c r="F234" t="s">
        <v>164</v>
      </c>
      <c r="G234" t="str">
        <f>IFERROR(VLOOKUP($F234,'Country Lookup'!$B$2:$C$31,2,FALSE),"")</f>
        <v>US</v>
      </c>
      <c r="H234">
        <f>VLOOKUP($A234,'Events Per Sport'!$A$5:$G$19,3,FALSE)</f>
        <v>5.8087857335637052</v>
      </c>
    </row>
    <row r="235" spans="1:8" x14ac:dyDescent="0.2">
      <c r="A235" t="s">
        <v>140</v>
      </c>
      <c r="B235" t="s">
        <v>296</v>
      </c>
      <c r="C235" t="s">
        <v>186</v>
      </c>
      <c r="D235">
        <f t="shared" si="3"/>
        <v>1988</v>
      </c>
      <c r="E235" t="s">
        <v>163</v>
      </c>
      <c r="F235" t="s">
        <v>164</v>
      </c>
      <c r="G235" t="str">
        <f>IFERROR(VLOOKUP($F235,'Country Lookup'!$B$2:$C$31,2,FALSE),"")</f>
        <v>US</v>
      </c>
      <c r="H235">
        <f>VLOOKUP($A235,'Events Per Sport'!$A$5:$G$19,3,FALSE)</f>
        <v>5.8087857335637052</v>
      </c>
    </row>
    <row r="236" spans="1:8" x14ac:dyDescent="0.2">
      <c r="A236" t="s">
        <v>140</v>
      </c>
      <c r="B236" t="s">
        <v>296</v>
      </c>
      <c r="C236" t="s">
        <v>187</v>
      </c>
      <c r="D236">
        <f t="shared" si="3"/>
        <v>1992</v>
      </c>
      <c r="E236" t="s">
        <v>163</v>
      </c>
      <c r="F236" t="s">
        <v>164</v>
      </c>
      <c r="G236" t="str">
        <f>IFERROR(VLOOKUP($F236,'Country Lookup'!$B$2:$C$31,2,FALSE),"")</f>
        <v>US</v>
      </c>
      <c r="H236">
        <f>VLOOKUP($A236,'Events Per Sport'!$A$5:$G$19,3,FALSE)</f>
        <v>5.8087857335637052</v>
      </c>
    </row>
    <row r="237" spans="1:8" x14ac:dyDescent="0.2">
      <c r="A237" t="s">
        <v>140</v>
      </c>
      <c r="B237" t="s">
        <v>311</v>
      </c>
      <c r="C237" t="s">
        <v>192</v>
      </c>
      <c r="D237">
        <f t="shared" si="3"/>
        <v>2014</v>
      </c>
      <c r="E237" t="s">
        <v>165</v>
      </c>
      <c r="F237" t="s">
        <v>211</v>
      </c>
      <c r="G237" t="str">
        <f>IFERROR(VLOOKUP($F237,'Country Lookup'!$B$2:$C$31,2,FALSE),"")</f>
        <v>CZ</v>
      </c>
      <c r="H237">
        <f>VLOOKUP($A237,'Events Per Sport'!$A$5:$G$19,3,FALSE)</f>
        <v>5.8087857335637052</v>
      </c>
    </row>
    <row r="238" spans="1:8" x14ac:dyDescent="0.2">
      <c r="A238" t="s">
        <v>145</v>
      </c>
      <c r="B238" t="s">
        <v>169</v>
      </c>
      <c r="C238" t="s">
        <v>162</v>
      </c>
      <c r="D238">
        <f t="shared" si="3"/>
        <v>2006</v>
      </c>
      <c r="E238" t="s">
        <v>167</v>
      </c>
      <c r="F238" t="s">
        <v>170</v>
      </c>
      <c r="G238" t="str">
        <f>IFERROR(VLOOKUP($F238,'Country Lookup'!$B$2:$C$31,2,FALSE),"")</f>
        <v>SE</v>
      </c>
      <c r="H238">
        <f>VLOOKUP($A238,'Events Per Sport'!$A$5:$G$19,3,FALSE)</f>
        <v>4.9460874432487003</v>
      </c>
    </row>
    <row r="239" spans="1:8" x14ac:dyDescent="0.2">
      <c r="A239" t="s">
        <v>145</v>
      </c>
      <c r="B239" t="s">
        <v>193</v>
      </c>
      <c r="C239" t="s">
        <v>188</v>
      </c>
      <c r="D239">
        <f t="shared" si="3"/>
        <v>1998</v>
      </c>
      <c r="E239" t="s">
        <v>165</v>
      </c>
      <c r="F239" t="s">
        <v>170</v>
      </c>
      <c r="G239" t="str">
        <f>IFERROR(VLOOKUP($F239,'Country Lookup'!$B$2:$C$31,2,FALSE),"")</f>
        <v>SE</v>
      </c>
      <c r="H239">
        <f>VLOOKUP($A239,'Events Per Sport'!$A$5:$G$19,3,FALSE)</f>
        <v>4.9460874432487003</v>
      </c>
    </row>
    <row r="240" spans="1:8" x14ac:dyDescent="0.2">
      <c r="A240" t="s">
        <v>145</v>
      </c>
      <c r="B240" t="s">
        <v>193</v>
      </c>
      <c r="C240" t="s">
        <v>162</v>
      </c>
      <c r="D240">
        <f t="shared" si="3"/>
        <v>2006</v>
      </c>
      <c r="E240" t="s">
        <v>167</v>
      </c>
      <c r="F240" t="s">
        <v>170</v>
      </c>
      <c r="G240" t="str">
        <f>IFERROR(VLOOKUP($F240,'Country Lookup'!$B$2:$C$31,2,FALSE),"")</f>
        <v>SE</v>
      </c>
      <c r="H240">
        <f>VLOOKUP($A240,'Events Per Sport'!$A$5:$G$19,3,FALSE)</f>
        <v>4.9460874432487003</v>
      </c>
    </row>
    <row r="241" spans="1:8" x14ac:dyDescent="0.2">
      <c r="A241" t="s">
        <v>145</v>
      </c>
      <c r="B241" t="s">
        <v>199</v>
      </c>
      <c r="C241" t="s">
        <v>182</v>
      </c>
      <c r="D241">
        <f t="shared" si="3"/>
        <v>1976</v>
      </c>
      <c r="E241" t="s">
        <v>167</v>
      </c>
      <c r="F241" t="s">
        <v>170</v>
      </c>
      <c r="G241" t="str">
        <f>IFERROR(VLOOKUP($F241,'Country Lookup'!$B$2:$C$31,2,FALSE),"")</f>
        <v>SE</v>
      </c>
      <c r="H241">
        <f>VLOOKUP($A241,'Events Per Sport'!$A$5:$G$19,3,FALSE)</f>
        <v>4.9460874432487003</v>
      </c>
    </row>
    <row r="242" spans="1:8" x14ac:dyDescent="0.2">
      <c r="A242" t="s">
        <v>145</v>
      </c>
      <c r="B242" t="s">
        <v>199</v>
      </c>
      <c r="C242" t="s">
        <v>183</v>
      </c>
      <c r="D242">
        <f t="shared" si="3"/>
        <v>1980</v>
      </c>
      <c r="E242" t="s">
        <v>163</v>
      </c>
      <c r="F242" t="s">
        <v>170</v>
      </c>
      <c r="G242" t="str">
        <f>IFERROR(VLOOKUP($F242,'Country Lookup'!$B$2:$C$31,2,FALSE),"")</f>
        <v>SE</v>
      </c>
      <c r="H242">
        <f>VLOOKUP($A242,'Events Per Sport'!$A$5:$G$19,3,FALSE)</f>
        <v>4.9460874432487003</v>
      </c>
    </row>
    <row r="243" spans="1:8" x14ac:dyDescent="0.2">
      <c r="A243" t="s">
        <v>145</v>
      </c>
      <c r="B243" t="s">
        <v>202</v>
      </c>
      <c r="C243" t="s">
        <v>187</v>
      </c>
      <c r="D243">
        <f t="shared" si="3"/>
        <v>1992</v>
      </c>
      <c r="E243" t="s">
        <v>163</v>
      </c>
      <c r="F243" t="s">
        <v>170</v>
      </c>
      <c r="G243" t="str">
        <f>IFERROR(VLOOKUP($F243,'Country Lookup'!$B$2:$C$31,2,FALSE),"")</f>
        <v>SE</v>
      </c>
      <c r="H243">
        <f>VLOOKUP($A243,'Events Per Sport'!$A$5:$G$19,3,FALSE)</f>
        <v>4.9460874432487003</v>
      </c>
    </row>
    <row r="244" spans="1:8" x14ac:dyDescent="0.2">
      <c r="A244" t="s">
        <v>145</v>
      </c>
      <c r="B244" t="s">
        <v>202</v>
      </c>
      <c r="C244" t="s">
        <v>190</v>
      </c>
      <c r="D244">
        <f t="shared" si="3"/>
        <v>2002</v>
      </c>
      <c r="E244" t="s">
        <v>165</v>
      </c>
      <c r="F244" t="s">
        <v>170</v>
      </c>
      <c r="G244" t="str">
        <f>IFERROR(VLOOKUP($F244,'Country Lookup'!$B$2:$C$31,2,FALSE),"")</f>
        <v>SE</v>
      </c>
      <c r="H244">
        <f>VLOOKUP($A244,'Events Per Sport'!$A$5:$G$19,3,FALSE)</f>
        <v>4.9460874432487003</v>
      </c>
    </row>
    <row r="245" spans="1:8" x14ac:dyDescent="0.2">
      <c r="A245" t="s">
        <v>145</v>
      </c>
      <c r="B245" t="s">
        <v>202</v>
      </c>
      <c r="C245" t="s">
        <v>162</v>
      </c>
      <c r="D245">
        <f t="shared" si="3"/>
        <v>2006</v>
      </c>
      <c r="E245" t="s">
        <v>167</v>
      </c>
      <c r="F245" t="s">
        <v>170</v>
      </c>
      <c r="G245" t="str">
        <f>IFERROR(VLOOKUP($F245,'Country Lookup'!$B$2:$C$31,2,FALSE),"")</f>
        <v>SE</v>
      </c>
      <c r="H245">
        <f>VLOOKUP($A245,'Events Per Sport'!$A$5:$G$19,3,FALSE)</f>
        <v>4.9460874432487003</v>
      </c>
    </row>
    <row r="246" spans="1:8" x14ac:dyDescent="0.2">
      <c r="A246" t="s">
        <v>145</v>
      </c>
      <c r="B246" t="s">
        <v>204</v>
      </c>
      <c r="C246" t="s">
        <v>177</v>
      </c>
      <c r="D246">
        <f t="shared" si="3"/>
        <v>1956</v>
      </c>
      <c r="E246" t="s">
        <v>167</v>
      </c>
      <c r="F246" t="s">
        <v>170</v>
      </c>
      <c r="G246" t="str">
        <f>IFERROR(VLOOKUP($F246,'Country Lookup'!$B$2:$C$31,2,FALSE),"")</f>
        <v>SE</v>
      </c>
      <c r="H246">
        <f>VLOOKUP($A246,'Events Per Sport'!$A$5:$G$19,3,FALSE)</f>
        <v>4.9460874432487003</v>
      </c>
    </row>
    <row r="247" spans="1:8" x14ac:dyDescent="0.2">
      <c r="A247" t="s">
        <v>145</v>
      </c>
      <c r="B247" t="s">
        <v>204</v>
      </c>
      <c r="C247" t="s">
        <v>183</v>
      </c>
      <c r="D247">
        <f t="shared" si="3"/>
        <v>1980</v>
      </c>
      <c r="E247" t="s">
        <v>163</v>
      </c>
      <c r="F247" t="s">
        <v>170</v>
      </c>
      <c r="G247" t="str">
        <f>IFERROR(VLOOKUP($F247,'Country Lookup'!$B$2:$C$31,2,FALSE),"")</f>
        <v>SE</v>
      </c>
      <c r="H247">
        <f>VLOOKUP($A247,'Events Per Sport'!$A$5:$G$19,3,FALSE)</f>
        <v>4.9460874432487003</v>
      </c>
    </row>
    <row r="248" spans="1:8" x14ac:dyDescent="0.2">
      <c r="A248" t="s">
        <v>145</v>
      </c>
      <c r="B248" t="s">
        <v>204</v>
      </c>
      <c r="C248" t="s">
        <v>191</v>
      </c>
      <c r="D248">
        <f t="shared" si="3"/>
        <v>2010</v>
      </c>
      <c r="E248" t="s">
        <v>167</v>
      </c>
      <c r="F248" t="s">
        <v>170</v>
      </c>
      <c r="G248" t="str">
        <f>IFERROR(VLOOKUP($F248,'Country Lookup'!$B$2:$C$31,2,FALSE),"")</f>
        <v>SE</v>
      </c>
      <c r="H248">
        <f>VLOOKUP($A248,'Events Per Sport'!$A$5:$G$19,3,FALSE)</f>
        <v>4.9460874432487003</v>
      </c>
    </row>
    <row r="249" spans="1:8" x14ac:dyDescent="0.2">
      <c r="A249" t="s">
        <v>145</v>
      </c>
      <c r="B249" t="s">
        <v>206</v>
      </c>
      <c r="C249" t="s">
        <v>190</v>
      </c>
      <c r="D249">
        <f t="shared" si="3"/>
        <v>2002</v>
      </c>
      <c r="E249" t="s">
        <v>167</v>
      </c>
      <c r="F249" t="s">
        <v>170</v>
      </c>
      <c r="G249" t="str">
        <f>IFERROR(VLOOKUP($F249,'Country Lookup'!$B$2:$C$31,2,FALSE),"")</f>
        <v>SE</v>
      </c>
      <c r="H249">
        <f>VLOOKUP($A249,'Events Per Sport'!$A$5:$G$19,3,FALSE)</f>
        <v>4.9460874432487003</v>
      </c>
    </row>
    <row r="250" spans="1:8" x14ac:dyDescent="0.2">
      <c r="A250" t="s">
        <v>145</v>
      </c>
      <c r="B250" t="s">
        <v>206</v>
      </c>
      <c r="C250" t="s">
        <v>162</v>
      </c>
      <c r="D250">
        <f t="shared" si="3"/>
        <v>2006</v>
      </c>
      <c r="E250" t="s">
        <v>163</v>
      </c>
      <c r="F250" t="s">
        <v>170</v>
      </c>
      <c r="G250" t="str">
        <f>IFERROR(VLOOKUP($F250,'Country Lookup'!$B$2:$C$31,2,FALSE),"")</f>
        <v>SE</v>
      </c>
      <c r="H250">
        <f>VLOOKUP($A250,'Events Per Sport'!$A$5:$G$19,3,FALSE)</f>
        <v>4.9460874432487003</v>
      </c>
    </row>
    <row r="251" spans="1:8" x14ac:dyDescent="0.2">
      <c r="A251" t="s">
        <v>145</v>
      </c>
      <c r="B251" t="s">
        <v>213</v>
      </c>
      <c r="C251" t="s">
        <v>191</v>
      </c>
      <c r="D251">
        <f t="shared" si="3"/>
        <v>2010</v>
      </c>
      <c r="E251" t="s">
        <v>167</v>
      </c>
      <c r="F251" t="s">
        <v>170</v>
      </c>
      <c r="G251" t="str">
        <f>IFERROR(VLOOKUP($F251,'Country Lookup'!$B$2:$C$31,2,FALSE),"")</f>
        <v>SE</v>
      </c>
      <c r="H251">
        <f>VLOOKUP($A251,'Events Per Sport'!$A$5:$G$19,3,FALSE)</f>
        <v>4.9460874432487003</v>
      </c>
    </row>
    <row r="252" spans="1:8" x14ac:dyDescent="0.2">
      <c r="A252" t="s">
        <v>145</v>
      </c>
      <c r="B252" t="s">
        <v>214</v>
      </c>
      <c r="C252" t="s">
        <v>186</v>
      </c>
      <c r="D252">
        <f t="shared" si="3"/>
        <v>1988</v>
      </c>
      <c r="E252" t="s">
        <v>167</v>
      </c>
      <c r="F252" t="s">
        <v>170</v>
      </c>
      <c r="G252" t="str">
        <f>IFERROR(VLOOKUP($F252,'Country Lookup'!$B$2:$C$31,2,FALSE),"")</f>
        <v>SE</v>
      </c>
      <c r="H252">
        <f>VLOOKUP($A252,'Events Per Sport'!$A$5:$G$19,3,FALSE)</f>
        <v>4.9460874432487003</v>
      </c>
    </row>
    <row r="253" spans="1:8" x14ac:dyDescent="0.2">
      <c r="A253" t="s">
        <v>130</v>
      </c>
      <c r="B253" t="s">
        <v>223</v>
      </c>
      <c r="C253" t="s">
        <v>162</v>
      </c>
      <c r="D253">
        <f t="shared" si="3"/>
        <v>2006</v>
      </c>
      <c r="E253" t="s">
        <v>163</v>
      </c>
      <c r="F253" t="s">
        <v>170</v>
      </c>
      <c r="G253" t="str">
        <f>IFERROR(VLOOKUP($F253,'Country Lookup'!$B$2:$C$31,2,FALSE),"")</f>
        <v>SE</v>
      </c>
      <c r="H253">
        <f>VLOOKUP($A253,'Events Per Sport'!$A$5:$G$19,3,FALSE)</f>
        <v>4.9460874432487003</v>
      </c>
    </row>
    <row r="254" spans="1:8" x14ac:dyDescent="0.2">
      <c r="A254" t="s">
        <v>130</v>
      </c>
      <c r="B254" t="s">
        <v>224</v>
      </c>
      <c r="C254" t="s">
        <v>191</v>
      </c>
      <c r="D254">
        <f t="shared" si="3"/>
        <v>2010</v>
      </c>
      <c r="E254" t="s">
        <v>163</v>
      </c>
      <c r="F254" t="s">
        <v>170</v>
      </c>
      <c r="G254" t="str">
        <f>IFERROR(VLOOKUP($F254,'Country Lookup'!$B$2:$C$31,2,FALSE),"")</f>
        <v>SE</v>
      </c>
      <c r="H254">
        <f>VLOOKUP($A254,'Events Per Sport'!$A$5:$G$19,3,FALSE)</f>
        <v>4.9460874432487003</v>
      </c>
    </row>
    <row r="255" spans="1:8" x14ac:dyDescent="0.2">
      <c r="A255" t="s">
        <v>130</v>
      </c>
      <c r="B255" t="s">
        <v>227</v>
      </c>
      <c r="C255" t="s">
        <v>190</v>
      </c>
      <c r="D255">
        <f t="shared" si="3"/>
        <v>2002</v>
      </c>
      <c r="E255" t="s">
        <v>167</v>
      </c>
      <c r="F255" t="s">
        <v>170</v>
      </c>
      <c r="G255" t="str">
        <f>IFERROR(VLOOKUP($F255,'Country Lookup'!$B$2:$C$31,2,FALSE),"")</f>
        <v>SE</v>
      </c>
      <c r="H255">
        <f>VLOOKUP($A255,'Events Per Sport'!$A$5:$G$19,3,FALSE)</f>
        <v>4.9460874432487003</v>
      </c>
    </row>
    <row r="256" spans="1:8" x14ac:dyDescent="0.2">
      <c r="A256" t="s">
        <v>130</v>
      </c>
      <c r="B256" t="s">
        <v>231</v>
      </c>
      <c r="C256" t="s">
        <v>178</v>
      </c>
      <c r="D256">
        <f t="shared" si="3"/>
        <v>1960</v>
      </c>
      <c r="E256" t="s">
        <v>163</v>
      </c>
      <c r="F256" t="s">
        <v>170</v>
      </c>
      <c r="G256" t="str">
        <f>IFERROR(VLOOKUP($F256,'Country Lookup'!$B$2:$C$31,2,FALSE),"")</f>
        <v>SE</v>
      </c>
      <c r="H256">
        <f>VLOOKUP($A256,'Events Per Sport'!$A$5:$G$19,3,FALSE)</f>
        <v>4.9460874432487003</v>
      </c>
    </row>
    <row r="257" spans="1:8" x14ac:dyDescent="0.2">
      <c r="A257" t="s">
        <v>130</v>
      </c>
      <c r="B257" t="s">
        <v>231</v>
      </c>
      <c r="C257" t="s">
        <v>187</v>
      </c>
      <c r="D257">
        <f t="shared" si="3"/>
        <v>1992</v>
      </c>
      <c r="E257" t="s">
        <v>167</v>
      </c>
      <c r="F257" t="s">
        <v>170</v>
      </c>
      <c r="G257" t="str">
        <f>IFERROR(VLOOKUP($F257,'Country Lookup'!$B$2:$C$31,2,FALSE),"")</f>
        <v>SE</v>
      </c>
      <c r="H257">
        <f>VLOOKUP($A257,'Events Per Sport'!$A$5:$G$19,3,FALSE)</f>
        <v>4.9460874432487003</v>
      </c>
    </row>
    <row r="258" spans="1:8" x14ac:dyDescent="0.2">
      <c r="A258" t="s">
        <v>130</v>
      </c>
      <c r="B258" t="s">
        <v>233</v>
      </c>
      <c r="C258" t="s">
        <v>181</v>
      </c>
      <c r="D258">
        <f t="shared" ref="D258:D321" si="4">_xlfn.NUMBERVALUE(RIGHT(C258,4))</f>
        <v>1968</v>
      </c>
      <c r="E258" t="s">
        <v>167</v>
      </c>
      <c r="F258" t="s">
        <v>170</v>
      </c>
      <c r="G258" t="str">
        <f>IFERROR(VLOOKUP($F258,'Country Lookup'!$B$2:$C$31,2,FALSE),"")</f>
        <v>SE</v>
      </c>
      <c r="H258">
        <f>VLOOKUP($A258,'Events Per Sport'!$A$5:$G$19,3,FALSE)</f>
        <v>4.9460874432487003</v>
      </c>
    </row>
    <row r="259" spans="1:8" x14ac:dyDescent="0.2">
      <c r="A259" t="s">
        <v>130</v>
      </c>
      <c r="B259" t="s">
        <v>233</v>
      </c>
      <c r="C259" t="s">
        <v>187</v>
      </c>
      <c r="D259">
        <f t="shared" si="4"/>
        <v>1992</v>
      </c>
      <c r="E259" t="s">
        <v>167</v>
      </c>
      <c r="F259" t="s">
        <v>170</v>
      </c>
      <c r="G259" t="str">
        <f>IFERROR(VLOOKUP($F259,'Country Lookup'!$B$2:$C$31,2,FALSE),"")</f>
        <v>SE</v>
      </c>
      <c r="H259">
        <f>VLOOKUP($A259,'Events Per Sport'!$A$5:$G$19,3,FALSE)</f>
        <v>4.9460874432487003</v>
      </c>
    </row>
    <row r="260" spans="1:8" x14ac:dyDescent="0.2">
      <c r="A260" t="s">
        <v>130</v>
      </c>
      <c r="B260" t="s">
        <v>234</v>
      </c>
      <c r="C260" t="s">
        <v>190</v>
      </c>
      <c r="D260">
        <f t="shared" si="4"/>
        <v>2002</v>
      </c>
      <c r="E260" t="s">
        <v>167</v>
      </c>
      <c r="F260" t="s">
        <v>170</v>
      </c>
      <c r="G260" t="str">
        <f>IFERROR(VLOOKUP($F260,'Country Lookup'!$B$2:$C$31,2,FALSE),"")</f>
        <v>SE</v>
      </c>
      <c r="H260">
        <f>VLOOKUP($A260,'Events Per Sport'!$A$5:$G$19,3,FALSE)</f>
        <v>4.9460874432487003</v>
      </c>
    </row>
    <row r="261" spans="1:8" x14ac:dyDescent="0.2">
      <c r="A261" t="s">
        <v>130</v>
      </c>
      <c r="B261" t="s">
        <v>234</v>
      </c>
      <c r="C261" t="s">
        <v>162</v>
      </c>
      <c r="D261">
        <f t="shared" si="4"/>
        <v>2006</v>
      </c>
      <c r="E261" t="s">
        <v>165</v>
      </c>
      <c r="F261" t="s">
        <v>170</v>
      </c>
      <c r="G261" t="str">
        <f>IFERROR(VLOOKUP($F261,'Country Lookup'!$B$2:$C$31,2,FALSE),"")</f>
        <v>SE</v>
      </c>
      <c r="H261">
        <f>VLOOKUP($A261,'Events Per Sport'!$A$5:$G$19,3,FALSE)</f>
        <v>4.9460874432487003</v>
      </c>
    </row>
    <row r="262" spans="1:8" x14ac:dyDescent="0.2">
      <c r="A262" t="s">
        <v>142</v>
      </c>
      <c r="B262" t="s">
        <v>244</v>
      </c>
      <c r="C262" t="s">
        <v>177</v>
      </c>
      <c r="D262">
        <f t="shared" si="4"/>
        <v>1956</v>
      </c>
      <c r="E262" t="s">
        <v>167</v>
      </c>
      <c r="F262" t="s">
        <v>170</v>
      </c>
      <c r="G262" t="str">
        <f>IFERROR(VLOOKUP($F262,'Country Lookup'!$B$2:$C$31,2,FALSE),"")</f>
        <v>SE</v>
      </c>
      <c r="H262">
        <f>VLOOKUP($A262,'Events Per Sport'!$A$5:$G$19,3,FALSE)</f>
        <v>5.2414827884177928</v>
      </c>
    </row>
    <row r="263" spans="1:8" x14ac:dyDescent="0.2">
      <c r="A263" t="s">
        <v>142</v>
      </c>
      <c r="B263" t="s">
        <v>244</v>
      </c>
      <c r="C263" t="s">
        <v>181</v>
      </c>
      <c r="D263">
        <f t="shared" si="4"/>
        <v>1968</v>
      </c>
      <c r="E263" t="s">
        <v>163</v>
      </c>
      <c r="F263" t="s">
        <v>170</v>
      </c>
      <c r="G263" t="str">
        <f>IFERROR(VLOOKUP($F263,'Country Lookup'!$B$2:$C$31,2,FALSE),"")</f>
        <v>SE</v>
      </c>
      <c r="H263">
        <f>VLOOKUP($A263,'Events Per Sport'!$A$5:$G$19,3,FALSE)</f>
        <v>5.2414827884177928</v>
      </c>
    </row>
    <row r="264" spans="1:8" x14ac:dyDescent="0.2">
      <c r="A264" t="s">
        <v>142</v>
      </c>
      <c r="B264" t="s">
        <v>244</v>
      </c>
      <c r="C264" t="s">
        <v>191</v>
      </c>
      <c r="D264">
        <f t="shared" si="4"/>
        <v>2010</v>
      </c>
      <c r="E264" t="s">
        <v>163</v>
      </c>
      <c r="F264" t="s">
        <v>170</v>
      </c>
      <c r="G264" t="str">
        <f>IFERROR(VLOOKUP($F264,'Country Lookup'!$B$2:$C$31,2,FALSE),"")</f>
        <v>SE</v>
      </c>
      <c r="H264">
        <f>VLOOKUP($A264,'Events Per Sport'!$A$5:$G$19,3,FALSE)</f>
        <v>5.2414827884177928</v>
      </c>
    </row>
    <row r="265" spans="1:8" x14ac:dyDescent="0.2">
      <c r="A265" t="s">
        <v>142</v>
      </c>
      <c r="B265" t="s">
        <v>244</v>
      </c>
      <c r="C265" t="s">
        <v>192</v>
      </c>
      <c r="D265">
        <f t="shared" si="4"/>
        <v>2014</v>
      </c>
      <c r="E265" t="s">
        <v>165</v>
      </c>
      <c r="F265" t="s">
        <v>170</v>
      </c>
      <c r="G265" t="str">
        <f>IFERROR(VLOOKUP($F265,'Country Lookup'!$B$2:$C$31,2,FALSE),"")</f>
        <v>SE</v>
      </c>
      <c r="H265">
        <f>VLOOKUP($A265,'Events Per Sport'!$A$5:$G$19,3,FALSE)</f>
        <v>5.2414827884177928</v>
      </c>
    </row>
    <row r="266" spans="1:8" x14ac:dyDescent="0.2">
      <c r="A266" t="s">
        <v>142</v>
      </c>
      <c r="B266" t="s">
        <v>246</v>
      </c>
      <c r="C266" t="s">
        <v>191</v>
      </c>
      <c r="D266">
        <f t="shared" si="4"/>
        <v>2010</v>
      </c>
      <c r="E266" t="s">
        <v>163</v>
      </c>
      <c r="F266" t="s">
        <v>170</v>
      </c>
      <c r="G266" t="str">
        <f>IFERROR(VLOOKUP($F266,'Country Lookup'!$B$2:$C$31,2,FALSE),"")</f>
        <v>SE</v>
      </c>
      <c r="H266">
        <f>VLOOKUP($A266,'Events Per Sport'!$A$5:$G$19,3,FALSE)</f>
        <v>5.2414827884177928</v>
      </c>
    </row>
    <row r="267" spans="1:8" x14ac:dyDescent="0.2">
      <c r="A267" t="s">
        <v>142</v>
      </c>
      <c r="B267" t="s">
        <v>246</v>
      </c>
      <c r="C267" t="s">
        <v>191</v>
      </c>
      <c r="D267">
        <f t="shared" si="4"/>
        <v>2010</v>
      </c>
      <c r="E267" t="s">
        <v>167</v>
      </c>
      <c r="F267" t="s">
        <v>170</v>
      </c>
      <c r="G267" t="str">
        <f>IFERROR(VLOOKUP($F267,'Country Lookup'!$B$2:$C$31,2,FALSE),"")</f>
        <v>SE</v>
      </c>
      <c r="H267">
        <f>VLOOKUP($A267,'Events Per Sport'!$A$5:$G$19,3,FALSE)</f>
        <v>5.2414827884177928</v>
      </c>
    </row>
    <row r="268" spans="1:8" x14ac:dyDescent="0.2">
      <c r="A268" t="s">
        <v>142</v>
      </c>
      <c r="B268" t="s">
        <v>246</v>
      </c>
      <c r="C268" t="s">
        <v>192</v>
      </c>
      <c r="D268">
        <f t="shared" si="4"/>
        <v>2014</v>
      </c>
      <c r="E268" t="s">
        <v>165</v>
      </c>
      <c r="F268" t="s">
        <v>170</v>
      </c>
      <c r="G268" t="str">
        <f>IFERROR(VLOOKUP($F268,'Country Lookup'!$B$2:$C$31,2,FALSE),"")</f>
        <v>SE</v>
      </c>
      <c r="H268">
        <f>VLOOKUP($A268,'Events Per Sport'!$A$5:$G$19,3,FALSE)</f>
        <v>5.2414827884177928</v>
      </c>
    </row>
    <row r="269" spans="1:8" x14ac:dyDescent="0.2">
      <c r="A269" t="s">
        <v>142</v>
      </c>
      <c r="B269" t="s">
        <v>247</v>
      </c>
      <c r="C269" t="s">
        <v>177</v>
      </c>
      <c r="D269">
        <f t="shared" si="4"/>
        <v>1956</v>
      </c>
      <c r="E269" t="s">
        <v>165</v>
      </c>
      <c r="F269" t="s">
        <v>170</v>
      </c>
      <c r="G269" t="str">
        <f>IFERROR(VLOOKUP($F269,'Country Lookup'!$B$2:$C$31,2,FALSE),"")</f>
        <v>SE</v>
      </c>
      <c r="H269">
        <f>VLOOKUP($A269,'Events Per Sport'!$A$5:$G$19,3,FALSE)</f>
        <v>5.2414827884177928</v>
      </c>
    </row>
    <row r="270" spans="1:8" x14ac:dyDescent="0.2">
      <c r="A270" t="s">
        <v>142</v>
      </c>
      <c r="B270" t="s">
        <v>247</v>
      </c>
      <c r="C270" t="s">
        <v>178</v>
      </c>
      <c r="D270">
        <f t="shared" si="4"/>
        <v>1960</v>
      </c>
      <c r="E270" t="s">
        <v>165</v>
      </c>
      <c r="F270" t="s">
        <v>170</v>
      </c>
      <c r="G270" t="str">
        <f>IFERROR(VLOOKUP($F270,'Country Lookup'!$B$2:$C$31,2,FALSE),"")</f>
        <v>SE</v>
      </c>
      <c r="H270">
        <f>VLOOKUP($A270,'Events Per Sport'!$A$5:$G$19,3,FALSE)</f>
        <v>5.2414827884177928</v>
      </c>
    </row>
    <row r="271" spans="1:8" x14ac:dyDescent="0.2">
      <c r="A271" t="s">
        <v>142</v>
      </c>
      <c r="B271" t="s">
        <v>247</v>
      </c>
      <c r="C271" t="s">
        <v>180</v>
      </c>
      <c r="D271">
        <f t="shared" si="4"/>
        <v>1964</v>
      </c>
      <c r="E271" t="s">
        <v>167</v>
      </c>
      <c r="F271" t="s">
        <v>170</v>
      </c>
      <c r="G271" t="str">
        <f>IFERROR(VLOOKUP($F271,'Country Lookup'!$B$2:$C$31,2,FALSE),"")</f>
        <v>SE</v>
      </c>
      <c r="H271">
        <f>VLOOKUP($A271,'Events Per Sport'!$A$5:$G$19,3,FALSE)</f>
        <v>5.2414827884177928</v>
      </c>
    </row>
    <row r="272" spans="1:8" x14ac:dyDescent="0.2">
      <c r="A272" t="s">
        <v>142</v>
      </c>
      <c r="B272" t="s">
        <v>247</v>
      </c>
      <c r="C272" t="s">
        <v>181</v>
      </c>
      <c r="D272">
        <f t="shared" si="4"/>
        <v>1968</v>
      </c>
      <c r="E272" t="s">
        <v>167</v>
      </c>
      <c r="F272" t="s">
        <v>170</v>
      </c>
      <c r="G272" t="str">
        <f>IFERROR(VLOOKUP($F272,'Country Lookup'!$B$2:$C$31,2,FALSE),"")</f>
        <v>SE</v>
      </c>
      <c r="H272">
        <f>VLOOKUP($A272,'Events Per Sport'!$A$5:$G$19,3,FALSE)</f>
        <v>5.2414827884177928</v>
      </c>
    </row>
    <row r="273" spans="1:8" x14ac:dyDescent="0.2">
      <c r="A273" t="s">
        <v>142</v>
      </c>
      <c r="B273" t="s">
        <v>247</v>
      </c>
      <c r="C273" t="s">
        <v>183</v>
      </c>
      <c r="D273">
        <f t="shared" si="4"/>
        <v>1980</v>
      </c>
      <c r="E273" t="s">
        <v>163</v>
      </c>
      <c r="F273" t="s">
        <v>170</v>
      </c>
      <c r="G273" t="str">
        <f>IFERROR(VLOOKUP($F273,'Country Lookup'!$B$2:$C$31,2,FALSE),"")</f>
        <v>SE</v>
      </c>
      <c r="H273">
        <f>VLOOKUP($A273,'Events Per Sport'!$A$5:$G$19,3,FALSE)</f>
        <v>5.2414827884177928</v>
      </c>
    </row>
    <row r="274" spans="1:8" x14ac:dyDescent="0.2">
      <c r="A274" t="s">
        <v>142</v>
      </c>
      <c r="B274" t="s">
        <v>247</v>
      </c>
      <c r="C274" t="s">
        <v>185</v>
      </c>
      <c r="D274">
        <f t="shared" si="4"/>
        <v>1984</v>
      </c>
      <c r="E274" t="s">
        <v>163</v>
      </c>
      <c r="F274" t="s">
        <v>170</v>
      </c>
      <c r="G274" t="str">
        <f>IFERROR(VLOOKUP($F274,'Country Lookup'!$B$2:$C$31,2,FALSE),"")</f>
        <v>SE</v>
      </c>
      <c r="H274">
        <f>VLOOKUP($A274,'Events Per Sport'!$A$5:$G$19,3,FALSE)</f>
        <v>5.2414827884177928</v>
      </c>
    </row>
    <row r="275" spans="1:8" x14ac:dyDescent="0.2">
      <c r="A275" t="s">
        <v>142</v>
      </c>
      <c r="B275" t="s">
        <v>247</v>
      </c>
      <c r="C275" t="s">
        <v>192</v>
      </c>
      <c r="D275">
        <f t="shared" si="4"/>
        <v>2014</v>
      </c>
      <c r="E275" t="s">
        <v>165</v>
      </c>
      <c r="F275" t="s">
        <v>170</v>
      </c>
      <c r="G275" t="str">
        <f>IFERROR(VLOOKUP($F275,'Country Lookup'!$B$2:$C$31,2,FALSE),"")</f>
        <v>SE</v>
      </c>
      <c r="H275">
        <f>VLOOKUP($A275,'Events Per Sport'!$A$5:$G$19,3,FALSE)</f>
        <v>5.2414827884177928</v>
      </c>
    </row>
    <row r="276" spans="1:8" x14ac:dyDescent="0.2">
      <c r="A276" t="s">
        <v>142</v>
      </c>
      <c r="B276" t="s">
        <v>247</v>
      </c>
      <c r="C276" t="s">
        <v>192</v>
      </c>
      <c r="D276">
        <f t="shared" si="4"/>
        <v>2014</v>
      </c>
      <c r="E276" t="s">
        <v>167</v>
      </c>
      <c r="F276" t="s">
        <v>170</v>
      </c>
      <c r="G276" t="str">
        <f>IFERROR(VLOOKUP($F276,'Country Lookup'!$B$2:$C$31,2,FALSE),"")</f>
        <v>SE</v>
      </c>
      <c r="H276">
        <f>VLOOKUP($A276,'Events Per Sport'!$A$5:$G$19,3,FALSE)</f>
        <v>5.2414827884177928</v>
      </c>
    </row>
    <row r="277" spans="1:8" x14ac:dyDescent="0.2">
      <c r="A277" t="s">
        <v>142</v>
      </c>
      <c r="B277" t="s">
        <v>249</v>
      </c>
      <c r="C277" t="s">
        <v>237</v>
      </c>
      <c r="D277">
        <f t="shared" si="4"/>
        <v>1936</v>
      </c>
      <c r="E277" t="s">
        <v>167</v>
      </c>
      <c r="F277" t="s">
        <v>170</v>
      </c>
      <c r="G277" t="str">
        <f>IFERROR(VLOOKUP($F277,'Country Lookup'!$B$2:$C$31,2,FALSE),"")</f>
        <v>SE</v>
      </c>
      <c r="H277">
        <f>VLOOKUP($A277,'Events Per Sport'!$A$5:$G$19,3,FALSE)</f>
        <v>5.2414827884177928</v>
      </c>
    </row>
    <row r="278" spans="1:8" x14ac:dyDescent="0.2">
      <c r="A278" t="s">
        <v>142</v>
      </c>
      <c r="B278" t="s">
        <v>249</v>
      </c>
      <c r="C278" t="s">
        <v>172</v>
      </c>
      <c r="D278">
        <f t="shared" si="4"/>
        <v>1948</v>
      </c>
      <c r="E278" t="s">
        <v>163</v>
      </c>
      <c r="F278" t="s">
        <v>170</v>
      </c>
      <c r="G278" t="str">
        <f>IFERROR(VLOOKUP($F278,'Country Lookup'!$B$2:$C$31,2,FALSE),"")</f>
        <v>SE</v>
      </c>
      <c r="H278">
        <f>VLOOKUP($A278,'Events Per Sport'!$A$5:$G$19,3,FALSE)</f>
        <v>5.2414827884177928</v>
      </c>
    </row>
    <row r="279" spans="1:8" x14ac:dyDescent="0.2">
      <c r="A279" t="s">
        <v>142</v>
      </c>
      <c r="B279" t="s">
        <v>249</v>
      </c>
      <c r="C279" t="s">
        <v>175</v>
      </c>
      <c r="D279">
        <f t="shared" si="4"/>
        <v>1952</v>
      </c>
      <c r="E279" t="s">
        <v>167</v>
      </c>
      <c r="F279" t="s">
        <v>170</v>
      </c>
      <c r="G279" t="str">
        <f>IFERROR(VLOOKUP($F279,'Country Lookup'!$B$2:$C$31,2,FALSE),"")</f>
        <v>SE</v>
      </c>
      <c r="H279">
        <f>VLOOKUP($A279,'Events Per Sport'!$A$5:$G$19,3,FALSE)</f>
        <v>5.2414827884177928</v>
      </c>
    </row>
    <row r="280" spans="1:8" x14ac:dyDescent="0.2">
      <c r="A280" t="s">
        <v>142</v>
      </c>
      <c r="B280" t="s">
        <v>249</v>
      </c>
      <c r="C280" t="s">
        <v>177</v>
      </c>
      <c r="D280">
        <f t="shared" si="4"/>
        <v>1956</v>
      </c>
      <c r="E280" t="s">
        <v>167</v>
      </c>
      <c r="F280" t="s">
        <v>170</v>
      </c>
      <c r="G280" t="str">
        <f>IFERROR(VLOOKUP($F280,'Country Lookup'!$B$2:$C$31,2,FALSE),"")</f>
        <v>SE</v>
      </c>
      <c r="H280">
        <f>VLOOKUP($A280,'Events Per Sport'!$A$5:$G$19,3,FALSE)</f>
        <v>5.2414827884177928</v>
      </c>
    </row>
    <row r="281" spans="1:8" x14ac:dyDescent="0.2">
      <c r="A281" t="s">
        <v>142</v>
      </c>
      <c r="B281" t="s">
        <v>249</v>
      </c>
      <c r="C281" t="s">
        <v>180</v>
      </c>
      <c r="D281">
        <f t="shared" si="4"/>
        <v>1964</v>
      </c>
      <c r="E281" t="s">
        <v>163</v>
      </c>
      <c r="F281" t="s">
        <v>170</v>
      </c>
      <c r="G281" t="str">
        <f>IFERROR(VLOOKUP($F281,'Country Lookup'!$B$2:$C$31,2,FALSE),"")</f>
        <v>SE</v>
      </c>
      <c r="H281">
        <f>VLOOKUP($A281,'Events Per Sport'!$A$5:$G$19,3,FALSE)</f>
        <v>5.2414827884177928</v>
      </c>
    </row>
    <row r="282" spans="1:8" x14ac:dyDescent="0.2">
      <c r="A282" t="s">
        <v>142</v>
      </c>
      <c r="B282" t="s">
        <v>249</v>
      </c>
      <c r="C282" t="s">
        <v>181</v>
      </c>
      <c r="D282">
        <f t="shared" si="4"/>
        <v>1968</v>
      </c>
      <c r="E282" t="s">
        <v>165</v>
      </c>
      <c r="F282" t="s">
        <v>170</v>
      </c>
      <c r="G282" t="str">
        <f>IFERROR(VLOOKUP($F282,'Country Lookup'!$B$2:$C$31,2,FALSE),"")</f>
        <v>SE</v>
      </c>
      <c r="H282">
        <f>VLOOKUP($A282,'Events Per Sport'!$A$5:$G$19,3,FALSE)</f>
        <v>5.2414827884177928</v>
      </c>
    </row>
    <row r="283" spans="1:8" x14ac:dyDescent="0.2">
      <c r="A283" t="s">
        <v>142</v>
      </c>
      <c r="B283" t="s">
        <v>249</v>
      </c>
      <c r="C283" t="s">
        <v>185</v>
      </c>
      <c r="D283">
        <f t="shared" si="4"/>
        <v>1984</v>
      </c>
      <c r="E283" t="s">
        <v>163</v>
      </c>
      <c r="F283" t="s">
        <v>170</v>
      </c>
      <c r="G283" t="str">
        <f>IFERROR(VLOOKUP($F283,'Country Lookup'!$B$2:$C$31,2,FALSE),"")</f>
        <v>SE</v>
      </c>
      <c r="H283">
        <f>VLOOKUP($A283,'Events Per Sport'!$A$5:$G$19,3,FALSE)</f>
        <v>5.2414827884177928</v>
      </c>
    </row>
    <row r="284" spans="1:8" x14ac:dyDescent="0.2">
      <c r="A284" t="s">
        <v>142</v>
      </c>
      <c r="B284" t="s">
        <v>249</v>
      </c>
      <c r="C284" t="s">
        <v>186</v>
      </c>
      <c r="D284">
        <f t="shared" si="4"/>
        <v>1988</v>
      </c>
      <c r="E284" t="s">
        <v>163</v>
      </c>
      <c r="F284" t="s">
        <v>170</v>
      </c>
      <c r="G284" t="str">
        <f>IFERROR(VLOOKUP($F284,'Country Lookup'!$B$2:$C$31,2,FALSE),"")</f>
        <v>SE</v>
      </c>
      <c r="H284">
        <f>VLOOKUP($A284,'Events Per Sport'!$A$5:$G$19,3,FALSE)</f>
        <v>5.2414827884177928</v>
      </c>
    </row>
    <row r="285" spans="1:8" x14ac:dyDescent="0.2">
      <c r="A285" t="s">
        <v>142</v>
      </c>
      <c r="B285" t="s">
        <v>249</v>
      </c>
      <c r="C285" t="s">
        <v>162</v>
      </c>
      <c r="D285">
        <f t="shared" si="4"/>
        <v>2006</v>
      </c>
      <c r="E285" t="s">
        <v>167</v>
      </c>
      <c r="F285" t="s">
        <v>170</v>
      </c>
      <c r="G285" t="str">
        <f>IFERROR(VLOOKUP($F285,'Country Lookup'!$B$2:$C$31,2,FALSE),"")</f>
        <v>SE</v>
      </c>
      <c r="H285">
        <f>VLOOKUP($A285,'Events Per Sport'!$A$5:$G$19,3,FALSE)</f>
        <v>5.2414827884177928</v>
      </c>
    </row>
    <row r="286" spans="1:8" x14ac:dyDescent="0.2">
      <c r="A286" t="s">
        <v>142</v>
      </c>
      <c r="B286" t="s">
        <v>249</v>
      </c>
      <c r="C286" t="s">
        <v>191</v>
      </c>
      <c r="D286">
        <f t="shared" si="4"/>
        <v>2010</v>
      </c>
      <c r="E286" t="s">
        <v>163</v>
      </c>
      <c r="F286" t="s">
        <v>170</v>
      </c>
      <c r="G286" t="str">
        <f>IFERROR(VLOOKUP($F286,'Country Lookup'!$B$2:$C$31,2,FALSE),"")</f>
        <v>SE</v>
      </c>
      <c r="H286">
        <f>VLOOKUP($A286,'Events Per Sport'!$A$5:$G$19,3,FALSE)</f>
        <v>5.2414827884177928</v>
      </c>
    </row>
    <row r="287" spans="1:8" x14ac:dyDescent="0.2">
      <c r="A287" t="s">
        <v>142</v>
      </c>
      <c r="B287" t="s">
        <v>249</v>
      </c>
      <c r="C287" t="s">
        <v>192</v>
      </c>
      <c r="D287">
        <f t="shared" si="4"/>
        <v>2014</v>
      </c>
      <c r="E287" t="s">
        <v>163</v>
      </c>
      <c r="F287" t="s">
        <v>170</v>
      </c>
      <c r="G287" t="str">
        <f>IFERROR(VLOOKUP($F287,'Country Lookup'!$B$2:$C$31,2,FALSE),"")</f>
        <v>SE</v>
      </c>
      <c r="H287">
        <f>VLOOKUP($A287,'Events Per Sport'!$A$5:$G$19,3,FALSE)</f>
        <v>5.2414827884177928</v>
      </c>
    </row>
    <row r="288" spans="1:8" x14ac:dyDescent="0.2">
      <c r="A288" t="s">
        <v>142</v>
      </c>
      <c r="B288" t="s">
        <v>250</v>
      </c>
      <c r="C288" t="s">
        <v>192</v>
      </c>
      <c r="D288">
        <f t="shared" si="4"/>
        <v>2014</v>
      </c>
      <c r="E288" t="s">
        <v>163</v>
      </c>
      <c r="F288" t="s">
        <v>170</v>
      </c>
      <c r="G288" t="str">
        <f>IFERROR(VLOOKUP($F288,'Country Lookup'!$B$2:$C$31,2,FALSE),"")</f>
        <v>SE</v>
      </c>
      <c r="H288">
        <f>VLOOKUP($A288,'Events Per Sport'!$A$5:$G$19,3,FALSE)</f>
        <v>5.2414827884177928</v>
      </c>
    </row>
    <row r="289" spans="1:8" x14ac:dyDescent="0.2">
      <c r="A289" t="s">
        <v>142</v>
      </c>
      <c r="B289" t="s">
        <v>251</v>
      </c>
      <c r="C289" t="s">
        <v>191</v>
      </c>
      <c r="D289">
        <f t="shared" si="4"/>
        <v>2010</v>
      </c>
      <c r="E289" t="s">
        <v>167</v>
      </c>
      <c r="F289" t="s">
        <v>170</v>
      </c>
      <c r="G289" t="str">
        <f>IFERROR(VLOOKUP($F289,'Country Lookup'!$B$2:$C$31,2,FALSE),"")</f>
        <v>SE</v>
      </c>
      <c r="H289">
        <f>VLOOKUP($A289,'Events Per Sport'!$A$5:$G$19,3,FALSE)</f>
        <v>5.2414827884177928</v>
      </c>
    </row>
    <row r="290" spans="1:8" x14ac:dyDescent="0.2">
      <c r="A290" t="s">
        <v>142</v>
      </c>
      <c r="B290" t="s">
        <v>252</v>
      </c>
      <c r="C290" t="s">
        <v>191</v>
      </c>
      <c r="D290">
        <f t="shared" si="4"/>
        <v>2010</v>
      </c>
      <c r="E290" t="s">
        <v>165</v>
      </c>
      <c r="F290" t="s">
        <v>170</v>
      </c>
      <c r="G290" t="str">
        <f>IFERROR(VLOOKUP($F290,'Country Lookup'!$B$2:$C$31,2,FALSE),"")</f>
        <v>SE</v>
      </c>
      <c r="H290">
        <f>VLOOKUP($A290,'Events Per Sport'!$A$5:$G$19,3,FALSE)</f>
        <v>5.2414827884177928</v>
      </c>
    </row>
    <row r="291" spans="1:8" x14ac:dyDescent="0.2">
      <c r="A291" t="s">
        <v>142</v>
      </c>
      <c r="B291" t="s">
        <v>252</v>
      </c>
      <c r="C291" t="s">
        <v>192</v>
      </c>
      <c r="D291">
        <f t="shared" si="4"/>
        <v>2014</v>
      </c>
      <c r="E291" t="s">
        <v>165</v>
      </c>
      <c r="F291" t="s">
        <v>170</v>
      </c>
      <c r="G291" t="str">
        <f>IFERROR(VLOOKUP($F291,'Country Lookup'!$B$2:$C$31,2,FALSE),"")</f>
        <v>SE</v>
      </c>
      <c r="H291">
        <f>VLOOKUP($A291,'Events Per Sport'!$A$5:$G$19,3,FALSE)</f>
        <v>5.2414827884177928</v>
      </c>
    </row>
    <row r="292" spans="1:8" x14ac:dyDescent="0.2">
      <c r="A292" t="s">
        <v>142</v>
      </c>
      <c r="B292" t="s">
        <v>253</v>
      </c>
      <c r="C292" t="s">
        <v>162</v>
      </c>
      <c r="D292">
        <f t="shared" si="4"/>
        <v>2006</v>
      </c>
      <c r="E292" t="s">
        <v>163</v>
      </c>
      <c r="F292" t="s">
        <v>170</v>
      </c>
      <c r="G292" t="str">
        <f>IFERROR(VLOOKUP($F292,'Country Lookup'!$B$2:$C$31,2,FALSE),"")</f>
        <v>SE</v>
      </c>
      <c r="H292">
        <f>VLOOKUP($A292,'Events Per Sport'!$A$5:$G$19,3,FALSE)</f>
        <v>5.2414827884177928</v>
      </c>
    </row>
    <row r="293" spans="1:8" x14ac:dyDescent="0.2">
      <c r="A293" t="s">
        <v>142</v>
      </c>
      <c r="B293" t="s">
        <v>253</v>
      </c>
      <c r="C293" t="s">
        <v>162</v>
      </c>
      <c r="D293">
        <f t="shared" si="4"/>
        <v>2006</v>
      </c>
      <c r="E293" t="s">
        <v>167</v>
      </c>
      <c r="F293" t="s">
        <v>170</v>
      </c>
      <c r="G293" t="str">
        <f>IFERROR(VLOOKUP($F293,'Country Lookup'!$B$2:$C$31,2,FALSE),"")</f>
        <v>SE</v>
      </c>
      <c r="H293">
        <f>VLOOKUP($A293,'Events Per Sport'!$A$5:$G$19,3,FALSE)</f>
        <v>5.2414827884177928</v>
      </c>
    </row>
    <row r="294" spans="1:8" x14ac:dyDescent="0.2">
      <c r="A294" t="s">
        <v>142</v>
      </c>
      <c r="B294" t="s">
        <v>253</v>
      </c>
      <c r="C294" t="s">
        <v>192</v>
      </c>
      <c r="D294">
        <f t="shared" si="4"/>
        <v>2014</v>
      </c>
      <c r="E294" t="s">
        <v>165</v>
      </c>
      <c r="F294" t="s">
        <v>170</v>
      </c>
      <c r="G294" t="str">
        <f>IFERROR(VLOOKUP($F294,'Country Lookup'!$B$2:$C$31,2,FALSE),"")</f>
        <v>SE</v>
      </c>
      <c r="H294">
        <f>VLOOKUP($A294,'Events Per Sport'!$A$5:$G$19,3,FALSE)</f>
        <v>5.2414827884177928</v>
      </c>
    </row>
    <row r="295" spans="1:8" x14ac:dyDescent="0.2">
      <c r="A295" t="s">
        <v>142</v>
      </c>
      <c r="B295" t="s">
        <v>253</v>
      </c>
      <c r="C295" t="s">
        <v>192</v>
      </c>
      <c r="D295">
        <f t="shared" si="4"/>
        <v>2014</v>
      </c>
      <c r="E295" t="s">
        <v>167</v>
      </c>
      <c r="F295" t="s">
        <v>170</v>
      </c>
      <c r="G295" t="str">
        <f>IFERROR(VLOOKUP($F295,'Country Lookup'!$B$2:$C$31,2,FALSE),"")</f>
        <v>SE</v>
      </c>
      <c r="H295">
        <f>VLOOKUP($A295,'Events Per Sport'!$A$5:$G$19,3,FALSE)</f>
        <v>5.2414827884177928</v>
      </c>
    </row>
    <row r="296" spans="1:8" x14ac:dyDescent="0.2">
      <c r="A296" t="s">
        <v>142</v>
      </c>
      <c r="B296" t="s">
        <v>255</v>
      </c>
      <c r="C296" t="s">
        <v>192</v>
      </c>
      <c r="D296">
        <f t="shared" si="4"/>
        <v>2014</v>
      </c>
      <c r="E296" t="s">
        <v>167</v>
      </c>
      <c r="F296" t="s">
        <v>170</v>
      </c>
      <c r="G296" t="str">
        <f>IFERROR(VLOOKUP($F296,'Country Lookup'!$B$2:$C$31,2,FALSE),"")</f>
        <v>SE</v>
      </c>
      <c r="H296">
        <f>VLOOKUP($A296,'Events Per Sport'!$A$5:$G$19,3,FALSE)</f>
        <v>5.2414827884177928</v>
      </c>
    </row>
    <row r="297" spans="1:8" x14ac:dyDescent="0.2">
      <c r="A297" t="s">
        <v>142</v>
      </c>
      <c r="B297" t="s">
        <v>256</v>
      </c>
      <c r="C297" t="s">
        <v>191</v>
      </c>
      <c r="D297">
        <f t="shared" si="4"/>
        <v>2010</v>
      </c>
      <c r="E297" t="s">
        <v>165</v>
      </c>
      <c r="F297" t="s">
        <v>170</v>
      </c>
      <c r="G297" t="str">
        <f>IFERROR(VLOOKUP($F297,'Country Lookup'!$B$2:$C$31,2,FALSE),"")</f>
        <v>SE</v>
      </c>
      <c r="H297">
        <f>VLOOKUP($A297,'Events Per Sport'!$A$5:$G$19,3,FALSE)</f>
        <v>5.2414827884177928</v>
      </c>
    </row>
    <row r="298" spans="1:8" x14ac:dyDescent="0.2">
      <c r="A298" t="s">
        <v>142</v>
      </c>
      <c r="B298" t="s">
        <v>256</v>
      </c>
      <c r="C298" t="s">
        <v>192</v>
      </c>
      <c r="D298">
        <f t="shared" si="4"/>
        <v>2014</v>
      </c>
      <c r="E298" t="s">
        <v>167</v>
      </c>
      <c r="F298" t="s">
        <v>170</v>
      </c>
      <c r="G298" t="str">
        <f>IFERROR(VLOOKUP($F298,'Country Lookup'!$B$2:$C$31,2,FALSE),"")</f>
        <v>SE</v>
      </c>
      <c r="H298">
        <f>VLOOKUP($A298,'Events Per Sport'!$A$5:$G$19,3,FALSE)</f>
        <v>5.2414827884177928</v>
      </c>
    </row>
    <row r="299" spans="1:8" x14ac:dyDescent="0.2">
      <c r="A299" t="s">
        <v>137</v>
      </c>
      <c r="B299" t="s">
        <v>257</v>
      </c>
      <c r="C299" t="s">
        <v>192</v>
      </c>
      <c r="D299">
        <f t="shared" si="4"/>
        <v>2014</v>
      </c>
      <c r="E299" t="s">
        <v>167</v>
      </c>
      <c r="F299" t="s">
        <v>170</v>
      </c>
      <c r="G299" t="str">
        <f>IFERROR(VLOOKUP($F299,'Country Lookup'!$B$2:$C$31,2,FALSE),"")</f>
        <v>SE</v>
      </c>
      <c r="H299">
        <f>VLOOKUP($A299,'Events Per Sport'!$A$5:$G$19,3,FALSE)</f>
        <v>2.0800838230519041</v>
      </c>
    </row>
    <row r="300" spans="1:8" x14ac:dyDescent="0.2">
      <c r="A300" t="s">
        <v>137</v>
      </c>
      <c r="B300" t="s">
        <v>258</v>
      </c>
      <c r="C300" t="s">
        <v>188</v>
      </c>
      <c r="D300">
        <f t="shared" si="4"/>
        <v>1998</v>
      </c>
      <c r="E300" t="s">
        <v>167</v>
      </c>
      <c r="F300" t="s">
        <v>170</v>
      </c>
      <c r="G300" t="str">
        <f>IFERROR(VLOOKUP($F300,'Country Lookup'!$B$2:$C$31,2,FALSE),"")</f>
        <v>SE</v>
      </c>
      <c r="H300">
        <f>VLOOKUP($A300,'Events Per Sport'!$A$5:$G$19,3,FALSE)</f>
        <v>2.0800838230519041</v>
      </c>
    </row>
    <row r="301" spans="1:8" x14ac:dyDescent="0.2">
      <c r="A301" t="s">
        <v>137</v>
      </c>
      <c r="B301" t="s">
        <v>258</v>
      </c>
      <c r="C301" t="s">
        <v>162</v>
      </c>
      <c r="D301">
        <f t="shared" si="4"/>
        <v>2006</v>
      </c>
      <c r="E301" t="s">
        <v>163</v>
      </c>
      <c r="F301" t="s">
        <v>170</v>
      </c>
      <c r="G301" t="str">
        <f>IFERROR(VLOOKUP($F301,'Country Lookup'!$B$2:$C$31,2,FALSE),"")</f>
        <v>SE</v>
      </c>
      <c r="H301">
        <f>VLOOKUP($A301,'Events Per Sport'!$A$5:$G$19,3,FALSE)</f>
        <v>2.0800838230519041</v>
      </c>
    </row>
    <row r="302" spans="1:8" x14ac:dyDescent="0.2">
      <c r="A302" t="s">
        <v>137</v>
      </c>
      <c r="B302" t="s">
        <v>258</v>
      </c>
      <c r="C302" t="s">
        <v>191</v>
      </c>
      <c r="D302">
        <f t="shared" si="4"/>
        <v>2010</v>
      </c>
      <c r="E302" t="s">
        <v>163</v>
      </c>
      <c r="F302" t="s">
        <v>170</v>
      </c>
      <c r="G302" t="str">
        <f>IFERROR(VLOOKUP($F302,'Country Lookup'!$B$2:$C$31,2,FALSE),"")</f>
        <v>SE</v>
      </c>
      <c r="H302">
        <f>VLOOKUP($A302,'Events Per Sport'!$A$5:$G$19,3,FALSE)</f>
        <v>2.0800838230519041</v>
      </c>
    </row>
    <row r="303" spans="1:8" x14ac:dyDescent="0.2">
      <c r="A303" t="s">
        <v>137</v>
      </c>
      <c r="B303" t="s">
        <v>258</v>
      </c>
      <c r="C303" t="s">
        <v>192</v>
      </c>
      <c r="D303">
        <f t="shared" si="4"/>
        <v>2014</v>
      </c>
      <c r="E303" t="s">
        <v>165</v>
      </c>
      <c r="F303" t="s">
        <v>170</v>
      </c>
      <c r="G303" t="str">
        <f>IFERROR(VLOOKUP($F303,'Country Lookup'!$B$2:$C$31,2,FALSE),"")</f>
        <v>SE</v>
      </c>
      <c r="H303">
        <f>VLOOKUP($A303,'Events Per Sport'!$A$5:$G$19,3,FALSE)</f>
        <v>2.0800838230519041</v>
      </c>
    </row>
    <row r="304" spans="1:8" x14ac:dyDescent="0.2">
      <c r="A304" t="s">
        <v>141</v>
      </c>
      <c r="B304" t="s">
        <v>263</v>
      </c>
      <c r="C304" t="s">
        <v>264</v>
      </c>
      <c r="D304">
        <f t="shared" si="4"/>
        <v>1908</v>
      </c>
      <c r="E304" t="s">
        <v>163</v>
      </c>
      <c r="F304" t="s">
        <v>170</v>
      </c>
      <c r="G304" t="str">
        <f>IFERROR(VLOOKUP($F304,'Country Lookup'!$B$2:$C$31,2,FALSE),"")</f>
        <v>SE</v>
      </c>
      <c r="H304">
        <f>VLOOKUP($A304,'Events Per Sport'!$A$5:$G$19,3,FALSE)</f>
        <v>2.9240177382128665</v>
      </c>
    </row>
    <row r="305" spans="1:8" x14ac:dyDescent="0.2">
      <c r="A305" t="s">
        <v>141</v>
      </c>
      <c r="B305" t="s">
        <v>263</v>
      </c>
      <c r="C305" t="s">
        <v>264</v>
      </c>
      <c r="D305">
        <f t="shared" si="4"/>
        <v>1908</v>
      </c>
      <c r="E305" t="s">
        <v>165</v>
      </c>
      <c r="F305" t="s">
        <v>170</v>
      </c>
      <c r="G305" t="str">
        <f>IFERROR(VLOOKUP($F305,'Country Lookup'!$B$2:$C$31,2,FALSE),"")</f>
        <v>SE</v>
      </c>
      <c r="H305">
        <f>VLOOKUP($A305,'Events Per Sport'!$A$5:$G$19,3,FALSE)</f>
        <v>2.9240177382128665</v>
      </c>
    </row>
    <row r="306" spans="1:8" x14ac:dyDescent="0.2">
      <c r="A306" t="s">
        <v>141</v>
      </c>
      <c r="B306" t="s">
        <v>263</v>
      </c>
      <c r="C306" t="s">
        <v>264</v>
      </c>
      <c r="D306">
        <f t="shared" si="4"/>
        <v>1908</v>
      </c>
      <c r="E306" t="s">
        <v>167</v>
      </c>
      <c r="F306" t="s">
        <v>170</v>
      </c>
      <c r="G306" t="str">
        <f>IFERROR(VLOOKUP($F306,'Country Lookup'!$B$2:$C$31,2,FALSE),"")</f>
        <v>SE</v>
      </c>
      <c r="H306">
        <f>VLOOKUP($A306,'Events Per Sport'!$A$5:$G$19,3,FALSE)</f>
        <v>2.9240177382128665</v>
      </c>
    </row>
    <row r="307" spans="1:8" x14ac:dyDescent="0.2">
      <c r="A307" t="s">
        <v>141</v>
      </c>
      <c r="B307" t="s">
        <v>263</v>
      </c>
      <c r="C307" t="s">
        <v>265</v>
      </c>
      <c r="D307">
        <f t="shared" si="4"/>
        <v>1920</v>
      </c>
      <c r="E307" t="s">
        <v>163</v>
      </c>
      <c r="F307" t="s">
        <v>170</v>
      </c>
      <c r="G307" t="str">
        <f>IFERROR(VLOOKUP($F307,'Country Lookup'!$B$2:$C$31,2,FALSE),"")</f>
        <v>SE</v>
      </c>
      <c r="H307">
        <f>VLOOKUP($A307,'Events Per Sport'!$A$5:$G$19,3,FALSE)</f>
        <v>2.9240177382128665</v>
      </c>
    </row>
    <row r="308" spans="1:8" x14ac:dyDescent="0.2">
      <c r="A308" t="s">
        <v>141</v>
      </c>
      <c r="B308" t="s">
        <v>263</v>
      </c>
      <c r="C308" t="s">
        <v>266</v>
      </c>
      <c r="D308">
        <f t="shared" si="4"/>
        <v>1928</v>
      </c>
      <c r="E308" t="s">
        <v>163</v>
      </c>
      <c r="F308" t="s">
        <v>170</v>
      </c>
      <c r="G308" t="str">
        <f>IFERROR(VLOOKUP($F308,'Country Lookup'!$B$2:$C$31,2,FALSE),"")</f>
        <v>SE</v>
      </c>
      <c r="H308">
        <f>VLOOKUP($A308,'Events Per Sport'!$A$5:$G$19,3,FALSE)</f>
        <v>2.9240177382128665</v>
      </c>
    </row>
    <row r="309" spans="1:8" x14ac:dyDescent="0.2">
      <c r="A309" t="s">
        <v>141</v>
      </c>
      <c r="B309" t="s">
        <v>267</v>
      </c>
      <c r="C309" t="s">
        <v>265</v>
      </c>
      <c r="D309">
        <f t="shared" si="4"/>
        <v>1920</v>
      </c>
      <c r="E309" t="s">
        <v>163</v>
      </c>
      <c r="F309" t="s">
        <v>170</v>
      </c>
      <c r="G309" t="str">
        <f>IFERROR(VLOOKUP($F309,'Country Lookup'!$B$2:$C$31,2,FALSE),"")</f>
        <v>SE</v>
      </c>
      <c r="H309">
        <f>VLOOKUP($A309,'Events Per Sport'!$A$5:$G$19,3,FALSE)</f>
        <v>2.9240177382128665</v>
      </c>
    </row>
    <row r="310" spans="1:8" x14ac:dyDescent="0.2">
      <c r="A310" t="s">
        <v>141</v>
      </c>
      <c r="B310" t="s">
        <v>267</v>
      </c>
      <c r="C310" t="s">
        <v>265</v>
      </c>
      <c r="D310">
        <f t="shared" si="4"/>
        <v>1920</v>
      </c>
      <c r="E310" t="s">
        <v>165</v>
      </c>
      <c r="F310" t="s">
        <v>170</v>
      </c>
      <c r="G310" t="str">
        <f>IFERROR(VLOOKUP($F310,'Country Lookup'!$B$2:$C$31,2,FALSE),"")</f>
        <v>SE</v>
      </c>
      <c r="H310">
        <f>VLOOKUP($A310,'Events Per Sport'!$A$5:$G$19,3,FALSE)</f>
        <v>2.9240177382128665</v>
      </c>
    </row>
    <row r="311" spans="1:8" x14ac:dyDescent="0.2">
      <c r="A311" t="s">
        <v>141</v>
      </c>
      <c r="B311" t="s">
        <v>267</v>
      </c>
      <c r="C311" t="s">
        <v>237</v>
      </c>
      <c r="D311">
        <f t="shared" si="4"/>
        <v>1936</v>
      </c>
      <c r="E311" t="s">
        <v>167</v>
      </c>
      <c r="F311" t="s">
        <v>170</v>
      </c>
      <c r="G311" t="str">
        <f>IFERROR(VLOOKUP($F311,'Country Lookup'!$B$2:$C$31,2,FALSE),"")</f>
        <v>SE</v>
      </c>
      <c r="H311">
        <f>VLOOKUP($A311,'Events Per Sport'!$A$5:$G$19,3,FALSE)</f>
        <v>2.9240177382128665</v>
      </c>
    </row>
    <row r="312" spans="1:8" x14ac:dyDescent="0.2">
      <c r="A312" t="s">
        <v>146</v>
      </c>
      <c r="B312" t="s">
        <v>273</v>
      </c>
      <c r="C312" t="s">
        <v>187</v>
      </c>
      <c r="D312">
        <f t="shared" si="4"/>
        <v>1992</v>
      </c>
      <c r="E312" t="s">
        <v>165</v>
      </c>
      <c r="F312" t="s">
        <v>170</v>
      </c>
      <c r="G312" t="str">
        <f>IFERROR(VLOOKUP($F312,'Country Lookup'!$B$2:$C$31,2,FALSE),"")</f>
        <v>SE</v>
      </c>
      <c r="H312">
        <f>VLOOKUP($A312,'Events Per Sport'!$A$5:$G$19,3,FALSE)</f>
        <v>4.6415888336127784</v>
      </c>
    </row>
    <row r="313" spans="1:8" x14ac:dyDescent="0.2">
      <c r="A313" t="s">
        <v>146</v>
      </c>
      <c r="B313" t="s">
        <v>279</v>
      </c>
      <c r="C313" t="s">
        <v>192</v>
      </c>
      <c r="D313">
        <f t="shared" si="4"/>
        <v>2014</v>
      </c>
      <c r="E313" t="s">
        <v>167</v>
      </c>
      <c r="F313" t="s">
        <v>170</v>
      </c>
      <c r="G313" t="str">
        <f>IFERROR(VLOOKUP($F313,'Country Lookup'!$B$2:$C$31,2,FALSE),"")</f>
        <v>SE</v>
      </c>
      <c r="H313">
        <f>VLOOKUP($A313,'Events Per Sport'!$A$5:$G$19,3,FALSE)</f>
        <v>4.6415888336127784</v>
      </c>
    </row>
    <row r="314" spans="1:8" x14ac:dyDescent="0.2">
      <c r="A314" t="s">
        <v>138</v>
      </c>
      <c r="B314" t="s">
        <v>282</v>
      </c>
      <c r="C314" t="s">
        <v>266</v>
      </c>
      <c r="D314">
        <f t="shared" si="4"/>
        <v>1928</v>
      </c>
      <c r="E314" t="s">
        <v>165</v>
      </c>
      <c r="F314" t="s">
        <v>170</v>
      </c>
      <c r="G314" t="str">
        <f>IFERROR(VLOOKUP($F314,'Country Lookup'!$B$2:$C$31,2,FALSE),"")</f>
        <v>SE</v>
      </c>
      <c r="H314">
        <f>VLOOKUP($A314,'Events Per Sport'!$A$5:$G$19,3,FALSE)</f>
        <v>1.5874010519681994</v>
      </c>
    </row>
    <row r="315" spans="1:8" x14ac:dyDescent="0.2">
      <c r="A315" t="s">
        <v>138</v>
      </c>
      <c r="B315" t="s">
        <v>282</v>
      </c>
      <c r="C315" t="s">
        <v>175</v>
      </c>
      <c r="D315">
        <f t="shared" si="4"/>
        <v>1952</v>
      </c>
      <c r="E315" t="s">
        <v>167</v>
      </c>
      <c r="F315" t="s">
        <v>170</v>
      </c>
      <c r="G315" t="str">
        <f>IFERROR(VLOOKUP($F315,'Country Lookup'!$B$2:$C$31,2,FALSE),"")</f>
        <v>SE</v>
      </c>
      <c r="H315">
        <f>VLOOKUP($A315,'Events Per Sport'!$A$5:$G$19,3,FALSE)</f>
        <v>1.5874010519681994</v>
      </c>
    </row>
    <row r="316" spans="1:8" x14ac:dyDescent="0.2">
      <c r="A316" t="s">
        <v>138</v>
      </c>
      <c r="B316" t="s">
        <v>282</v>
      </c>
      <c r="C316" t="s">
        <v>180</v>
      </c>
      <c r="D316">
        <f t="shared" si="4"/>
        <v>1964</v>
      </c>
      <c r="E316" t="s">
        <v>165</v>
      </c>
      <c r="F316" t="s">
        <v>170</v>
      </c>
      <c r="G316" t="str">
        <f>IFERROR(VLOOKUP($F316,'Country Lookup'!$B$2:$C$31,2,FALSE),"")</f>
        <v>SE</v>
      </c>
      <c r="H316">
        <f>VLOOKUP($A316,'Events Per Sport'!$A$5:$G$19,3,FALSE)</f>
        <v>1.5874010519681994</v>
      </c>
    </row>
    <row r="317" spans="1:8" x14ac:dyDescent="0.2">
      <c r="A317" t="s">
        <v>138</v>
      </c>
      <c r="B317" t="s">
        <v>282</v>
      </c>
      <c r="C317" t="s">
        <v>183</v>
      </c>
      <c r="D317">
        <f t="shared" si="4"/>
        <v>1980</v>
      </c>
      <c r="E317" t="s">
        <v>167</v>
      </c>
      <c r="F317" t="s">
        <v>170</v>
      </c>
      <c r="G317" t="str">
        <f>IFERROR(VLOOKUP($F317,'Country Lookup'!$B$2:$C$31,2,FALSE),"")</f>
        <v>SE</v>
      </c>
      <c r="H317">
        <f>VLOOKUP($A317,'Events Per Sport'!$A$5:$G$19,3,FALSE)</f>
        <v>1.5874010519681994</v>
      </c>
    </row>
    <row r="318" spans="1:8" x14ac:dyDescent="0.2">
      <c r="A318" t="s">
        <v>138</v>
      </c>
      <c r="B318" t="s">
        <v>282</v>
      </c>
      <c r="C318" t="s">
        <v>185</v>
      </c>
      <c r="D318">
        <f t="shared" si="4"/>
        <v>1984</v>
      </c>
      <c r="E318" t="s">
        <v>167</v>
      </c>
      <c r="F318" t="s">
        <v>170</v>
      </c>
      <c r="G318" t="str">
        <f>IFERROR(VLOOKUP($F318,'Country Lookup'!$B$2:$C$31,2,FALSE),"")</f>
        <v>SE</v>
      </c>
      <c r="H318">
        <f>VLOOKUP($A318,'Events Per Sport'!$A$5:$G$19,3,FALSE)</f>
        <v>1.5874010519681994</v>
      </c>
    </row>
    <row r="319" spans="1:8" x14ac:dyDescent="0.2">
      <c r="A319" t="s">
        <v>138</v>
      </c>
      <c r="B319" t="s">
        <v>282</v>
      </c>
      <c r="C319" t="s">
        <v>186</v>
      </c>
      <c r="D319">
        <f t="shared" si="4"/>
        <v>1988</v>
      </c>
      <c r="E319" t="s">
        <v>167</v>
      </c>
      <c r="F319" t="s">
        <v>170</v>
      </c>
      <c r="G319" t="str">
        <f>IFERROR(VLOOKUP($F319,'Country Lookup'!$B$2:$C$31,2,FALSE),"")</f>
        <v>SE</v>
      </c>
      <c r="H319">
        <f>VLOOKUP($A319,'Events Per Sport'!$A$5:$G$19,3,FALSE)</f>
        <v>1.5874010519681994</v>
      </c>
    </row>
    <row r="320" spans="1:8" x14ac:dyDescent="0.2">
      <c r="A320" t="s">
        <v>138</v>
      </c>
      <c r="B320" t="s">
        <v>282</v>
      </c>
      <c r="C320" t="s">
        <v>162</v>
      </c>
      <c r="D320">
        <f t="shared" si="4"/>
        <v>2006</v>
      </c>
      <c r="E320" t="s">
        <v>163</v>
      </c>
      <c r="F320" t="s">
        <v>170</v>
      </c>
      <c r="G320" t="str">
        <f>IFERROR(VLOOKUP($F320,'Country Lookup'!$B$2:$C$31,2,FALSE),"")</f>
        <v>SE</v>
      </c>
      <c r="H320">
        <f>VLOOKUP($A320,'Events Per Sport'!$A$5:$G$19,3,FALSE)</f>
        <v>1.5874010519681994</v>
      </c>
    </row>
    <row r="321" spans="1:8" x14ac:dyDescent="0.2">
      <c r="A321" t="s">
        <v>138</v>
      </c>
      <c r="B321" t="s">
        <v>282</v>
      </c>
      <c r="C321" t="s">
        <v>192</v>
      </c>
      <c r="D321">
        <f t="shared" si="4"/>
        <v>2014</v>
      </c>
      <c r="E321" t="s">
        <v>165</v>
      </c>
      <c r="F321" t="s">
        <v>170</v>
      </c>
      <c r="G321" t="str">
        <f>IFERROR(VLOOKUP($F321,'Country Lookup'!$B$2:$C$31,2,FALSE),"")</f>
        <v>SE</v>
      </c>
      <c r="H321">
        <f>VLOOKUP($A321,'Events Per Sport'!$A$5:$G$19,3,FALSE)</f>
        <v>1.5874010519681994</v>
      </c>
    </row>
    <row r="322" spans="1:8" x14ac:dyDescent="0.2">
      <c r="A322" t="s">
        <v>138</v>
      </c>
      <c r="B322" t="s">
        <v>283</v>
      </c>
      <c r="C322" t="s">
        <v>190</v>
      </c>
      <c r="D322">
        <f t="shared" ref="D322:D385" si="5">_xlfn.NUMBERVALUE(RIGHT(C322,4))</f>
        <v>2002</v>
      </c>
      <c r="E322" t="s">
        <v>167</v>
      </c>
      <c r="F322" t="s">
        <v>170</v>
      </c>
      <c r="G322" t="str">
        <f>IFERROR(VLOOKUP($F322,'Country Lookup'!$B$2:$C$31,2,FALSE),"")</f>
        <v>SE</v>
      </c>
      <c r="H322">
        <f>VLOOKUP($A322,'Events Per Sport'!$A$5:$G$19,3,FALSE)</f>
        <v>1.5874010519681994</v>
      </c>
    </row>
    <row r="323" spans="1:8" x14ac:dyDescent="0.2">
      <c r="A323" t="s">
        <v>138</v>
      </c>
      <c r="B323" t="s">
        <v>283</v>
      </c>
      <c r="C323" t="s">
        <v>162</v>
      </c>
      <c r="D323">
        <f t="shared" si="5"/>
        <v>2006</v>
      </c>
      <c r="E323" t="s">
        <v>165</v>
      </c>
      <c r="F323" t="s">
        <v>170</v>
      </c>
      <c r="G323" t="str">
        <f>IFERROR(VLOOKUP($F323,'Country Lookup'!$B$2:$C$31,2,FALSE),"")</f>
        <v>SE</v>
      </c>
      <c r="H323">
        <f>VLOOKUP($A323,'Events Per Sport'!$A$5:$G$19,3,FALSE)</f>
        <v>1.5874010519681994</v>
      </c>
    </row>
    <row r="324" spans="1:8" x14ac:dyDescent="0.2">
      <c r="A324" t="s">
        <v>143</v>
      </c>
      <c r="B324" t="s">
        <v>300</v>
      </c>
      <c r="C324" t="s">
        <v>237</v>
      </c>
      <c r="D324">
        <f t="shared" si="5"/>
        <v>1936</v>
      </c>
      <c r="E324" t="s">
        <v>165</v>
      </c>
      <c r="F324" t="s">
        <v>170</v>
      </c>
      <c r="G324" t="str">
        <f>IFERROR(VLOOKUP($F324,'Country Lookup'!$B$2:$C$31,2,FALSE),"")</f>
        <v>SE</v>
      </c>
      <c r="H324">
        <f>VLOOKUP($A324,'Events Per Sport'!$A$5:$G$19,3,FALSE)</f>
        <v>2.5198420997897464</v>
      </c>
    </row>
    <row r="325" spans="1:8" x14ac:dyDescent="0.2">
      <c r="A325" t="s">
        <v>143</v>
      </c>
      <c r="B325" t="s">
        <v>300</v>
      </c>
      <c r="C325" t="s">
        <v>175</v>
      </c>
      <c r="D325">
        <f t="shared" si="5"/>
        <v>1952</v>
      </c>
      <c r="E325" t="s">
        <v>167</v>
      </c>
      <c r="F325" t="s">
        <v>170</v>
      </c>
      <c r="G325" t="str">
        <f>IFERROR(VLOOKUP($F325,'Country Lookup'!$B$2:$C$31,2,FALSE),"")</f>
        <v>SE</v>
      </c>
      <c r="H325">
        <f>VLOOKUP($A325,'Events Per Sport'!$A$5:$G$19,3,FALSE)</f>
        <v>2.5198420997897464</v>
      </c>
    </row>
    <row r="326" spans="1:8" x14ac:dyDescent="0.2">
      <c r="A326" t="s">
        <v>147</v>
      </c>
      <c r="B326" t="s">
        <v>302</v>
      </c>
      <c r="C326" t="s">
        <v>190</v>
      </c>
      <c r="D326">
        <f t="shared" si="5"/>
        <v>2002</v>
      </c>
      <c r="E326" t="s">
        <v>165</v>
      </c>
      <c r="F326" t="s">
        <v>170</v>
      </c>
      <c r="G326" t="str">
        <f>IFERROR(VLOOKUP($F326,'Country Lookup'!$B$2:$C$31,2,FALSE),"")</f>
        <v>SE</v>
      </c>
      <c r="H326">
        <f>VLOOKUP($A326,'Events Per Sport'!$A$5:$G$19,3,FALSE)</f>
        <v>4.6415888336127784</v>
      </c>
    </row>
    <row r="327" spans="1:8" x14ac:dyDescent="0.2">
      <c r="A327" t="s">
        <v>140</v>
      </c>
      <c r="B327" t="s">
        <v>310</v>
      </c>
      <c r="C327" t="s">
        <v>172</v>
      </c>
      <c r="D327">
        <f t="shared" si="5"/>
        <v>1948</v>
      </c>
      <c r="E327" t="s">
        <v>163</v>
      </c>
      <c r="F327" t="s">
        <v>170</v>
      </c>
      <c r="G327" t="str">
        <f>IFERROR(VLOOKUP($F327,'Country Lookup'!$B$2:$C$31,2,FALSE),"")</f>
        <v>SE</v>
      </c>
      <c r="H327">
        <f>VLOOKUP($A327,'Events Per Sport'!$A$5:$G$19,3,FALSE)</f>
        <v>5.8087857335637052</v>
      </c>
    </row>
    <row r="328" spans="1:8" x14ac:dyDescent="0.2">
      <c r="A328" t="s">
        <v>140</v>
      </c>
      <c r="B328" t="s">
        <v>310</v>
      </c>
      <c r="C328" t="s">
        <v>175</v>
      </c>
      <c r="D328">
        <f t="shared" si="5"/>
        <v>1952</v>
      </c>
      <c r="E328" t="s">
        <v>167</v>
      </c>
      <c r="F328" t="s">
        <v>170</v>
      </c>
      <c r="G328" t="str">
        <f>IFERROR(VLOOKUP($F328,'Country Lookup'!$B$2:$C$31,2,FALSE),"")</f>
        <v>SE</v>
      </c>
      <c r="H328">
        <f>VLOOKUP($A328,'Events Per Sport'!$A$5:$G$19,3,FALSE)</f>
        <v>5.8087857335637052</v>
      </c>
    </row>
    <row r="329" spans="1:8" x14ac:dyDescent="0.2">
      <c r="A329" t="s">
        <v>140</v>
      </c>
      <c r="B329" t="s">
        <v>310</v>
      </c>
      <c r="C329" t="s">
        <v>177</v>
      </c>
      <c r="D329">
        <f t="shared" si="5"/>
        <v>1956</v>
      </c>
      <c r="E329" t="s">
        <v>163</v>
      </c>
      <c r="F329" t="s">
        <v>170</v>
      </c>
      <c r="G329" t="str">
        <f>IFERROR(VLOOKUP($F329,'Country Lookup'!$B$2:$C$31,2,FALSE),"")</f>
        <v>SE</v>
      </c>
      <c r="H329">
        <f>VLOOKUP($A329,'Events Per Sport'!$A$5:$G$19,3,FALSE)</f>
        <v>5.8087857335637052</v>
      </c>
    </row>
    <row r="330" spans="1:8" x14ac:dyDescent="0.2">
      <c r="A330" t="s">
        <v>140</v>
      </c>
      <c r="B330" t="s">
        <v>310</v>
      </c>
      <c r="C330" t="s">
        <v>178</v>
      </c>
      <c r="D330">
        <f t="shared" si="5"/>
        <v>1960</v>
      </c>
      <c r="E330" t="s">
        <v>167</v>
      </c>
      <c r="F330" t="s">
        <v>170</v>
      </c>
      <c r="G330" t="str">
        <f>IFERROR(VLOOKUP($F330,'Country Lookup'!$B$2:$C$31,2,FALSE),"")</f>
        <v>SE</v>
      </c>
      <c r="H330">
        <f>VLOOKUP($A330,'Events Per Sport'!$A$5:$G$19,3,FALSE)</f>
        <v>5.8087857335637052</v>
      </c>
    </row>
    <row r="331" spans="1:8" x14ac:dyDescent="0.2">
      <c r="A331" t="s">
        <v>140</v>
      </c>
      <c r="B331" t="s">
        <v>310</v>
      </c>
      <c r="C331" t="s">
        <v>180</v>
      </c>
      <c r="D331">
        <f t="shared" si="5"/>
        <v>1964</v>
      </c>
      <c r="E331" t="s">
        <v>163</v>
      </c>
      <c r="F331" t="s">
        <v>170</v>
      </c>
      <c r="G331" t="str">
        <f>IFERROR(VLOOKUP($F331,'Country Lookup'!$B$2:$C$31,2,FALSE),"")</f>
        <v>SE</v>
      </c>
      <c r="H331">
        <f>VLOOKUP($A331,'Events Per Sport'!$A$5:$G$19,3,FALSE)</f>
        <v>5.8087857335637052</v>
      </c>
    </row>
    <row r="332" spans="1:8" x14ac:dyDescent="0.2">
      <c r="A332" t="s">
        <v>140</v>
      </c>
      <c r="B332" t="s">
        <v>310</v>
      </c>
      <c r="C332" t="s">
        <v>181</v>
      </c>
      <c r="D332">
        <f t="shared" si="5"/>
        <v>1968</v>
      </c>
      <c r="E332" t="s">
        <v>163</v>
      </c>
      <c r="F332" t="s">
        <v>170</v>
      </c>
      <c r="G332" t="str">
        <f>IFERROR(VLOOKUP($F332,'Country Lookup'!$B$2:$C$31,2,FALSE),"")</f>
        <v>SE</v>
      </c>
      <c r="H332">
        <f>VLOOKUP($A332,'Events Per Sport'!$A$5:$G$19,3,FALSE)</f>
        <v>5.8087857335637052</v>
      </c>
    </row>
    <row r="333" spans="1:8" x14ac:dyDescent="0.2">
      <c r="A333" t="s">
        <v>140</v>
      </c>
      <c r="B333" t="s">
        <v>310</v>
      </c>
      <c r="C333" t="s">
        <v>181</v>
      </c>
      <c r="D333">
        <f t="shared" si="5"/>
        <v>1968</v>
      </c>
      <c r="E333" t="s">
        <v>167</v>
      </c>
      <c r="F333" t="s">
        <v>170</v>
      </c>
      <c r="G333" t="str">
        <f>IFERROR(VLOOKUP($F333,'Country Lookup'!$B$2:$C$31,2,FALSE),"")</f>
        <v>SE</v>
      </c>
      <c r="H333">
        <f>VLOOKUP($A333,'Events Per Sport'!$A$5:$G$19,3,FALSE)</f>
        <v>5.8087857335637052</v>
      </c>
    </row>
    <row r="334" spans="1:8" x14ac:dyDescent="0.2">
      <c r="A334" t="s">
        <v>140</v>
      </c>
      <c r="B334" t="s">
        <v>310</v>
      </c>
      <c r="C334" t="s">
        <v>185</v>
      </c>
      <c r="D334">
        <f t="shared" si="5"/>
        <v>1984</v>
      </c>
      <c r="E334" t="s">
        <v>165</v>
      </c>
      <c r="F334" t="s">
        <v>170</v>
      </c>
      <c r="G334" t="str">
        <f>IFERROR(VLOOKUP($F334,'Country Lookup'!$B$2:$C$31,2,FALSE),"")</f>
        <v>SE</v>
      </c>
      <c r="H334">
        <f>VLOOKUP($A334,'Events Per Sport'!$A$5:$G$19,3,FALSE)</f>
        <v>5.8087857335637052</v>
      </c>
    </row>
    <row r="335" spans="1:8" x14ac:dyDescent="0.2">
      <c r="A335" t="s">
        <v>140</v>
      </c>
      <c r="B335" t="s">
        <v>310</v>
      </c>
      <c r="C335" t="s">
        <v>186</v>
      </c>
      <c r="D335">
        <f t="shared" si="5"/>
        <v>1988</v>
      </c>
      <c r="E335" t="s">
        <v>163</v>
      </c>
      <c r="F335" t="s">
        <v>170</v>
      </c>
      <c r="G335" t="str">
        <f>IFERROR(VLOOKUP($F335,'Country Lookup'!$B$2:$C$31,2,FALSE),"")</f>
        <v>SE</v>
      </c>
      <c r="H335">
        <f>VLOOKUP($A335,'Events Per Sport'!$A$5:$G$19,3,FALSE)</f>
        <v>5.8087857335637052</v>
      </c>
    </row>
    <row r="336" spans="1:8" x14ac:dyDescent="0.2">
      <c r="A336" t="s">
        <v>140</v>
      </c>
      <c r="B336" t="s">
        <v>291</v>
      </c>
      <c r="C336" t="s">
        <v>172</v>
      </c>
      <c r="D336">
        <f t="shared" si="5"/>
        <v>1948</v>
      </c>
      <c r="E336" t="s">
        <v>165</v>
      </c>
      <c r="F336" t="s">
        <v>170</v>
      </c>
      <c r="G336" t="str">
        <f>IFERROR(VLOOKUP($F336,'Country Lookup'!$B$2:$C$31,2,FALSE),"")</f>
        <v>SE</v>
      </c>
      <c r="H336">
        <f>VLOOKUP($A336,'Events Per Sport'!$A$5:$G$19,3,FALSE)</f>
        <v>5.8087857335637052</v>
      </c>
    </row>
    <row r="337" spans="1:8" x14ac:dyDescent="0.2">
      <c r="A337" t="s">
        <v>140</v>
      </c>
      <c r="B337" t="s">
        <v>312</v>
      </c>
      <c r="C337" t="s">
        <v>172</v>
      </c>
      <c r="D337">
        <f t="shared" si="5"/>
        <v>1948</v>
      </c>
      <c r="E337" t="s">
        <v>167</v>
      </c>
      <c r="F337" t="s">
        <v>170</v>
      </c>
      <c r="G337" t="str">
        <f>IFERROR(VLOOKUP($F337,'Country Lookup'!$B$2:$C$31,2,FALSE),"")</f>
        <v>SE</v>
      </c>
      <c r="H337">
        <f>VLOOKUP($A337,'Events Per Sport'!$A$5:$G$19,3,FALSE)</f>
        <v>5.8087857335637052</v>
      </c>
    </row>
    <row r="338" spans="1:8" x14ac:dyDescent="0.2">
      <c r="A338" t="s">
        <v>140</v>
      </c>
      <c r="B338" t="s">
        <v>312</v>
      </c>
      <c r="C338" t="s">
        <v>177</v>
      </c>
      <c r="D338">
        <f t="shared" si="5"/>
        <v>1956</v>
      </c>
      <c r="E338" t="s">
        <v>165</v>
      </c>
      <c r="F338" t="s">
        <v>170</v>
      </c>
      <c r="G338" t="str">
        <f>IFERROR(VLOOKUP($F338,'Country Lookup'!$B$2:$C$31,2,FALSE),"")</f>
        <v>SE</v>
      </c>
      <c r="H338">
        <f>VLOOKUP($A338,'Events Per Sport'!$A$5:$G$19,3,FALSE)</f>
        <v>5.8087857335637052</v>
      </c>
    </row>
    <row r="339" spans="1:8" x14ac:dyDescent="0.2">
      <c r="A339" t="s">
        <v>140</v>
      </c>
      <c r="B339" t="s">
        <v>312</v>
      </c>
      <c r="C339" t="s">
        <v>185</v>
      </c>
      <c r="D339">
        <f t="shared" si="5"/>
        <v>1984</v>
      </c>
      <c r="E339" t="s">
        <v>163</v>
      </c>
      <c r="F339" t="s">
        <v>170</v>
      </c>
      <c r="G339" t="str">
        <f>IFERROR(VLOOKUP($F339,'Country Lookup'!$B$2:$C$31,2,FALSE),"")</f>
        <v>SE</v>
      </c>
      <c r="H339">
        <f>VLOOKUP($A339,'Events Per Sport'!$A$5:$G$19,3,FALSE)</f>
        <v>5.8087857335637052</v>
      </c>
    </row>
    <row r="340" spans="1:8" x14ac:dyDescent="0.2">
      <c r="A340" t="s">
        <v>140</v>
      </c>
      <c r="B340" t="s">
        <v>312</v>
      </c>
      <c r="C340" t="s">
        <v>186</v>
      </c>
      <c r="D340">
        <f t="shared" si="5"/>
        <v>1988</v>
      </c>
      <c r="E340" t="s">
        <v>163</v>
      </c>
      <c r="F340" t="s">
        <v>170</v>
      </c>
      <c r="G340" t="str">
        <f>IFERROR(VLOOKUP($F340,'Country Lookup'!$B$2:$C$31,2,FALSE),"")</f>
        <v>SE</v>
      </c>
      <c r="H340">
        <f>VLOOKUP($A340,'Events Per Sport'!$A$5:$G$19,3,FALSE)</f>
        <v>5.8087857335637052</v>
      </c>
    </row>
    <row r="341" spans="1:8" x14ac:dyDescent="0.2">
      <c r="A341" t="s">
        <v>130</v>
      </c>
      <c r="B341" t="s">
        <v>218</v>
      </c>
      <c r="C341" t="s">
        <v>190</v>
      </c>
      <c r="D341">
        <f t="shared" si="5"/>
        <v>2002</v>
      </c>
      <c r="E341" t="s">
        <v>163</v>
      </c>
      <c r="F341" t="s">
        <v>219</v>
      </c>
      <c r="G341" t="str">
        <f>IFERROR(VLOOKUP($F341,'Country Lookup'!$B$2:$C$31,2,FALSE),"")</f>
        <v>RU</v>
      </c>
      <c r="H341">
        <f>VLOOKUP($A341,'Events Per Sport'!$A$5:$G$19,3,FALSE)</f>
        <v>4.9460874432487003</v>
      </c>
    </row>
    <row r="342" spans="1:8" x14ac:dyDescent="0.2">
      <c r="A342" t="s">
        <v>130</v>
      </c>
      <c r="B342" t="s">
        <v>218</v>
      </c>
      <c r="C342" t="s">
        <v>162</v>
      </c>
      <c r="D342">
        <f t="shared" si="5"/>
        <v>2006</v>
      </c>
      <c r="E342" t="s">
        <v>167</v>
      </c>
      <c r="F342" t="s">
        <v>219</v>
      </c>
      <c r="G342" t="str">
        <f>IFERROR(VLOOKUP($F342,'Country Lookup'!$B$2:$C$31,2,FALSE),"")</f>
        <v>RU</v>
      </c>
      <c r="H342">
        <f>VLOOKUP($A342,'Events Per Sport'!$A$5:$G$19,3,FALSE)</f>
        <v>4.9460874432487003</v>
      </c>
    </row>
    <row r="343" spans="1:8" x14ac:dyDescent="0.2">
      <c r="A343" t="s">
        <v>130</v>
      </c>
      <c r="B343" t="s">
        <v>223</v>
      </c>
      <c r="C343" t="s">
        <v>191</v>
      </c>
      <c r="D343">
        <f t="shared" si="5"/>
        <v>2010</v>
      </c>
      <c r="E343" t="s">
        <v>165</v>
      </c>
      <c r="F343" t="s">
        <v>219</v>
      </c>
      <c r="G343" t="str">
        <f>IFERROR(VLOOKUP($F343,'Country Lookup'!$B$2:$C$31,2,FALSE),"")</f>
        <v>RU</v>
      </c>
      <c r="H343">
        <f>VLOOKUP($A343,'Events Per Sport'!$A$5:$G$19,3,FALSE)</f>
        <v>4.9460874432487003</v>
      </c>
    </row>
    <row r="344" spans="1:8" x14ac:dyDescent="0.2">
      <c r="A344" t="s">
        <v>130</v>
      </c>
      <c r="B344" t="s">
        <v>225</v>
      </c>
      <c r="C344" t="s">
        <v>191</v>
      </c>
      <c r="D344">
        <f t="shared" si="5"/>
        <v>2010</v>
      </c>
      <c r="E344" t="s">
        <v>163</v>
      </c>
      <c r="F344" t="s">
        <v>219</v>
      </c>
      <c r="G344" t="str">
        <f>IFERROR(VLOOKUP($F344,'Country Lookup'!$B$2:$C$31,2,FALSE),"")</f>
        <v>RU</v>
      </c>
      <c r="H344">
        <f>VLOOKUP($A344,'Events Per Sport'!$A$5:$G$19,3,FALSE)</f>
        <v>4.9460874432487003</v>
      </c>
    </row>
    <row r="345" spans="1:8" x14ac:dyDescent="0.2">
      <c r="A345" t="s">
        <v>130</v>
      </c>
      <c r="B345" t="s">
        <v>227</v>
      </c>
      <c r="C345" t="s">
        <v>162</v>
      </c>
      <c r="D345">
        <f t="shared" si="5"/>
        <v>2006</v>
      </c>
      <c r="E345" t="s">
        <v>163</v>
      </c>
      <c r="F345" t="s">
        <v>219</v>
      </c>
      <c r="G345" t="str">
        <f>IFERROR(VLOOKUP($F345,'Country Lookup'!$B$2:$C$31,2,FALSE),"")</f>
        <v>RU</v>
      </c>
      <c r="H345">
        <f>VLOOKUP($A345,'Events Per Sport'!$A$5:$G$19,3,FALSE)</f>
        <v>4.9460874432487003</v>
      </c>
    </row>
    <row r="346" spans="1:8" x14ac:dyDescent="0.2">
      <c r="A346" t="s">
        <v>130</v>
      </c>
      <c r="B346" t="s">
        <v>227</v>
      </c>
      <c r="C346" t="s">
        <v>162</v>
      </c>
      <c r="D346">
        <f t="shared" si="5"/>
        <v>2006</v>
      </c>
      <c r="E346" t="s">
        <v>167</v>
      </c>
      <c r="F346" t="s">
        <v>219</v>
      </c>
      <c r="G346" t="str">
        <f>IFERROR(VLOOKUP($F346,'Country Lookup'!$B$2:$C$31,2,FALSE),"")</f>
        <v>RU</v>
      </c>
      <c r="H346">
        <f>VLOOKUP($A346,'Events Per Sport'!$A$5:$G$19,3,FALSE)</f>
        <v>4.9460874432487003</v>
      </c>
    </row>
    <row r="347" spans="1:8" x14ac:dyDescent="0.2">
      <c r="A347" t="s">
        <v>130</v>
      </c>
      <c r="B347" t="s">
        <v>231</v>
      </c>
      <c r="C347" t="s">
        <v>190</v>
      </c>
      <c r="D347">
        <f t="shared" si="5"/>
        <v>2002</v>
      </c>
      <c r="E347" t="s">
        <v>167</v>
      </c>
      <c r="F347" t="s">
        <v>219</v>
      </c>
      <c r="G347" t="str">
        <f>IFERROR(VLOOKUP($F347,'Country Lookup'!$B$2:$C$31,2,FALSE),"")</f>
        <v>RU</v>
      </c>
      <c r="H347">
        <f>VLOOKUP($A347,'Events Per Sport'!$A$5:$G$19,3,FALSE)</f>
        <v>4.9460874432487003</v>
      </c>
    </row>
    <row r="348" spans="1:8" x14ac:dyDescent="0.2">
      <c r="A348" t="s">
        <v>130</v>
      </c>
      <c r="B348" t="s">
        <v>231</v>
      </c>
      <c r="C348" t="s">
        <v>192</v>
      </c>
      <c r="D348">
        <f t="shared" si="5"/>
        <v>2014</v>
      </c>
      <c r="E348" t="s">
        <v>167</v>
      </c>
      <c r="F348" t="s">
        <v>219</v>
      </c>
      <c r="G348" t="str">
        <f>IFERROR(VLOOKUP($F348,'Country Lookup'!$B$2:$C$31,2,FALSE),"")</f>
        <v>RU</v>
      </c>
      <c r="H348">
        <f>VLOOKUP($A348,'Events Per Sport'!$A$5:$G$19,3,FALSE)</f>
        <v>4.9460874432487003</v>
      </c>
    </row>
    <row r="349" spans="1:8" x14ac:dyDescent="0.2">
      <c r="A349" t="s">
        <v>130</v>
      </c>
      <c r="B349" t="s">
        <v>232</v>
      </c>
      <c r="C349" t="s">
        <v>162</v>
      </c>
      <c r="D349">
        <f t="shared" si="5"/>
        <v>2006</v>
      </c>
      <c r="E349" t="s">
        <v>163</v>
      </c>
      <c r="F349" t="s">
        <v>219</v>
      </c>
      <c r="G349" t="str">
        <f>IFERROR(VLOOKUP($F349,'Country Lookup'!$B$2:$C$31,2,FALSE),"")</f>
        <v>RU</v>
      </c>
      <c r="H349">
        <f>VLOOKUP($A349,'Events Per Sport'!$A$5:$G$19,3,FALSE)</f>
        <v>4.9460874432487003</v>
      </c>
    </row>
    <row r="350" spans="1:8" x14ac:dyDescent="0.2">
      <c r="A350" t="s">
        <v>130</v>
      </c>
      <c r="B350" t="s">
        <v>232</v>
      </c>
      <c r="C350" t="s">
        <v>191</v>
      </c>
      <c r="D350">
        <f t="shared" si="5"/>
        <v>2010</v>
      </c>
      <c r="E350" t="s">
        <v>163</v>
      </c>
      <c r="F350" t="s">
        <v>219</v>
      </c>
      <c r="G350" t="str">
        <f>IFERROR(VLOOKUP($F350,'Country Lookup'!$B$2:$C$31,2,FALSE),"")</f>
        <v>RU</v>
      </c>
      <c r="H350">
        <f>VLOOKUP($A350,'Events Per Sport'!$A$5:$G$19,3,FALSE)</f>
        <v>4.9460874432487003</v>
      </c>
    </row>
    <row r="351" spans="1:8" x14ac:dyDescent="0.2">
      <c r="A351" t="s">
        <v>130</v>
      </c>
      <c r="B351" t="s">
        <v>233</v>
      </c>
      <c r="C351" t="s">
        <v>188</v>
      </c>
      <c r="D351">
        <f t="shared" si="5"/>
        <v>1998</v>
      </c>
      <c r="E351" t="s">
        <v>167</v>
      </c>
      <c r="F351" t="s">
        <v>219</v>
      </c>
      <c r="G351" t="str">
        <f>IFERROR(VLOOKUP($F351,'Country Lookup'!$B$2:$C$31,2,FALSE),"")</f>
        <v>RU</v>
      </c>
      <c r="H351">
        <f>VLOOKUP($A351,'Events Per Sport'!$A$5:$G$19,3,FALSE)</f>
        <v>4.9460874432487003</v>
      </c>
    </row>
    <row r="352" spans="1:8" x14ac:dyDescent="0.2">
      <c r="A352" t="s">
        <v>130</v>
      </c>
      <c r="B352" t="s">
        <v>233</v>
      </c>
      <c r="C352" t="s">
        <v>162</v>
      </c>
      <c r="D352">
        <f t="shared" si="5"/>
        <v>2006</v>
      </c>
      <c r="E352" t="s">
        <v>165</v>
      </c>
      <c r="F352" t="s">
        <v>219</v>
      </c>
      <c r="G352" t="str">
        <f>IFERROR(VLOOKUP($F352,'Country Lookup'!$B$2:$C$31,2,FALSE),"")</f>
        <v>RU</v>
      </c>
      <c r="H352">
        <f>VLOOKUP($A352,'Events Per Sport'!$A$5:$G$19,3,FALSE)</f>
        <v>4.9460874432487003</v>
      </c>
    </row>
    <row r="353" spans="1:8" x14ac:dyDescent="0.2">
      <c r="A353" t="s">
        <v>130</v>
      </c>
      <c r="B353" t="s">
        <v>233</v>
      </c>
      <c r="C353" t="s">
        <v>191</v>
      </c>
      <c r="D353">
        <f t="shared" si="5"/>
        <v>2010</v>
      </c>
      <c r="E353" t="s">
        <v>167</v>
      </c>
      <c r="F353" t="s">
        <v>219</v>
      </c>
      <c r="G353" t="str">
        <f>IFERROR(VLOOKUP($F353,'Country Lookup'!$B$2:$C$31,2,FALSE),"")</f>
        <v>RU</v>
      </c>
      <c r="H353">
        <f>VLOOKUP($A353,'Events Per Sport'!$A$5:$G$19,3,FALSE)</f>
        <v>4.9460874432487003</v>
      </c>
    </row>
    <row r="354" spans="1:8" x14ac:dyDescent="0.2">
      <c r="A354" t="s">
        <v>130</v>
      </c>
      <c r="B354" t="s">
        <v>233</v>
      </c>
      <c r="C354" t="s">
        <v>192</v>
      </c>
      <c r="D354">
        <f t="shared" si="5"/>
        <v>2014</v>
      </c>
      <c r="E354" t="s">
        <v>163</v>
      </c>
      <c r="F354" t="s">
        <v>219</v>
      </c>
      <c r="G354" t="str">
        <f>IFERROR(VLOOKUP($F354,'Country Lookup'!$B$2:$C$31,2,FALSE),"")</f>
        <v>RU</v>
      </c>
      <c r="H354">
        <f>VLOOKUP($A354,'Events Per Sport'!$A$5:$G$19,3,FALSE)</f>
        <v>4.9460874432487003</v>
      </c>
    </row>
    <row r="355" spans="1:8" x14ac:dyDescent="0.2">
      <c r="A355" t="s">
        <v>130</v>
      </c>
      <c r="B355" t="s">
        <v>234</v>
      </c>
      <c r="C355" t="s">
        <v>188</v>
      </c>
      <c r="D355">
        <f t="shared" si="5"/>
        <v>1998</v>
      </c>
      <c r="E355" t="s">
        <v>163</v>
      </c>
      <c r="F355" t="s">
        <v>219</v>
      </c>
      <c r="G355" t="str">
        <f>IFERROR(VLOOKUP($F355,'Country Lookup'!$B$2:$C$31,2,FALSE),"")</f>
        <v>RU</v>
      </c>
      <c r="H355">
        <f>VLOOKUP($A355,'Events Per Sport'!$A$5:$G$19,3,FALSE)</f>
        <v>4.9460874432487003</v>
      </c>
    </row>
    <row r="356" spans="1:8" x14ac:dyDescent="0.2">
      <c r="A356" t="s">
        <v>134</v>
      </c>
      <c r="B356" t="s">
        <v>236</v>
      </c>
      <c r="C356" t="s">
        <v>162</v>
      </c>
      <c r="D356">
        <f t="shared" si="5"/>
        <v>2006</v>
      </c>
      <c r="E356" t="s">
        <v>165</v>
      </c>
      <c r="F356" t="s">
        <v>219</v>
      </c>
      <c r="G356" t="str">
        <f>IFERROR(VLOOKUP($F356,'Country Lookup'!$B$2:$C$31,2,FALSE),"")</f>
        <v>RU</v>
      </c>
      <c r="H356">
        <f>VLOOKUP($A356,'Events Per Sport'!$A$5:$G$19,3,FALSE)</f>
        <v>2.0800838230519041</v>
      </c>
    </row>
    <row r="357" spans="1:8" x14ac:dyDescent="0.2">
      <c r="A357" t="s">
        <v>134</v>
      </c>
      <c r="B357" t="s">
        <v>241</v>
      </c>
      <c r="C357" t="s">
        <v>191</v>
      </c>
      <c r="D357">
        <f t="shared" si="5"/>
        <v>2010</v>
      </c>
      <c r="E357" t="s">
        <v>167</v>
      </c>
      <c r="F357" t="s">
        <v>219</v>
      </c>
      <c r="G357" t="str">
        <f>IFERROR(VLOOKUP($F357,'Country Lookup'!$B$2:$C$31,2,FALSE),"")</f>
        <v>RU</v>
      </c>
      <c r="H357">
        <f>VLOOKUP($A357,'Events Per Sport'!$A$5:$G$19,3,FALSE)</f>
        <v>2.0800838230519041</v>
      </c>
    </row>
    <row r="358" spans="1:8" x14ac:dyDescent="0.2">
      <c r="A358" t="s">
        <v>142</v>
      </c>
      <c r="B358" t="s">
        <v>244</v>
      </c>
      <c r="C358" t="s">
        <v>190</v>
      </c>
      <c r="D358">
        <f t="shared" si="5"/>
        <v>2002</v>
      </c>
      <c r="E358" t="s">
        <v>165</v>
      </c>
      <c r="F358" t="s">
        <v>219</v>
      </c>
      <c r="G358" t="str">
        <f>IFERROR(VLOOKUP($F358,'Country Lookup'!$B$2:$C$31,2,FALSE),"")</f>
        <v>RU</v>
      </c>
      <c r="H358">
        <f>VLOOKUP($A358,'Events Per Sport'!$A$5:$G$19,3,FALSE)</f>
        <v>5.2414827884177928</v>
      </c>
    </row>
    <row r="359" spans="1:8" x14ac:dyDescent="0.2">
      <c r="A359" t="s">
        <v>142</v>
      </c>
      <c r="B359" t="s">
        <v>246</v>
      </c>
      <c r="C359" t="s">
        <v>162</v>
      </c>
      <c r="D359">
        <f t="shared" si="5"/>
        <v>2006</v>
      </c>
      <c r="E359" t="s">
        <v>163</v>
      </c>
      <c r="F359" t="s">
        <v>219</v>
      </c>
      <c r="G359" t="str">
        <f>IFERROR(VLOOKUP($F359,'Country Lookup'!$B$2:$C$31,2,FALSE),"")</f>
        <v>RU</v>
      </c>
      <c r="H359">
        <f>VLOOKUP($A359,'Events Per Sport'!$A$5:$G$19,3,FALSE)</f>
        <v>5.2414827884177928</v>
      </c>
    </row>
    <row r="360" spans="1:8" x14ac:dyDescent="0.2">
      <c r="A360" t="s">
        <v>142</v>
      </c>
      <c r="B360" t="s">
        <v>248</v>
      </c>
      <c r="C360" t="s">
        <v>162</v>
      </c>
      <c r="D360">
        <f t="shared" si="5"/>
        <v>2006</v>
      </c>
      <c r="E360" t="s">
        <v>165</v>
      </c>
      <c r="F360" t="s">
        <v>219</v>
      </c>
      <c r="G360" t="str">
        <f>IFERROR(VLOOKUP($F360,'Country Lookup'!$B$2:$C$31,2,FALSE),"")</f>
        <v>RU</v>
      </c>
      <c r="H360">
        <f>VLOOKUP($A360,'Events Per Sport'!$A$5:$G$19,3,FALSE)</f>
        <v>5.2414827884177928</v>
      </c>
    </row>
    <row r="361" spans="1:8" x14ac:dyDescent="0.2">
      <c r="A361" t="s">
        <v>142</v>
      </c>
      <c r="B361" t="s">
        <v>250</v>
      </c>
      <c r="C361" t="s">
        <v>188</v>
      </c>
      <c r="D361">
        <f t="shared" si="5"/>
        <v>1998</v>
      </c>
      <c r="E361" t="s">
        <v>163</v>
      </c>
      <c r="F361" t="s">
        <v>219</v>
      </c>
      <c r="G361" t="str">
        <f>IFERROR(VLOOKUP($F361,'Country Lookup'!$B$2:$C$31,2,FALSE),"")</f>
        <v>RU</v>
      </c>
      <c r="H361">
        <f>VLOOKUP($A361,'Events Per Sport'!$A$5:$G$19,3,FALSE)</f>
        <v>5.2414827884177928</v>
      </c>
    </row>
    <row r="362" spans="1:8" x14ac:dyDescent="0.2">
      <c r="A362" t="s">
        <v>142</v>
      </c>
      <c r="B362" t="s">
        <v>250</v>
      </c>
      <c r="C362" t="s">
        <v>162</v>
      </c>
      <c r="D362">
        <f t="shared" si="5"/>
        <v>2006</v>
      </c>
      <c r="E362" t="s">
        <v>163</v>
      </c>
      <c r="F362" t="s">
        <v>219</v>
      </c>
      <c r="G362" t="str">
        <f>IFERROR(VLOOKUP($F362,'Country Lookup'!$B$2:$C$31,2,FALSE),"")</f>
        <v>RU</v>
      </c>
      <c r="H362">
        <f>VLOOKUP($A362,'Events Per Sport'!$A$5:$G$19,3,FALSE)</f>
        <v>5.2414827884177928</v>
      </c>
    </row>
    <row r="363" spans="1:8" x14ac:dyDescent="0.2">
      <c r="A363" t="s">
        <v>142</v>
      </c>
      <c r="B363" t="s">
        <v>251</v>
      </c>
      <c r="C363" t="s">
        <v>162</v>
      </c>
      <c r="D363">
        <f t="shared" si="5"/>
        <v>2006</v>
      </c>
      <c r="E363" t="s">
        <v>165</v>
      </c>
      <c r="F363" t="s">
        <v>219</v>
      </c>
      <c r="G363" t="str">
        <f>IFERROR(VLOOKUP($F363,'Country Lookup'!$B$2:$C$31,2,FALSE),"")</f>
        <v>RU</v>
      </c>
      <c r="H363">
        <f>VLOOKUP($A363,'Events Per Sport'!$A$5:$G$19,3,FALSE)</f>
        <v>5.2414827884177928</v>
      </c>
    </row>
    <row r="364" spans="1:8" x14ac:dyDescent="0.2">
      <c r="A364" t="s">
        <v>142</v>
      </c>
      <c r="B364" t="s">
        <v>251</v>
      </c>
      <c r="C364" t="s">
        <v>192</v>
      </c>
      <c r="D364">
        <f t="shared" si="5"/>
        <v>2014</v>
      </c>
      <c r="E364" t="s">
        <v>167</v>
      </c>
      <c r="F364" t="s">
        <v>219</v>
      </c>
      <c r="G364" t="str">
        <f>IFERROR(VLOOKUP($F364,'Country Lookup'!$B$2:$C$31,2,FALSE),"")</f>
        <v>RU</v>
      </c>
      <c r="H364">
        <f>VLOOKUP($A364,'Events Per Sport'!$A$5:$G$19,3,FALSE)</f>
        <v>5.2414827884177928</v>
      </c>
    </row>
    <row r="365" spans="1:8" x14ac:dyDescent="0.2">
      <c r="A365" t="s">
        <v>142</v>
      </c>
      <c r="B365" t="s">
        <v>252</v>
      </c>
      <c r="C365" t="s">
        <v>162</v>
      </c>
      <c r="D365">
        <f t="shared" si="5"/>
        <v>2006</v>
      </c>
      <c r="E365" t="s">
        <v>167</v>
      </c>
      <c r="F365" t="s">
        <v>219</v>
      </c>
      <c r="G365" t="str">
        <f>IFERROR(VLOOKUP($F365,'Country Lookup'!$B$2:$C$31,2,FALSE),"")</f>
        <v>RU</v>
      </c>
      <c r="H365">
        <f>VLOOKUP($A365,'Events Per Sport'!$A$5:$G$19,3,FALSE)</f>
        <v>5.2414827884177928</v>
      </c>
    </row>
    <row r="366" spans="1:8" x14ac:dyDescent="0.2">
      <c r="A366" t="s">
        <v>142</v>
      </c>
      <c r="B366" t="s">
        <v>253</v>
      </c>
      <c r="C366" t="s">
        <v>191</v>
      </c>
      <c r="D366">
        <f t="shared" si="5"/>
        <v>2010</v>
      </c>
      <c r="E366" t="s">
        <v>163</v>
      </c>
      <c r="F366" t="s">
        <v>219</v>
      </c>
      <c r="G366" t="str">
        <f>IFERROR(VLOOKUP($F366,'Country Lookup'!$B$2:$C$31,2,FALSE),"")</f>
        <v>RU</v>
      </c>
      <c r="H366">
        <f>VLOOKUP($A366,'Events Per Sport'!$A$5:$G$19,3,FALSE)</f>
        <v>5.2414827884177928</v>
      </c>
    </row>
    <row r="367" spans="1:8" x14ac:dyDescent="0.2">
      <c r="A367" t="s">
        <v>142</v>
      </c>
      <c r="B367" t="s">
        <v>253</v>
      </c>
      <c r="C367" t="s">
        <v>191</v>
      </c>
      <c r="D367">
        <f t="shared" si="5"/>
        <v>2010</v>
      </c>
      <c r="E367" t="s">
        <v>165</v>
      </c>
      <c r="F367" t="s">
        <v>219</v>
      </c>
      <c r="G367" t="str">
        <f>IFERROR(VLOOKUP($F367,'Country Lookup'!$B$2:$C$31,2,FALSE),"")</f>
        <v>RU</v>
      </c>
      <c r="H367">
        <f>VLOOKUP($A367,'Events Per Sport'!$A$5:$G$19,3,FALSE)</f>
        <v>5.2414827884177928</v>
      </c>
    </row>
    <row r="368" spans="1:8" x14ac:dyDescent="0.2">
      <c r="A368" t="s">
        <v>142</v>
      </c>
      <c r="B368" t="s">
        <v>254</v>
      </c>
      <c r="C368" t="s">
        <v>190</v>
      </c>
      <c r="D368">
        <f t="shared" si="5"/>
        <v>2002</v>
      </c>
      <c r="E368" t="s">
        <v>163</v>
      </c>
      <c r="F368" t="s">
        <v>219</v>
      </c>
      <c r="G368" t="str">
        <f>IFERROR(VLOOKUP($F368,'Country Lookup'!$B$2:$C$31,2,FALSE),"")</f>
        <v>RU</v>
      </c>
      <c r="H368">
        <f>VLOOKUP($A368,'Events Per Sport'!$A$5:$G$19,3,FALSE)</f>
        <v>5.2414827884177928</v>
      </c>
    </row>
    <row r="369" spans="1:8" x14ac:dyDescent="0.2">
      <c r="A369" t="s">
        <v>142</v>
      </c>
      <c r="B369" t="s">
        <v>254</v>
      </c>
      <c r="C369" t="s">
        <v>162</v>
      </c>
      <c r="D369">
        <f t="shared" si="5"/>
        <v>2006</v>
      </c>
      <c r="E369" t="s">
        <v>167</v>
      </c>
      <c r="F369" t="s">
        <v>219</v>
      </c>
      <c r="G369" t="str">
        <f>IFERROR(VLOOKUP($F369,'Country Lookup'!$B$2:$C$31,2,FALSE),"")</f>
        <v>RU</v>
      </c>
      <c r="H369">
        <f>VLOOKUP($A369,'Events Per Sport'!$A$5:$G$19,3,FALSE)</f>
        <v>5.2414827884177928</v>
      </c>
    </row>
    <row r="370" spans="1:8" x14ac:dyDescent="0.2">
      <c r="A370" t="s">
        <v>142</v>
      </c>
      <c r="B370" t="s">
        <v>255</v>
      </c>
      <c r="C370" t="s">
        <v>191</v>
      </c>
      <c r="D370">
        <f t="shared" si="5"/>
        <v>2010</v>
      </c>
      <c r="E370" t="s">
        <v>167</v>
      </c>
      <c r="F370" t="s">
        <v>219</v>
      </c>
      <c r="G370" t="str">
        <f>IFERROR(VLOOKUP($F370,'Country Lookup'!$B$2:$C$31,2,FALSE),"")</f>
        <v>RU</v>
      </c>
      <c r="H370">
        <f>VLOOKUP($A370,'Events Per Sport'!$A$5:$G$19,3,FALSE)</f>
        <v>5.2414827884177928</v>
      </c>
    </row>
    <row r="371" spans="1:8" x14ac:dyDescent="0.2">
      <c r="A371" t="s">
        <v>142</v>
      </c>
      <c r="B371" t="s">
        <v>256</v>
      </c>
      <c r="C371" t="s">
        <v>191</v>
      </c>
      <c r="D371">
        <f t="shared" si="5"/>
        <v>2010</v>
      </c>
      <c r="E371" t="s">
        <v>167</v>
      </c>
      <c r="F371" t="s">
        <v>219</v>
      </c>
      <c r="G371" t="str">
        <f>IFERROR(VLOOKUP($F371,'Country Lookup'!$B$2:$C$31,2,FALSE),"")</f>
        <v>RU</v>
      </c>
      <c r="H371">
        <f>VLOOKUP($A371,'Events Per Sport'!$A$5:$G$19,3,FALSE)</f>
        <v>5.2414827884177928</v>
      </c>
    </row>
    <row r="372" spans="1:8" x14ac:dyDescent="0.2">
      <c r="A372" t="s">
        <v>141</v>
      </c>
      <c r="B372" t="s">
        <v>261</v>
      </c>
      <c r="C372" t="s">
        <v>188</v>
      </c>
      <c r="D372">
        <f t="shared" si="5"/>
        <v>1998</v>
      </c>
      <c r="E372" t="s">
        <v>163</v>
      </c>
      <c r="F372" t="s">
        <v>219</v>
      </c>
      <c r="G372" t="str">
        <f>IFERROR(VLOOKUP($F372,'Country Lookup'!$B$2:$C$31,2,FALSE),"")</f>
        <v>RU</v>
      </c>
      <c r="H372">
        <f>VLOOKUP($A372,'Events Per Sport'!$A$5:$G$19,3,FALSE)</f>
        <v>2.9240177382128665</v>
      </c>
    </row>
    <row r="373" spans="1:8" x14ac:dyDescent="0.2">
      <c r="A373" t="s">
        <v>141</v>
      </c>
      <c r="B373" t="s">
        <v>261</v>
      </c>
      <c r="C373" t="s">
        <v>188</v>
      </c>
      <c r="D373">
        <f t="shared" si="5"/>
        <v>1998</v>
      </c>
      <c r="E373" t="s">
        <v>165</v>
      </c>
      <c r="F373" t="s">
        <v>219</v>
      </c>
      <c r="G373" t="str">
        <f>IFERROR(VLOOKUP($F373,'Country Lookup'!$B$2:$C$31,2,FALSE),"")</f>
        <v>RU</v>
      </c>
      <c r="H373">
        <f>VLOOKUP($A373,'Events Per Sport'!$A$5:$G$19,3,FALSE)</f>
        <v>2.9240177382128665</v>
      </c>
    </row>
    <row r="374" spans="1:8" x14ac:dyDescent="0.2">
      <c r="A374" t="s">
        <v>141</v>
      </c>
      <c r="B374" t="s">
        <v>261</v>
      </c>
      <c r="C374" t="s">
        <v>190</v>
      </c>
      <c r="D374">
        <f t="shared" si="5"/>
        <v>2002</v>
      </c>
      <c r="E374" t="s">
        <v>165</v>
      </c>
      <c r="F374" t="s">
        <v>219</v>
      </c>
      <c r="G374" t="str">
        <f>IFERROR(VLOOKUP($F374,'Country Lookup'!$B$2:$C$31,2,FALSE),"")</f>
        <v>RU</v>
      </c>
      <c r="H374">
        <f>VLOOKUP($A374,'Events Per Sport'!$A$5:$G$19,3,FALSE)</f>
        <v>2.9240177382128665</v>
      </c>
    </row>
    <row r="375" spans="1:8" x14ac:dyDescent="0.2">
      <c r="A375" t="s">
        <v>141</v>
      </c>
      <c r="B375" t="s">
        <v>261</v>
      </c>
      <c r="C375" t="s">
        <v>162</v>
      </c>
      <c r="D375">
        <f t="shared" si="5"/>
        <v>2006</v>
      </c>
      <c r="E375" t="s">
        <v>163</v>
      </c>
      <c r="F375" t="s">
        <v>219</v>
      </c>
      <c r="G375" t="str">
        <f>IFERROR(VLOOKUP($F375,'Country Lookup'!$B$2:$C$31,2,FALSE),"")</f>
        <v>RU</v>
      </c>
      <c r="H375">
        <f>VLOOKUP($A375,'Events Per Sport'!$A$5:$G$19,3,FALSE)</f>
        <v>2.9240177382128665</v>
      </c>
    </row>
    <row r="376" spans="1:8" x14ac:dyDescent="0.2">
      <c r="A376" t="s">
        <v>141</v>
      </c>
      <c r="B376" t="s">
        <v>261</v>
      </c>
      <c r="C376" t="s">
        <v>191</v>
      </c>
      <c r="D376">
        <f t="shared" si="5"/>
        <v>2010</v>
      </c>
      <c r="E376" t="s">
        <v>167</v>
      </c>
      <c r="F376" t="s">
        <v>219</v>
      </c>
      <c r="G376" t="str">
        <f>IFERROR(VLOOKUP($F376,'Country Lookup'!$B$2:$C$31,2,FALSE),"")</f>
        <v>RU</v>
      </c>
      <c r="H376">
        <f>VLOOKUP($A376,'Events Per Sport'!$A$5:$G$19,3,FALSE)</f>
        <v>2.9240177382128665</v>
      </c>
    </row>
    <row r="377" spans="1:8" x14ac:dyDescent="0.2">
      <c r="A377" t="s">
        <v>141</v>
      </c>
      <c r="B377" t="s">
        <v>261</v>
      </c>
      <c r="C377" t="s">
        <v>192</v>
      </c>
      <c r="D377">
        <f t="shared" si="5"/>
        <v>2014</v>
      </c>
      <c r="E377" t="s">
        <v>167</v>
      </c>
      <c r="F377" t="s">
        <v>219</v>
      </c>
      <c r="G377" t="str">
        <f>IFERROR(VLOOKUP($F377,'Country Lookup'!$B$2:$C$31,2,FALSE),"")</f>
        <v>RU</v>
      </c>
      <c r="H377">
        <f>VLOOKUP($A377,'Events Per Sport'!$A$5:$G$19,3,FALSE)</f>
        <v>2.9240177382128665</v>
      </c>
    </row>
    <row r="378" spans="1:8" x14ac:dyDescent="0.2">
      <c r="A378" t="s">
        <v>141</v>
      </c>
      <c r="B378" t="s">
        <v>263</v>
      </c>
      <c r="C378" t="s">
        <v>188</v>
      </c>
      <c r="D378">
        <f t="shared" si="5"/>
        <v>1998</v>
      </c>
      <c r="E378" t="s">
        <v>163</v>
      </c>
      <c r="F378" t="s">
        <v>219</v>
      </c>
      <c r="G378" t="str">
        <f>IFERROR(VLOOKUP($F378,'Country Lookup'!$B$2:$C$31,2,FALSE),"")</f>
        <v>RU</v>
      </c>
      <c r="H378">
        <f>VLOOKUP($A378,'Events Per Sport'!$A$5:$G$19,3,FALSE)</f>
        <v>2.9240177382128665</v>
      </c>
    </row>
    <row r="379" spans="1:8" x14ac:dyDescent="0.2">
      <c r="A379" t="s">
        <v>141</v>
      </c>
      <c r="B379" t="s">
        <v>263</v>
      </c>
      <c r="C379" t="s">
        <v>190</v>
      </c>
      <c r="D379">
        <f t="shared" si="5"/>
        <v>2002</v>
      </c>
      <c r="E379" t="s">
        <v>163</v>
      </c>
      <c r="F379" t="s">
        <v>219</v>
      </c>
      <c r="G379" t="str">
        <f>IFERROR(VLOOKUP($F379,'Country Lookup'!$B$2:$C$31,2,FALSE),"")</f>
        <v>RU</v>
      </c>
      <c r="H379">
        <f>VLOOKUP($A379,'Events Per Sport'!$A$5:$G$19,3,FALSE)</f>
        <v>2.9240177382128665</v>
      </c>
    </row>
    <row r="380" spans="1:8" x14ac:dyDescent="0.2">
      <c r="A380" t="s">
        <v>141</v>
      </c>
      <c r="B380" t="s">
        <v>263</v>
      </c>
      <c r="C380" t="s">
        <v>190</v>
      </c>
      <c r="D380">
        <f t="shared" si="5"/>
        <v>2002</v>
      </c>
      <c r="E380" t="s">
        <v>165</v>
      </c>
      <c r="F380" t="s">
        <v>219</v>
      </c>
      <c r="G380" t="str">
        <f>IFERROR(VLOOKUP($F380,'Country Lookup'!$B$2:$C$31,2,FALSE),"")</f>
        <v>RU</v>
      </c>
      <c r="H380">
        <f>VLOOKUP($A380,'Events Per Sport'!$A$5:$G$19,3,FALSE)</f>
        <v>2.9240177382128665</v>
      </c>
    </row>
    <row r="381" spans="1:8" x14ac:dyDescent="0.2">
      <c r="A381" t="s">
        <v>141</v>
      </c>
      <c r="B381" t="s">
        <v>263</v>
      </c>
      <c r="C381" t="s">
        <v>162</v>
      </c>
      <c r="D381">
        <f t="shared" si="5"/>
        <v>2006</v>
      </c>
      <c r="E381" t="s">
        <v>163</v>
      </c>
      <c r="F381" t="s">
        <v>219</v>
      </c>
      <c r="G381" t="str">
        <f>IFERROR(VLOOKUP($F381,'Country Lookup'!$B$2:$C$31,2,FALSE),"")</f>
        <v>RU</v>
      </c>
      <c r="H381">
        <f>VLOOKUP($A381,'Events Per Sport'!$A$5:$G$19,3,FALSE)</f>
        <v>2.9240177382128665</v>
      </c>
    </row>
    <row r="382" spans="1:8" x14ac:dyDescent="0.2">
      <c r="A382" t="s">
        <v>141</v>
      </c>
      <c r="B382" t="s">
        <v>263</v>
      </c>
      <c r="C382" t="s">
        <v>191</v>
      </c>
      <c r="D382">
        <f t="shared" si="5"/>
        <v>2010</v>
      </c>
      <c r="E382" t="s">
        <v>165</v>
      </c>
      <c r="F382" t="s">
        <v>219</v>
      </c>
      <c r="G382" t="str">
        <f>IFERROR(VLOOKUP($F382,'Country Lookup'!$B$2:$C$31,2,FALSE),"")</f>
        <v>RU</v>
      </c>
      <c r="H382">
        <f>VLOOKUP($A382,'Events Per Sport'!$A$5:$G$19,3,FALSE)</f>
        <v>2.9240177382128665</v>
      </c>
    </row>
    <row r="383" spans="1:8" x14ac:dyDescent="0.2">
      <c r="A383" t="s">
        <v>141</v>
      </c>
      <c r="B383" t="s">
        <v>267</v>
      </c>
      <c r="C383" t="s">
        <v>190</v>
      </c>
      <c r="D383">
        <f t="shared" si="5"/>
        <v>2002</v>
      </c>
      <c r="E383" t="s">
        <v>165</v>
      </c>
      <c r="F383" t="s">
        <v>219</v>
      </c>
      <c r="G383" t="str">
        <f>IFERROR(VLOOKUP($F383,'Country Lookup'!$B$2:$C$31,2,FALSE),"")</f>
        <v>RU</v>
      </c>
      <c r="H383">
        <f>VLOOKUP($A383,'Events Per Sport'!$A$5:$G$19,3,FALSE)</f>
        <v>2.9240177382128665</v>
      </c>
    </row>
    <row r="384" spans="1:8" x14ac:dyDescent="0.2">
      <c r="A384" t="s">
        <v>141</v>
      </c>
      <c r="B384" t="s">
        <v>267</v>
      </c>
      <c r="C384" t="s">
        <v>162</v>
      </c>
      <c r="D384">
        <f t="shared" si="5"/>
        <v>2006</v>
      </c>
      <c r="E384" t="s">
        <v>167</v>
      </c>
      <c r="F384" t="s">
        <v>219</v>
      </c>
      <c r="G384" t="str">
        <f>IFERROR(VLOOKUP($F384,'Country Lookup'!$B$2:$C$31,2,FALSE),"")</f>
        <v>RU</v>
      </c>
      <c r="H384">
        <f>VLOOKUP($A384,'Events Per Sport'!$A$5:$G$19,3,FALSE)</f>
        <v>2.9240177382128665</v>
      </c>
    </row>
    <row r="385" spans="1:8" x14ac:dyDescent="0.2">
      <c r="A385" t="s">
        <v>141</v>
      </c>
      <c r="B385" t="s">
        <v>267</v>
      </c>
      <c r="C385" t="s">
        <v>192</v>
      </c>
      <c r="D385">
        <f t="shared" si="5"/>
        <v>2014</v>
      </c>
      <c r="E385" t="s">
        <v>163</v>
      </c>
      <c r="F385" t="s">
        <v>219</v>
      </c>
      <c r="G385" t="str">
        <f>IFERROR(VLOOKUP($F385,'Country Lookup'!$B$2:$C$31,2,FALSE),"")</f>
        <v>RU</v>
      </c>
      <c r="H385">
        <f>VLOOKUP($A385,'Events Per Sport'!$A$5:$G$19,3,FALSE)</f>
        <v>2.9240177382128665</v>
      </c>
    </row>
    <row r="386" spans="1:8" x14ac:dyDescent="0.2">
      <c r="A386" t="s">
        <v>141</v>
      </c>
      <c r="B386" t="s">
        <v>270</v>
      </c>
      <c r="C386" t="s">
        <v>192</v>
      </c>
      <c r="D386">
        <f t="shared" ref="D386:D449" si="6">_xlfn.NUMBERVALUE(RIGHT(C386,4))</f>
        <v>2014</v>
      </c>
      <c r="E386" t="s">
        <v>163</v>
      </c>
      <c r="F386" t="s">
        <v>219</v>
      </c>
      <c r="G386" t="str">
        <f>IFERROR(VLOOKUP($F386,'Country Lookup'!$B$2:$C$31,2,FALSE),"")</f>
        <v>RU</v>
      </c>
      <c r="H386">
        <f>VLOOKUP($A386,'Events Per Sport'!$A$5:$G$19,3,FALSE)</f>
        <v>2.9240177382128665</v>
      </c>
    </row>
    <row r="387" spans="1:8" x14ac:dyDescent="0.2">
      <c r="A387" t="s">
        <v>141</v>
      </c>
      <c r="B387" t="s">
        <v>271</v>
      </c>
      <c r="C387" t="s">
        <v>188</v>
      </c>
      <c r="D387">
        <f t="shared" si="6"/>
        <v>1998</v>
      </c>
      <c r="E387" t="s">
        <v>163</v>
      </c>
      <c r="F387" t="s">
        <v>219</v>
      </c>
      <c r="G387" t="str">
        <f>IFERROR(VLOOKUP($F387,'Country Lookup'!$B$2:$C$31,2,FALSE),"")</f>
        <v>RU</v>
      </c>
      <c r="H387">
        <f>VLOOKUP($A387,'Events Per Sport'!$A$5:$G$19,3,FALSE)</f>
        <v>2.9240177382128665</v>
      </c>
    </row>
    <row r="388" spans="1:8" x14ac:dyDescent="0.2">
      <c r="A388" t="s">
        <v>141</v>
      </c>
      <c r="B388" t="s">
        <v>271</v>
      </c>
      <c r="C388" t="s">
        <v>188</v>
      </c>
      <c r="D388">
        <f t="shared" si="6"/>
        <v>1998</v>
      </c>
      <c r="E388" t="s">
        <v>165</v>
      </c>
      <c r="F388" t="s">
        <v>219</v>
      </c>
      <c r="G388" t="str">
        <f>IFERROR(VLOOKUP($F388,'Country Lookup'!$B$2:$C$31,2,FALSE),"")</f>
        <v>RU</v>
      </c>
      <c r="H388">
        <f>VLOOKUP($A388,'Events Per Sport'!$A$5:$G$19,3,FALSE)</f>
        <v>2.9240177382128665</v>
      </c>
    </row>
    <row r="389" spans="1:8" x14ac:dyDescent="0.2">
      <c r="A389" t="s">
        <v>141</v>
      </c>
      <c r="B389" t="s">
        <v>271</v>
      </c>
      <c r="C389" t="s">
        <v>190</v>
      </c>
      <c r="D389">
        <f t="shared" si="6"/>
        <v>2002</v>
      </c>
      <c r="E389" t="s">
        <v>163</v>
      </c>
      <c r="F389" t="s">
        <v>219</v>
      </c>
      <c r="G389" t="str">
        <f>IFERROR(VLOOKUP($F389,'Country Lookup'!$B$2:$C$31,2,FALSE),"")</f>
        <v>RU</v>
      </c>
      <c r="H389">
        <f>VLOOKUP($A389,'Events Per Sport'!$A$5:$G$19,3,FALSE)</f>
        <v>2.9240177382128665</v>
      </c>
    </row>
    <row r="390" spans="1:8" x14ac:dyDescent="0.2">
      <c r="A390" t="s">
        <v>141</v>
      </c>
      <c r="B390" t="s">
        <v>271</v>
      </c>
      <c r="C390" t="s">
        <v>162</v>
      </c>
      <c r="D390">
        <f t="shared" si="6"/>
        <v>2006</v>
      </c>
      <c r="E390" t="s">
        <v>163</v>
      </c>
      <c r="F390" t="s">
        <v>219</v>
      </c>
      <c r="G390" t="str">
        <f>IFERROR(VLOOKUP($F390,'Country Lookup'!$B$2:$C$31,2,FALSE),"")</f>
        <v>RU</v>
      </c>
      <c r="H390">
        <f>VLOOKUP($A390,'Events Per Sport'!$A$5:$G$19,3,FALSE)</f>
        <v>2.9240177382128665</v>
      </c>
    </row>
    <row r="391" spans="1:8" x14ac:dyDescent="0.2">
      <c r="A391" t="s">
        <v>141</v>
      </c>
      <c r="B391" t="s">
        <v>271</v>
      </c>
      <c r="C391" t="s">
        <v>192</v>
      </c>
      <c r="D391">
        <f t="shared" si="6"/>
        <v>2014</v>
      </c>
      <c r="E391" t="s">
        <v>163</v>
      </c>
      <c r="F391" t="s">
        <v>219</v>
      </c>
      <c r="G391" t="str">
        <f>IFERROR(VLOOKUP($F391,'Country Lookup'!$B$2:$C$31,2,FALSE),"")</f>
        <v>RU</v>
      </c>
      <c r="H391">
        <f>VLOOKUP($A391,'Events Per Sport'!$A$5:$G$19,3,FALSE)</f>
        <v>2.9240177382128665</v>
      </c>
    </row>
    <row r="392" spans="1:8" x14ac:dyDescent="0.2">
      <c r="A392" t="s">
        <v>141</v>
      </c>
      <c r="B392" t="s">
        <v>271</v>
      </c>
      <c r="C392" t="s">
        <v>192</v>
      </c>
      <c r="D392">
        <f t="shared" si="6"/>
        <v>2014</v>
      </c>
      <c r="E392" t="s">
        <v>165</v>
      </c>
      <c r="F392" t="s">
        <v>219</v>
      </c>
      <c r="G392" t="str">
        <f>IFERROR(VLOOKUP($F392,'Country Lookup'!$B$2:$C$31,2,FALSE),"")</f>
        <v>RU</v>
      </c>
      <c r="H392">
        <f>VLOOKUP($A392,'Events Per Sport'!$A$5:$G$19,3,FALSE)</f>
        <v>2.9240177382128665</v>
      </c>
    </row>
    <row r="393" spans="1:8" x14ac:dyDescent="0.2">
      <c r="A393" t="s">
        <v>146</v>
      </c>
      <c r="B393" t="s">
        <v>272</v>
      </c>
      <c r="C393" t="s">
        <v>162</v>
      </c>
      <c r="D393">
        <f t="shared" si="6"/>
        <v>2006</v>
      </c>
      <c r="E393" t="s">
        <v>167</v>
      </c>
      <c r="F393" t="s">
        <v>219</v>
      </c>
      <c r="G393" t="str">
        <f>IFERROR(VLOOKUP($F393,'Country Lookup'!$B$2:$C$31,2,FALSE),"")</f>
        <v>RU</v>
      </c>
      <c r="H393">
        <f>VLOOKUP($A393,'Events Per Sport'!$A$5:$G$19,3,FALSE)</f>
        <v>4.6415888336127784</v>
      </c>
    </row>
    <row r="394" spans="1:8" x14ac:dyDescent="0.2">
      <c r="A394" t="s">
        <v>146</v>
      </c>
      <c r="B394" t="s">
        <v>276</v>
      </c>
      <c r="C394" t="s">
        <v>192</v>
      </c>
      <c r="D394">
        <f t="shared" si="6"/>
        <v>2014</v>
      </c>
      <c r="E394" t="s">
        <v>167</v>
      </c>
      <c r="F394" t="s">
        <v>219</v>
      </c>
      <c r="G394" t="str">
        <f>IFERROR(VLOOKUP($F394,'Country Lookup'!$B$2:$C$31,2,FALSE),"")</f>
        <v>RU</v>
      </c>
      <c r="H394">
        <f>VLOOKUP($A394,'Events Per Sport'!$A$5:$G$19,3,FALSE)</f>
        <v>4.6415888336127784</v>
      </c>
    </row>
    <row r="395" spans="1:8" x14ac:dyDescent="0.2">
      <c r="A395" t="s">
        <v>138</v>
      </c>
      <c r="B395" t="s">
        <v>282</v>
      </c>
      <c r="C395" t="s">
        <v>188</v>
      </c>
      <c r="D395">
        <f t="shared" si="6"/>
        <v>1998</v>
      </c>
      <c r="E395" t="s">
        <v>165</v>
      </c>
      <c r="F395" t="s">
        <v>219</v>
      </c>
      <c r="G395" t="str">
        <f>IFERROR(VLOOKUP($F395,'Country Lookup'!$B$2:$C$31,2,FALSE),"")</f>
        <v>RU</v>
      </c>
      <c r="H395">
        <f>VLOOKUP($A395,'Events Per Sport'!$A$5:$G$19,3,FALSE)</f>
        <v>1.5874010519681994</v>
      </c>
    </row>
    <row r="396" spans="1:8" x14ac:dyDescent="0.2">
      <c r="A396" t="s">
        <v>138</v>
      </c>
      <c r="B396" t="s">
        <v>282</v>
      </c>
      <c r="C396" t="s">
        <v>190</v>
      </c>
      <c r="D396">
        <f t="shared" si="6"/>
        <v>2002</v>
      </c>
      <c r="E396" t="s">
        <v>167</v>
      </c>
      <c r="F396" t="s">
        <v>219</v>
      </c>
      <c r="G396" t="str">
        <f>IFERROR(VLOOKUP($F396,'Country Lookup'!$B$2:$C$31,2,FALSE),"")</f>
        <v>RU</v>
      </c>
      <c r="H396">
        <f>VLOOKUP($A396,'Events Per Sport'!$A$5:$G$19,3,FALSE)</f>
        <v>1.5874010519681994</v>
      </c>
    </row>
    <row r="397" spans="1:8" x14ac:dyDescent="0.2">
      <c r="A397" t="s">
        <v>139</v>
      </c>
      <c r="B397" t="s">
        <v>285</v>
      </c>
      <c r="C397" t="s">
        <v>162</v>
      </c>
      <c r="D397">
        <f t="shared" si="6"/>
        <v>2006</v>
      </c>
      <c r="E397" t="s">
        <v>165</v>
      </c>
      <c r="F397" t="s">
        <v>219</v>
      </c>
      <c r="G397" t="str">
        <f>IFERROR(VLOOKUP($F397,'Country Lookup'!$B$2:$C$31,2,FALSE),"")</f>
        <v>RU</v>
      </c>
      <c r="H397">
        <f>VLOOKUP($A397,'Events Per Sport'!$A$5:$G$19,3,FALSE)</f>
        <v>2.5198420997897464</v>
      </c>
    </row>
    <row r="398" spans="1:8" x14ac:dyDescent="0.2">
      <c r="A398" t="s">
        <v>288</v>
      </c>
      <c r="B398" t="s">
        <v>289</v>
      </c>
      <c r="C398" t="s">
        <v>192</v>
      </c>
      <c r="D398">
        <f t="shared" si="6"/>
        <v>2014</v>
      </c>
      <c r="E398" t="s">
        <v>163</v>
      </c>
      <c r="F398" t="s">
        <v>219</v>
      </c>
      <c r="G398" t="str">
        <f>IFERROR(VLOOKUP($F398,'Country Lookup'!$B$2:$C$31,2,FALSE),"")</f>
        <v>RU</v>
      </c>
      <c r="H398">
        <f>VLOOKUP($A398,'Events Per Sport'!$A$5:$G$19,3,FALSE)</f>
        <v>4</v>
      </c>
    </row>
    <row r="399" spans="1:8" x14ac:dyDescent="0.2">
      <c r="A399" t="s">
        <v>288</v>
      </c>
      <c r="B399" t="s">
        <v>289</v>
      </c>
      <c r="C399" t="s">
        <v>192</v>
      </c>
      <c r="D399">
        <f t="shared" si="6"/>
        <v>2014</v>
      </c>
      <c r="E399" t="s">
        <v>165</v>
      </c>
      <c r="F399" t="s">
        <v>219</v>
      </c>
      <c r="G399" t="str">
        <f>IFERROR(VLOOKUP($F399,'Country Lookup'!$B$2:$C$31,2,FALSE),"")</f>
        <v>RU</v>
      </c>
      <c r="H399">
        <f>VLOOKUP($A399,'Events Per Sport'!$A$5:$G$19,3,FALSE)</f>
        <v>4</v>
      </c>
    </row>
    <row r="400" spans="1:8" x14ac:dyDescent="0.2">
      <c r="A400" t="s">
        <v>288</v>
      </c>
      <c r="B400" t="s">
        <v>291</v>
      </c>
      <c r="C400" t="s">
        <v>192</v>
      </c>
      <c r="D400">
        <f t="shared" si="6"/>
        <v>2014</v>
      </c>
      <c r="E400" t="s">
        <v>167</v>
      </c>
      <c r="F400" t="s">
        <v>219</v>
      </c>
      <c r="G400" t="str">
        <f>IFERROR(VLOOKUP($F400,'Country Lookup'!$B$2:$C$31,2,FALSE),"")</f>
        <v>RU</v>
      </c>
      <c r="H400">
        <f>VLOOKUP($A400,'Events Per Sport'!$A$5:$G$19,3,FALSE)</f>
        <v>4</v>
      </c>
    </row>
    <row r="401" spans="1:8" x14ac:dyDescent="0.2">
      <c r="A401" t="s">
        <v>288</v>
      </c>
      <c r="B401" t="s">
        <v>294</v>
      </c>
      <c r="C401" t="s">
        <v>192</v>
      </c>
      <c r="D401">
        <f t="shared" si="6"/>
        <v>2014</v>
      </c>
      <c r="E401" t="s">
        <v>163</v>
      </c>
      <c r="F401" t="s">
        <v>219</v>
      </c>
      <c r="G401" t="str">
        <f>IFERROR(VLOOKUP($F401,'Country Lookup'!$B$2:$C$31,2,FALSE),"")</f>
        <v>RU</v>
      </c>
      <c r="H401">
        <f>VLOOKUP($A401,'Events Per Sport'!$A$5:$G$19,3,FALSE)</f>
        <v>4</v>
      </c>
    </row>
    <row r="402" spans="1:8" x14ac:dyDescent="0.2">
      <c r="A402" t="s">
        <v>288</v>
      </c>
      <c r="B402" t="s">
        <v>295</v>
      </c>
      <c r="C402" t="s">
        <v>192</v>
      </c>
      <c r="D402">
        <f t="shared" si="6"/>
        <v>2014</v>
      </c>
      <c r="E402" t="s">
        <v>163</v>
      </c>
      <c r="F402" t="s">
        <v>219</v>
      </c>
      <c r="G402" t="str">
        <f>IFERROR(VLOOKUP($F402,'Country Lookup'!$B$2:$C$31,2,FALSE),"")</f>
        <v>RU</v>
      </c>
      <c r="H402">
        <f>VLOOKUP($A402,'Events Per Sport'!$A$5:$G$19,3,FALSE)</f>
        <v>4</v>
      </c>
    </row>
    <row r="403" spans="1:8" x14ac:dyDescent="0.2">
      <c r="A403" t="s">
        <v>136</v>
      </c>
      <c r="B403" t="s">
        <v>263</v>
      </c>
      <c r="C403" t="s">
        <v>191</v>
      </c>
      <c r="D403">
        <f t="shared" si="6"/>
        <v>2010</v>
      </c>
      <c r="E403" t="s">
        <v>167</v>
      </c>
      <c r="F403" t="s">
        <v>219</v>
      </c>
      <c r="G403" t="str">
        <f>IFERROR(VLOOKUP($F403,'Country Lookup'!$B$2:$C$31,2,FALSE),"")</f>
        <v>RU</v>
      </c>
      <c r="H403">
        <f>VLOOKUP($A403,'Events Per Sport'!$A$5:$G$19,3,FALSE)</f>
        <v>1.5874010519681994</v>
      </c>
    </row>
    <row r="404" spans="1:8" x14ac:dyDescent="0.2">
      <c r="A404" t="s">
        <v>147</v>
      </c>
      <c r="B404" t="s">
        <v>302</v>
      </c>
      <c r="C404" t="s">
        <v>192</v>
      </c>
      <c r="D404">
        <f t="shared" si="6"/>
        <v>2014</v>
      </c>
      <c r="E404" t="s">
        <v>163</v>
      </c>
      <c r="F404" t="s">
        <v>219</v>
      </c>
      <c r="G404" t="str">
        <f>IFERROR(VLOOKUP($F404,'Country Lookup'!$B$2:$C$31,2,FALSE),"")</f>
        <v>RU</v>
      </c>
      <c r="H404">
        <f>VLOOKUP($A404,'Events Per Sport'!$A$5:$G$19,3,FALSE)</f>
        <v>4.6415888336127784</v>
      </c>
    </row>
    <row r="405" spans="1:8" x14ac:dyDescent="0.2">
      <c r="A405" t="s">
        <v>147</v>
      </c>
      <c r="B405" t="s">
        <v>303</v>
      </c>
      <c r="C405" t="s">
        <v>191</v>
      </c>
      <c r="D405">
        <f t="shared" si="6"/>
        <v>2010</v>
      </c>
      <c r="E405" t="s">
        <v>165</v>
      </c>
      <c r="F405" t="s">
        <v>219</v>
      </c>
      <c r="G405" t="str">
        <f>IFERROR(VLOOKUP($F405,'Country Lookup'!$B$2:$C$31,2,FALSE),"")</f>
        <v>RU</v>
      </c>
      <c r="H405">
        <f>VLOOKUP($A405,'Events Per Sport'!$A$5:$G$19,3,FALSE)</f>
        <v>4.6415888336127784</v>
      </c>
    </row>
    <row r="406" spans="1:8" x14ac:dyDescent="0.2">
      <c r="A406" t="s">
        <v>147</v>
      </c>
      <c r="B406" t="s">
        <v>303</v>
      </c>
      <c r="C406" t="s">
        <v>192</v>
      </c>
      <c r="D406">
        <f t="shared" si="6"/>
        <v>2014</v>
      </c>
      <c r="E406" t="s">
        <v>167</v>
      </c>
      <c r="F406" t="s">
        <v>219</v>
      </c>
      <c r="G406" t="str">
        <f>IFERROR(VLOOKUP($F406,'Country Lookup'!$B$2:$C$31,2,FALSE),"")</f>
        <v>RU</v>
      </c>
      <c r="H406">
        <f>VLOOKUP($A406,'Events Per Sport'!$A$5:$G$19,3,FALSE)</f>
        <v>4.6415888336127784</v>
      </c>
    </row>
    <row r="407" spans="1:8" x14ac:dyDescent="0.2">
      <c r="A407" t="s">
        <v>147</v>
      </c>
      <c r="B407" t="s">
        <v>306</v>
      </c>
      <c r="C407" t="s">
        <v>192</v>
      </c>
      <c r="D407">
        <f t="shared" si="6"/>
        <v>2014</v>
      </c>
      <c r="E407" t="s">
        <v>163</v>
      </c>
      <c r="F407" t="s">
        <v>219</v>
      </c>
      <c r="G407" t="str">
        <f>IFERROR(VLOOKUP($F407,'Country Lookup'!$B$2:$C$31,2,FALSE),"")</f>
        <v>RU</v>
      </c>
      <c r="H407">
        <f>VLOOKUP($A407,'Events Per Sport'!$A$5:$G$19,3,FALSE)</f>
        <v>4.6415888336127784</v>
      </c>
    </row>
    <row r="408" spans="1:8" x14ac:dyDescent="0.2">
      <c r="A408" t="s">
        <v>140</v>
      </c>
      <c r="B408" t="s">
        <v>289</v>
      </c>
      <c r="C408" t="s">
        <v>192</v>
      </c>
      <c r="D408">
        <f t="shared" si="6"/>
        <v>2014</v>
      </c>
      <c r="E408" t="s">
        <v>165</v>
      </c>
      <c r="F408" t="s">
        <v>184</v>
      </c>
      <c r="G408" t="str">
        <f>IFERROR(VLOOKUP($F408,'Country Lookup'!$B$2:$C$31,2,FALSE),"")</f>
        <v>CA</v>
      </c>
      <c r="H408">
        <f>VLOOKUP($A408,'Events Per Sport'!$A$5:$G$19,3,FALSE)</f>
        <v>5.8087857335637052</v>
      </c>
    </row>
    <row r="409" spans="1:8" x14ac:dyDescent="0.2">
      <c r="A409" t="s">
        <v>140</v>
      </c>
      <c r="B409" t="s">
        <v>290</v>
      </c>
      <c r="C409" t="s">
        <v>162</v>
      </c>
      <c r="D409">
        <f t="shared" si="6"/>
        <v>2006</v>
      </c>
      <c r="E409" t="s">
        <v>165</v>
      </c>
      <c r="F409" t="s">
        <v>184</v>
      </c>
      <c r="G409" t="str">
        <f>IFERROR(VLOOKUP($F409,'Country Lookup'!$B$2:$C$31,2,FALSE),"")</f>
        <v>CA</v>
      </c>
      <c r="H409">
        <f>VLOOKUP($A409,'Events Per Sport'!$A$5:$G$19,3,FALSE)</f>
        <v>5.8087857335637052</v>
      </c>
    </row>
    <row r="410" spans="1:8" x14ac:dyDescent="0.2">
      <c r="A410" t="s">
        <v>140</v>
      </c>
      <c r="B410" t="s">
        <v>292</v>
      </c>
      <c r="C410" t="s">
        <v>162</v>
      </c>
      <c r="D410">
        <f t="shared" si="6"/>
        <v>2006</v>
      </c>
      <c r="E410" t="s">
        <v>165</v>
      </c>
      <c r="F410" t="s">
        <v>184</v>
      </c>
      <c r="G410" t="str">
        <f>IFERROR(VLOOKUP($F410,'Country Lookup'!$B$2:$C$31,2,FALSE),"")</f>
        <v>CA</v>
      </c>
      <c r="H410">
        <f>VLOOKUP($A410,'Events Per Sport'!$A$5:$G$19,3,FALSE)</f>
        <v>5.8087857335637052</v>
      </c>
    </row>
    <row r="411" spans="1:8" x14ac:dyDescent="0.2">
      <c r="A411" t="s">
        <v>140</v>
      </c>
      <c r="B411" t="s">
        <v>292</v>
      </c>
      <c r="C411" t="s">
        <v>191</v>
      </c>
      <c r="D411">
        <f t="shared" si="6"/>
        <v>2010</v>
      </c>
      <c r="E411" t="s">
        <v>165</v>
      </c>
      <c r="F411" t="s">
        <v>184</v>
      </c>
      <c r="G411" t="str">
        <f>IFERROR(VLOOKUP($F411,'Country Lookup'!$B$2:$C$31,2,FALSE),"")</f>
        <v>CA</v>
      </c>
      <c r="H411">
        <f>VLOOKUP($A411,'Events Per Sport'!$A$5:$G$19,3,FALSE)</f>
        <v>5.8087857335637052</v>
      </c>
    </row>
    <row r="412" spans="1:8" x14ac:dyDescent="0.2">
      <c r="A412" t="s">
        <v>140</v>
      </c>
      <c r="B412" t="s">
        <v>295</v>
      </c>
      <c r="C412" t="s">
        <v>188</v>
      </c>
      <c r="D412">
        <f t="shared" si="6"/>
        <v>1998</v>
      </c>
      <c r="E412" t="s">
        <v>165</v>
      </c>
      <c r="F412" t="s">
        <v>184</v>
      </c>
      <c r="G412" t="str">
        <f>IFERROR(VLOOKUP($F412,'Country Lookup'!$B$2:$C$31,2,FALSE),"")</f>
        <v>CA</v>
      </c>
      <c r="H412">
        <f>VLOOKUP($A412,'Events Per Sport'!$A$5:$G$19,3,FALSE)</f>
        <v>5.8087857335637052</v>
      </c>
    </row>
    <row r="413" spans="1:8" x14ac:dyDescent="0.2">
      <c r="A413" t="s">
        <v>145</v>
      </c>
      <c r="B413" t="s">
        <v>171</v>
      </c>
      <c r="C413" t="s">
        <v>188</v>
      </c>
      <c r="D413">
        <f t="shared" si="6"/>
        <v>1998</v>
      </c>
      <c r="E413" t="s">
        <v>165</v>
      </c>
      <c r="F413" t="s">
        <v>189</v>
      </c>
      <c r="G413" t="str">
        <f>IFERROR(VLOOKUP($F413,'Country Lookup'!$B$2:$C$31,2,FALSE),"")</f>
        <v>NO</v>
      </c>
      <c r="H413">
        <f>VLOOKUP($A413,'Events Per Sport'!$A$5:$G$19,3,FALSE)</f>
        <v>4.9460874432487003</v>
      </c>
    </row>
    <row r="414" spans="1:8" x14ac:dyDescent="0.2">
      <c r="A414" t="s">
        <v>145</v>
      </c>
      <c r="B414" t="s">
        <v>171</v>
      </c>
      <c r="C414" t="s">
        <v>190</v>
      </c>
      <c r="D414">
        <f t="shared" si="6"/>
        <v>2002</v>
      </c>
      <c r="E414" t="s">
        <v>165</v>
      </c>
      <c r="F414" t="s">
        <v>189</v>
      </c>
      <c r="G414" t="str">
        <f>IFERROR(VLOOKUP($F414,'Country Lookup'!$B$2:$C$31,2,FALSE),"")</f>
        <v>NO</v>
      </c>
      <c r="H414">
        <f>VLOOKUP($A414,'Events Per Sport'!$A$5:$G$19,3,FALSE)</f>
        <v>4.9460874432487003</v>
      </c>
    </row>
    <row r="415" spans="1:8" x14ac:dyDescent="0.2">
      <c r="A415" t="s">
        <v>145</v>
      </c>
      <c r="B415" t="s">
        <v>171</v>
      </c>
      <c r="C415" t="s">
        <v>191</v>
      </c>
      <c r="D415">
        <f t="shared" si="6"/>
        <v>2010</v>
      </c>
      <c r="E415" t="s">
        <v>165</v>
      </c>
      <c r="F415" t="s">
        <v>189</v>
      </c>
      <c r="G415" t="str">
        <f>IFERROR(VLOOKUP($F415,'Country Lookup'!$B$2:$C$31,2,FALSE),"")</f>
        <v>NO</v>
      </c>
      <c r="H415">
        <f>VLOOKUP($A415,'Events Per Sport'!$A$5:$G$19,3,FALSE)</f>
        <v>4.9460874432487003</v>
      </c>
    </row>
    <row r="416" spans="1:8" x14ac:dyDescent="0.2">
      <c r="A416" t="s">
        <v>145</v>
      </c>
      <c r="B416" t="s">
        <v>171</v>
      </c>
      <c r="C416" t="s">
        <v>192</v>
      </c>
      <c r="D416">
        <f t="shared" si="6"/>
        <v>2014</v>
      </c>
      <c r="E416" t="s">
        <v>167</v>
      </c>
      <c r="F416" t="s">
        <v>189</v>
      </c>
      <c r="G416" t="str">
        <f>IFERROR(VLOOKUP($F416,'Country Lookup'!$B$2:$C$31,2,FALSE),"")</f>
        <v>NO</v>
      </c>
      <c r="H416">
        <f>VLOOKUP($A416,'Events Per Sport'!$A$5:$G$19,3,FALSE)</f>
        <v>4.9460874432487003</v>
      </c>
    </row>
    <row r="417" spans="1:8" x14ac:dyDescent="0.2">
      <c r="A417" t="s">
        <v>145</v>
      </c>
      <c r="B417" t="s">
        <v>199</v>
      </c>
      <c r="C417" t="s">
        <v>175</v>
      </c>
      <c r="D417">
        <f t="shared" si="6"/>
        <v>1952</v>
      </c>
      <c r="E417" t="s">
        <v>163</v>
      </c>
      <c r="F417" t="s">
        <v>189</v>
      </c>
      <c r="G417" t="str">
        <f>IFERROR(VLOOKUP($F417,'Country Lookup'!$B$2:$C$31,2,FALSE),"")</f>
        <v>NO</v>
      </c>
      <c r="H417">
        <f>VLOOKUP($A417,'Events Per Sport'!$A$5:$G$19,3,FALSE)</f>
        <v>4.9460874432487003</v>
      </c>
    </row>
    <row r="418" spans="1:8" x14ac:dyDescent="0.2">
      <c r="A418" t="s">
        <v>145</v>
      </c>
      <c r="B418" t="s">
        <v>199</v>
      </c>
      <c r="C418" t="s">
        <v>187</v>
      </c>
      <c r="D418">
        <f t="shared" si="6"/>
        <v>1992</v>
      </c>
      <c r="E418" t="s">
        <v>167</v>
      </c>
      <c r="F418" t="s">
        <v>189</v>
      </c>
      <c r="G418" t="str">
        <f>IFERROR(VLOOKUP($F418,'Country Lookup'!$B$2:$C$31,2,FALSE),"")</f>
        <v>NO</v>
      </c>
      <c r="H418">
        <f>VLOOKUP($A418,'Events Per Sport'!$A$5:$G$19,3,FALSE)</f>
        <v>4.9460874432487003</v>
      </c>
    </row>
    <row r="419" spans="1:8" x14ac:dyDescent="0.2">
      <c r="A419" t="s">
        <v>145</v>
      </c>
      <c r="B419" t="s">
        <v>199</v>
      </c>
      <c r="C419" t="s">
        <v>190</v>
      </c>
      <c r="D419">
        <f t="shared" si="6"/>
        <v>2002</v>
      </c>
      <c r="E419" t="s">
        <v>167</v>
      </c>
      <c r="F419" t="s">
        <v>189</v>
      </c>
      <c r="G419" t="str">
        <f>IFERROR(VLOOKUP($F419,'Country Lookup'!$B$2:$C$31,2,FALSE),"")</f>
        <v>NO</v>
      </c>
      <c r="H419">
        <f>VLOOKUP($A419,'Events Per Sport'!$A$5:$G$19,3,FALSE)</f>
        <v>4.9460874432487003</v>
      </c>
    </row>
    <row r="420" spans="1:8" x14ac:dyDescent="0.2">
      <c r="A420" t="s">
        <v>145</v>
      </c>
      <c r="B420" t="s">
        <v>199</v>
      </c>
      <c r="C420" t="s">
        <v>191</v>
      </c>
      <c r="D420">
        <f t="shared" si="6"/>
        <v>2010</v>
      </c>
      <c r="E420" t="s">
        <v>165</v>
      </c>
      <c r="F420" t="s">
        <v>189</v>
      </c>
      <c r="G420" t="str">
        <f>IFERROR(VLOOKUP($F420,'Country Lookup'!$B$2:$C$31,2,FALSE),"")</f>
        <v>NO</v>
      </c>
      <c r="H420">
        <f>VLOOKUP($A420,'Events Per Sport'!$A$5:$G$19,3,FALSE)</f>
        <v>4.9460874432487003</v>
      </c>
    </row>
    <row r="421" spans="1:8" x14ac:dyDescent="0.2">
      <c r="A421" t="s">
        <v>145</v>
      </c>
      <c r="B421" t="s">
        <v>199</v>
      </c>
      <c r="C421" t="s">
        <v>191</v>
      </c>
      <c r="D421">
        <f t="shared" si="6"/>
        <v>2010</v>
      </c>
      <c r="E421" t="s">
        <v>167</v>
      </c>
      <c r="F421" t="s">
        <v>189</v>
      </c>
      <c r="G421" t="str">
        <f>IFERROR(VLOOKUP($F421,'Country Lookup'!$B$2:$C$31,2,FALSE),"")</f>
        <v>NO</v>
      </c>
      <c r="H421">
        <f>VLOOKUP($A421,'Events Per Sport'!$A$5:$G$19,3,FALSE)</f>
        <v>4.9460874432487003</v>
      </c>
    </row>
    <row r="422" spans="1:8" x14ac:dyDescent="0.2">
      <c r="A422" t="s">
        <v>145</v>
      </c>
      <c r="B422" t="s">
        <v>204</v>
      </c>
      <c r="C422" t="s">
        <v>175</v>
      </c>
      <c r="D422">
        <f t="shared" si="6"/>
        <v>1952</v>
      </c>
      <c r="E422" t="s">
        <v>165</v>
      </c>
      <c r="F422" t="s">
        <v>189</v>
      </c>
      <c r="G422" t="str">
        <f>IFERROR(VLOOKUP($F422,'Country Lookup'!$B$2:$C$31,2,FALSE),"")</f>
        <v>NO</v>
      </c>
      <c r="H422">
        <f>VLOOKUP($A422,'Events Per Sport'!$A$5:$G$19,3,FALSE)</f>
        <v>4.9460874432487003</v>
      </c>
    </row>
    <row r="423" spans="1:8" x14ac:dyDescent="0.2">
      <c r="A423" t="s">
        <v>145</v>
      </c>
      <c r="B423" t="s">
        <v>204</v>
      </c>
      <c r="C423" t="s">
        <v>175</v>
      </c>
      <c r="D423">
        <f t="shared" si="6"/>
        <v>1952</v>
      </c>
      <c r="E423" t="s">
        <v>167</v>
      </c>
      <c r="F423" t="s">
        <v>189</v>
      </c>
      <c r="G423" t="str">
        <f>IFERROR(VLOOKUP($F423,'Country Lookup'!$B$2:$C$31,2,FALSE),"")</f>
        <v>NO</v>
      </c>
      <c r="H423">
        <f>VLOOKUP($A423,'Events Per Sport'!$A$5:$G$19,3,FALSE)</f>
        <v>4.9460874432487003</v>
      </c>
    </row>
    <row r="424" spans="1:8" x14ac:dyDescent="0.2">
      <c r="A424" t="s">
        <v>145</v>
      </c>
      <c r="B424" t="s">
        <v>204</v>
      </c>
      <c r="C424" t="s">
        <v>187</v>
      </c>
      <c r="D424">
        <f t="shared" si="6"/>
        <v>1992</v>
      </c>
      <c r="E424" t="s">
        <v>163</v>
      </c>
      <c r="F424" t="s">
        <v>189</v>
      </c>
      <c r="G424" t="str">
        <f>IFERROR(VLOOKUP($F424,'Country Lookup'!$B$2:$C$31,2,FALSE),"")</f>
        <v>NO</v>
      </c>
      <c r="H424">
        <f>VLOOKUP($A424,'Events Per Sport'!$A$5:$G$19,3,FALSE)</f>
        <v>4.9460874432487003</v>
      </c>
    </row>
    <row r="425" spans="1:8" x14ac:dyDescent="0.2">
      <c r="A425" t="s">
        <v>145</v>
      </c>
      <c r="B425" t="s">
        <v>204</v>
      </c>
      <c r="C425" t="s">
        <v>188</v>
      </c>
      <c r="D425">
        <f t="shared" si="6"/>
        <v>1998</v>
      </c>
      <c r="E425" t="s">
        <v>163</v>
      </c>
      <c r="F425" t="s">
        <v>189</v>
      </c>
      <c r="G425" t="str">
        <f>IFERROR(VLOOKUP($F425,'Country Lookup'!$B$2:$C$31,2,FALSE),"")</f>
        <v>NO</v>
      </c>
      <c r="H425">
        <f>VLOOKUP($A425,'Events Per Sport'!$A$5:$G$19,3,FALSE)</f>
        <v>4.9460874432487003</v>
      </c>
    </row>
    <row r="426" spans="1:8" x14ac:dyDescent="0.2">
      <c r="A426" t="s">
        <v>145</v>
      </c>
      <c r="B426" t="s">
        <v>204</v>
      </c>
      <c r="C426" t="s">
        <v>188</v>
      </c>
      <c r="D426">
        <f t="shared" si="6"/>
        <v>1998</v>
      </c>
      <c r="E426" t="s">
        <v>165</v>
      </c>
      <c r="F426" t="s">
        <v>189</v>
      </c>
      <c r="G426" t="str">
        <f>IFERROR(VLOOKUP($F426,'Country Lookup'!$B$2:$C$31,2,FALSE),"")</f>
        <v>NO</v>
      </c>
      <c r="H426">
        <f>VLOOKUP($A426,'Events Per Sport'!$A$5:$G$19,3,FALSE)</f>
        <v>4.9460874432487003</v>
      </c>
    </row>
    <row r="427" spans="1:8" x14ac:dyDescent="0.2">
      <c r="A427" t="s">
        <v>145</v>
      </c>
      <c r="B427" t="s">
        <v>204</v>
      </c>
      <c r="C427" t="s">
        <v>192</v>
      </c>
      <c r="D427">
        <f t="shared" si="6"/>
        <v>2014</v>
      </c>
      <c r="E427" t="s">
        <v>167</v>
      </c>
      <c r="F427" t="s">
        <v>189</v>
      </c>
      <c r="G427" t="str">
        <f>IFERROR(VLOOKUP($F427,'Country Lookup'!$B$2:$C$31,2,FALSE),"")</f>
        <v>NO</v>
      </c>
      <c r="H427">
        <f>VLOOKUP($A427,'Events Per Sport'!$A$5:$G$19,3,FALSE)</f>
        <v>4.9460874432487003</v>
      </c>
    </row>
    <row r="428" spans="1:8" x14ac:dyDescent="0.2">
      <c r="A428" t="s">
        <v>145</v>
      </c>
      <c r="B428" t="s">
        <v>214</v>
      </c>
      <c r="C428" t="s">
        <v>187</v>
      </c>
      <c r="D428">
        <f t="shared" si="6"/>
        <v>1992</v>
      </c>
      <c r="E428" t="s">
        <v>163</v>
      </c>
      <c r="F428" t="s">
        <v>189</v>
      </c>
      <c r="G428" t="str">
        <f>IFERROR(VLOOKUP($F428,'Country Lookup'!$B$2:$C$31,2,FALSE),"")</f>
        <v>NO</v>
      </c>
      <c r="H428">
        <f>VLOOKUP($A428,'Events Per Sport'!$A$5:$G$19,3,FALSE)</f>
        <v>4.9460874432487003</v>
      </c>
    </row>
    <row r="429" spans="1:8" x14ac:dyDescent="0.2">
      <c r="A429" t="s">
        <v>145</v>
      </c>
      <c r="B429" t="s">
        <v>214</v>
      </c>
      <c r="C429" t="s">
        <v>187</v>
      </c>
      <c r="D429">
        <f t="shared" si="6"/>
        <v>1992</v>
      </c>
      <c r="E429" t="s">
        <v>167</v>
      </c>
      <c r="F429" t="s">
        <v>189</v>
      </c>
      <c r="G429" t="str">
        <f>IFERROR(VLOOKUP($F429,'Country Lookup'!$B$2:$C$31,2,FALSE),"")</f>
        <v>NO</v>
      </c>
      <c r="H429">
        <f>VLOOKUP($A429,'Events Per Sport'!$A$5:$G$19,3,FALSE)</f>
        <v>4.9460874432487003</v>
      </c>
    </row>
    <row r="430" spans="1:8" x14ac:dyDescent="0.2">
      <c r="A430" t="s">
        <v>145</v>
      </c>
      <c r="B430" t="s">
        <v>214</v>
      </c>
      <c r="C430" t="s">
        <v>190</v>
      </c>
      <c r="D430">
        <f t="shared" si="6"/>
        <v>2002</v>
      </c>
      <c r="E430" t="s">
        <v>163</v>
      </c>
      <c r="F430" t="s">
        <v>189</v>
      </c>
      <c r="G430" t="str">
        <f>IFERROR(VLOOKUP($F430,'Country Lookup'!$B$2:$C$31,2,FALSE),"")</f>
        <v>NO</v>
      </c>
      <c r="H430">
        <f>VLOOKUP($A430,'Events Per Sport'!$A$5:$G$19,3,FALSE)</f>
        <v>4.9460874432487003</v>
      </c>
    </row>
    <row r="431" spans="1:8" x14ac:dyDescent="0.2">
      <c r="A431" t="s">
        <v>145</v>
      </c>
      <c r="B431" t="s">
        <v>214</v>
      </c>
      <c r="C431" t="s">
        <v>162</v>
      </c>
      <c r="D431">
        <f t="shared" si="6"/>
        <v>2006</v>
      </c>
      <c r="E431" t="s">
        <v>163</v>
      </c>
      <c r="F431" t="s">
        <v>189</v>
      </c>
      <c r="G431" t="str">
        <f>IFERROR(VLOOKUP($F431,'Country Lookup'!$B$2:$C$31,2,FALSE),"")</f>
        <v>NO</v>
      </c>
      <c r="H431">
        <f>VLOOKUP($A431,'Events Per Sport'!$A$5:$G$19,3,FALSE)</f>
        <v>4.9460874432487003</v>
      </c>
    </row>
    <row r="432" spans="1:8" x14ac:dyDescent="0.2">
      <c r="A432" t="s">
        <v>145</v>
      </c>
      <c r="B432" t="s">
        <v>214</v>
      </c>
      <c r="C432" t="s">
        <v>191</v>
      </c>
      <c r="D432">
        <f t="shared" si="6"/>
        <v>2010</v>
      </c>
      <c r="E432" t="s">
        <v>163</v>
      </c>
      <c r="F432" t="s">
        <v>189</v>
      </c>
      <c r="G432" t="str">
        <f>IFERROR(VLOOKUP($F432,'Country Lookup'!$B$2:$C$31,2,FALSE),"")</f>
        <v>NO</v>
      </c>
      <c r="H432">
        <f>VLOOKUP($A432,'Events Per Sport'!$A$5:$G$19,3,FALSE)</f>
        <v>4.9460874432487003</v>
      </c>
    </row>
    <row r="433" spans="1:8" x14ac:dyDescent="0.2">
      <c r="A433" t="s">
        <v>145</v>
      </c>
      <c r="B433" t="s">
        <v>214</v>
      </c>
      <c r="C433" t="s">
        <v>192</v>
      </c>
      <c r="D433">
        <f t="shared" si="6"/>
        <v>2014</v>
      </c>
      <c r="E433" t="s">
        <v>163</v>
      </c>
      <c r="F433" t="s">
        <v>189</v>
      </c>
      <c r="G433" t="str">
        <f>IFERROR(VLOOKUP($F433,'Country Lookup'!$B$2:$C$31,2,FALSE),"")</f>
        <v>NO</v>
      </c>
      <c r="H433">
        <f>VLOOKUP($A433,'Events Per Sport'!$A$5:$G$19,3,FALSE)</f>
        <v>4.9460874432487003</v>
      </c>
    </row>
    <row r="434" spans="1:8" x14ac:dyDescent="0.2">
      <c r="A434" t="s">
        <v>130</v>
      </c>
      <c r="B434" t="s">
        <v>216</v>
      </c>
      <c r="C434" t="s">
        <v>185</v>
      </c>
      <c r="D434">
        <f t="shared" si="6"/>
        <v>1984</v>
      </c>
      <c r="E434" t="s">
        <v>163</v>
      </c>
      <c r="F434" t="s">
        <v>189</v>
      </c>
      <c r="G434" t="str">
        <f>IFERROR(VLOOKUP($F434,'Country Lookup'!$B$2:$C$31,2,FALSE),"")</f>
        <v>NO</v>
      </c>
      <c r="H434">
        <f>VLOOKUP($A434,'Events Per Sport'!$A$5:$G$19,3,FALSE)</f>
        <v>4.9460874432487003</v>
      </c>
    </row>
    <row r="435" spans="1:8" x14ac:dyDescent="0.2">
      <c r="A435" t="s">
        <v>130</v>
      </c>
      <c r="B435" t="s">
        <v>216</v>
      </c>
      <c r="C435" t="s">
        <v>188</v>
      </c>
      <c r="D435">
        <f t="shared" si="6"/>
        <v>1998</v>
      </c>
      <c r="E435" t="s">
        <v>163</v>
      </c>
      <c r="F435" t="s">
        <v>189</v>
      </c>
      <c r="G435" t="str">
        <f>IFERROR(VLOOKUP($F435,'Country Lookup'!$B$2:$C$31,2,FALSE),"")</f>
        <v>NO</v>
      </c>
      <c r="H435">
        <f>VLOOKUP($A435,'Events Per Sport'!$A$5:$G$19,3,FALSE)</f>
        <v>4.9460874432487003</v>
      </c>
    </row>
    <row r="436" spans="1:8" x14ac:dyDescent="0.2">
      <c r="A436" t="s">
        <v>130</v>
      </c>
      <c r="B436" t="s">
        <v>216</v>
      </c>
      <c r="C436" t="s">
        <v>188</v>
      </c>
      <c r="D436">
        <f t="shared" si="6"/>
        <v>1998</v>
      </c>
      <c r="E436" t="s">
        <v>165</v>
      </c>
      <c r="F436" t="s">
        <v>189</v>
      </c>
      <c r="G436" t="str">
        <f>IFERROR(VLOOKUP($F436,'Country Lookup'!$B$2:$C$31,2,FALSE),"")</f>
        <v>NO</v>
      </c>
      <c r="H436">
        <f>VLOOKUP($A436,'Events Per Sport'!$A$5:$G$19,3,FALSE)</f>
        <v>4.9460874432487003</v>
      </c>
    </row>
    <row r="437" spans="1:8" x14ac:dyDescent="0.2">
      <c r="A437" t="s">
        <v>130</v>
      </c>
      <c r="B437" t="s">
        <v>216</v>
      </c>
      <c r="C437" t="s">
        <v>190</v>
      </c>
      <c r="D437">
        <f t="shared" si="6"/>
        <v>2002</v>
      </c>
      <c r="E437" t="s">
        <v>163</v>
      </c>
      <c r="F437" t="s">
        <v>189</v>
      </c>
      <c r="G437" t="str">
        <f>IFERROR(VLOOKUP($F437,'Country Lookup'!$B$2:$C$31,2,FALSE),"")</f>
        <v>NO</v>
      </c>
      <c r="H437">
        <f>VLOOKUP($A437,'Events Per Sport'!$A$5:$G$19,3,FALSE)</f>
        <v>4.9460874432487003</v>
      </c>
    </row>
    <row r="438" spans="1:8" x14ac:dyDescent="0.2">
      <c r="A438" t="s">
        <v>130</v>
      </c>
      <c r="B438" t="s">
        <v>216</v>
      </c>
      <c r="C438" t="s">
        <v>162</v>
      </c>
      <c r="D438">
        <f t="shared" si="6"/>
        <v>2006</v>
      </c>
      <c r="E438" t="s">
        <v>165</v>
      </c>
      <c r="F438" t="s">
        <v>189</v>
      </c>
      <c r="G438" t="str">
        <f>IFERROR(VLOOKUP($F438,'Country Lookup'!$B$2:$C$31,2,FALSE),"")</f>
        <v>NO</v>
      </c>
      <c r="H438">
        <f>VLOOKUP($A438,'Events Per Sport'!$A$5:$G$19,3,FALSE)</f>
        <v>4.9460874432487003</v>
      </c>
    </row>
    <row r="439" spans="1:8" x14ac:dyDescent="0.2">
      <c r="A439" t="s">
        <v>130</v>
      </c>
      <c r="B439" t="s">
        <v>216</v>
      </c>
      <c r="C439" t="s">
        <v>162</v>
      </c>
      <c r="D439">
        <f t="shared" si="6"/>
        <v>2006</v>
      </c>
      <c r="E439" t="s">
        <v>167</v>
      </c>
      <c r="F439" t="s">
        <v>189</v>
      </c>
      <c r="G439" t="str">
        <f>IFERROR(VLOOKUP($F439,'Country Lookup'!$B$2:$C$31,2,FALSE),"")</f>
        <v>NO</v>
      </c>
      <c r="H439">
        <f>VLOOKUP($A439,'Events Per Sport'!$A$5:$G$19,3,FALSE)</f>
        <v>4.9460874432487003</v>
      </c>
    </row>
    <row r="440" spans="1:8" x14ac:dyDescent="0.2">
      <c r="A440" t="s">
        <v>130</v>
      </c>
      <c r="B440" t="s">
        <v>216</v>
      </c>
      <c r="C440" t="s">
        <v>191</v>
      </c>
      <c r="D440">
        <f t="shared" si="6"/>
        <v>2010</v>
      </c>
      <c r="E440" t="s">
        <v>165</v>
      </c>
      <c r="F440" t="s">
        <v>189</v>
      </c>
      <c r="G440" t="str">
        <f>IFERROR(VLOOKUP($F440,'Country Lookup'!$B$2:$C$31,2,FALSE),"")</f>
        <v>NO</v>
      </c>
      <c r="H440">
        <f>VLOOKUP($A440,'Events Per Sport'!$A$5:$G$19,3,FALSE)</f>
        <v>4.9460874432487003</v>
      </c>
    </row>
    <row r="441" spans="1:8" x14ac:dyDescent="0.2">
      <c r="A441" t="s">
        <v>130</v>
      </c>
      <c r="B441" t="s">
        <v>216</v>
      </c>
      <c r="C441" t="s">
        <v>192</v>
      </c>
      <c r="D441">
        <f t="shared" si="6"/>
        <v>2014</v>
      </c>
      <c r="E441" t="s">
        <v>163</v>
      </c>
      <c r="F441" t="s">
        <v>189</v>
      </c>
      <c r="G441" t="str">
        <f>IFERROR(VLOOKUP($F441,'Country Lookup'!$B$2:$C$31,2,FALSE),"")</f>
        <v>NO</v>
      </c>
      <c r="H441">
        <f>VLOOKUP($A441,'Events Per Sport'!$A$5:$G$19,3,FALSE)</f>
        <v>4.9460874432487003</v>
      </c>
    </row>
    <row r="442" spans="1:8" x14ac:dyDescent="0.2">
      <c r="A442" t="s">
        <v>130</v>
      </c>
      <c r="B442" t="s">
        <v>218</v>
      </c>
      <c r="C442" t="s">
        <v>192</v>
      </c>
      <c r="D442">
        <f t="shared" si="6"/>
        <v>2014</v>
      </c>
      <c r="E442" t="s">
        <v>165</v>
      </c>
      <c r="F442" t="s">
        <v>189</v>
      </c>
      <c r="G442" t="str">
        <f>IFERROR(VLOOKUP($F442,'Country Lookup'!$B$2:$C$31,2,FALSE),"")</f>
        <v>NO</v>
      </c>
      <c r="H442">
        <f>VLOOKUP($A442,'Events Per Sport'!$A$5:$G$19,3,FALSE)</f>
        <v>4.9460874432487003</v>
      </c>
    </row>
    <row r="443" spans="1:8" x14ac:dyDescent="0.2">
      <c r="A443" t="s">
        <v>130</v>
      </c>
      <c r="B443" t="s">
        <v>223</v>
      </c>
      <c r="C443" t="s">
        <v>192</v>
      </c>
      <c r="D443">
        <f t="shared" si="6"/>
        <v>2014</v>
      </c>
      <c r="E443" t="s">
        <v>167</v>
      </c>
      <c r="F443" t="s">
        <v>189</v>
      </c>
      <c r="G443" t="str">
        <f>IFERROR(VLOOKUP($F443,'Country Lookup'!$B$2:$C$31,2,FALSE),"")</f>
        <v>NO</v>
      </c>
      <c r="H443">
        <f>VLOOKUP($A443,'Events Per Sport'!$A$5:$G$19,3,FALSE)</f>
        <v>4.9460874432487003</v>
      </c>
    </row>
    <row r="444" spans="1:8" x14ac:dyDescent="0.2">
      <c r="A444" t="s">
        <v>130</v>
      </c>
      <c r="B444" t="s">
        <v>224</v>
      </c>
      <c r="C444" t="s">
        <v>190</v>
      </c>
      <c r="D444">
        <f t="shared" si="6"/>
        <v>2002</v>
      </c>
      <c r="E444" t="s">
        <v>163</v>
      </c>
      <c r="F444" t="s">
        <v>189</v>
      </c>
      <c r="G444" t="str">
        <f>IFERROR(VLOOKUP($F444,'Country Lookup'!$B$2:$C$31,2,FALSE),"")</f>
        <v>NO</v>
      </c>
      <c r="H444">
        <f>VLOOKUP($A444,'Events Per Sport'!$A$5:$G$19,3,FALSE)</f>
        <v>4.9460874432487003</v>
      </c>
    </row>
    <row r="445" spans="1:8" x14ac:dyDescent="0.2">
      <c r="A445" t="s">
        <v>130</v>
      </c>
      <c r="B445" t="s">
        <v>224</v>
      </c>
      <c r="C445" t="s">
        <v>162</v>
      </c>
      <c r="D445">
        <f t="shared" si="6"/>
        <v>2006</v>
      </c>
      <c r="E445" t="s">
        <v>165</v>
      </c>
      <c r="F445" t="s">
        <v>189</v>
      </c>
      <c r="G445" t="str">
        <f>IFERROR(VLOOKUP($F445,'Country Lookup'!$B$2:$C$31,2,FALSE),"")</f>
        <v>NO</v>
      </c>
      <c r="H445">
        <f>VLOOKUP($A445,'Events Per Sport'!$A$5:$G$19,3,FALSE)</f>
        <v>4.9460874432487003</v>
      </c>
    </row>
    <row r="446" spans="1:8" x14ac:dyDescent="0.2">
      <c r="A446" t="s">
        <v>130</v>
      </c>
      <c r="B446" t="s">
        <v>225</v>
      </c>
      <c r="C446" t="s">
        <v>162</v>
      </c>
      <c r="D446">
        <f t="shared" si="6"/>
        <v>2006</v>
      </c>
      <c r="E446" t="s">
        <v>167</v>
      </c>
      <c r="F446" t="s">
        <v>189</v>
      </c>
      <c r="G446" t="str">
        <f>IFERROR(VLOOKUP($F446,'Country Lookup'!$B$2:$C$31,2,FALSE),"")</f>
        <v>NO</v>
      </c>
      <c r="H446">
        <f>VLOOKUP($A446,'Events Per Sport'!$A$5:$G$19,3,FALSE)</f>
        <v>4.9460874432487003</v>
      </c>
    </row>
    <row r="447" spans="1:8" x14ac:dyDescent="0.2">
      <c r="A447" t="s">
        <v>130</v>
      </c>
      <c r="B447" t="s">
        <v>225</v>
      </c>
      <c r="C447" t="s">
        <v>192</v>
      </c>
      <c r="D447">
        <f t="shared" si="6"/>
        <v>2014</v>
      </c>
      <c r="E447" t="s">
        <v>163</v>
      </c>
      <c r="F447" t="s">
        <v>189</v>
      </c>
      <c r="G447" t="str">
        <f>IFERROR(VLOOKUP($F447,'Country Lookup'!$B$2:$C$31,2,FALSE),"")</f>
        <v>NO</v>
      </c>
      <c r="H447">
        <f>VLOOKUP($A447,'Events Per Sport'!$A$5:$G$19,3,FALSE)</f>
        <v>4.9460874432487003</v>
      </c>
    </row>
    <row r="448" spans="1:8" x14ac:dyDescent="0.2">
      <c r="A448" t="s">
        <v>130</v>
      </c>
      <c r="B448" t="s">
        <v>227</v>
      </c>
      <c r="C448" t="s">
        <v>190</v>
      </c>
      <c r="D448">
        <f t="shared" si="6"/>
        <v>2002</v>
      </c>
      <c r="E448" t="s">
        <v>165</v>
      </c>
      <c r="F448" t="s">
        <v>189</v>
      </c>
      <c r="G448" t="str">
        <f>IFERROR(VLOOKUP($F448,'Country Lookup'!$B$2:$C$31,2,FALSE),"")</f>
        <v>NO</v>
      </c>
      <c r="H448">
        <f>VLOOKUP($A448,'Events Per Sport'!$A$5:$G$19,3,FALSE)</f>
        <v>4.9460874432487003</v>
      </c>
    </row>
    <row r="449" spans="1:8" x14ac:dyDescent="0.2">
      <c r="A449" t="s">
        <v>130</v>
      </c>
      <c r="B449" t="s">
        <v>227</v>
      </c>
      <c r="C449" t="s">
        <v>191</v>
      </c>
      <c r="D449">
        <f t="shared" si="6"/>
        <v>2010</v>
      </c>
      <c r="E449" t="s">
        <v>163</v>
      </c>
      <c r="F449" t="s">
        <v>189</v>
      </c>
      <c r="G449" t="str">
        <f>IFERROR(VLOOKUP($F449,'Country Lookup'!$B$2:$C$31,2,FALSE),"")</f>
        <v>NO</v>
      </c>
      <c r="H449">
        <f>VLOOKUP($A449,'Events Per Sport'!$A$5:$G$19,3,FALSE)</f>
        <v>4.9460874432487003</v>
      </c>
    </row>
    <row r="450" spans="1:8" x14ac:dyDescent="0.2">
      <c r="A450" t="s">
        <v>130</v>
      </c>
      <c r="B450" t="s">
        <v>231</v>
      </c>
      <c r="C450" t="s">
        <v>180</v>
      </c>
      <c r="D450">
        <f t="shared" ref="D450:D513" si="7">_xlfn.NUMBERVALUE(RIGHT(C450,4))</f>
        <v>1964</v>
      </c>
      <c r="E450" t="s">
        <v>167</v>
      </c>
      <c r="F450" t="s">
        <v>189</v>
      </c>
      <c r="G450" t="str">
        <f>IFERROR(VLOOKUP($F450,'Country Lookup'!$B$2:$C$31,2,FALSE),"")</f>
        <v>NO</v>
      </c>
      <c r="H450">
        <f>VLOOKUP($A450,'Events Per Sport'!$A$5:$G$19,3,FALSE)</f>
        <v>4.9460874432487003</v>
      </c>
    </row>
    <row r="451" spans="1:8" x14ac:dyDescent="0.2">
      <c r="A451" t="s">
        <v>130</v>
      </c>
      <c r="B451" t="s">
        <v>231</v>
      </c>
      <c r="C451" t="s">
        <v>181</v>
      </c>
      <c r="D451">
        <f t="shared" si="7"/>
        <v>1968</v>
      </c>
      <c r="E451" t="s">
        <v>163</v>
      </c>
      <c r="F451" t="s">
        <v>189</v>
      </c>
      <c r="G451" t="str">
        <f>IFERROR(VLOOKUP($F451,'Country Lookup'!$B$2:$C$31,2,FALSE),"")</f>
        <v>NO</v>
      </c>
      <c r="H451">
        <f>VLOOKUP($A451,'Events Per Sport'!$A$5:$G$19,3,FALSE)</f>
        <v>4.9460874432487003</v>
      </c>
    </row>
    <row r="452" spans="1:8" x14ac:dyDescent="0.2">
      <c r="A452" t="s">
        <v>130</v>
      </c>
      <c r="B452" t="s">
        <v>231</v>
      </c>
      <c r="C452" t="s">
        <v>185</v>
      </c>
      <c r="D452">
        <f t="shared" si="7"/>
        <v>1984</v>
      </c>
      <c r="E452" t="s">
        <v>167</v>
      </c>
      <c r="F452" t="s">
        <v>189</v>
      </c>
      <c r="G452" t="str">
        <f>IFERROR(VLOOKUP($F452,'Country Lookup'!$B$2:$C$31,2,FALSE),"")</f>
        <v>NO</v>
      </c>
      <c r="H452">
        <f>VLOOKUP($A452,'Events Per Sport'!$A$5:$G$19,3,FALSE)</f>
        <v>4.9460874432487003</v>
      </c>
    </row>
    <row r="453" spans="1:8" x14ac:dyDescent="0.2">
      <c r="A453" t="s">
        <v>130</v>
      </c>
      <c r="B453" t="s">
        <v>231</v>
      </c>
      <c r="C453" t="s">
        <v>188</v>
      </c>
      <c r="D453">
        <f t="shared" si="7"/>
        <v>1998</v>
      </c>
      <c r="E453" t="s">
        <v>163</v>
      </c>
      <c r="F453" t="s">
        <v>189</v>
      </c>
      <c r="G453" t="str">
        <f>IFERROR(VLOOKUP($F453,'Country Lookup'!$B$2:$C$31,2,FALSE),"")</f>
        <v>NO</v>
      </c>
      <c r="H453">
        <f>VLOOKUP($A453,'Events Per Sport'!$A$5:$G$19,3,FALSE)</f>
        <v>4.9460874432487003</v>
      </c>
    </row>
    <row r="454" spans="1:8" x14ac:dyDescent="0.2">
      <c r="A454" t="s">
        <v>130</v>
      </c>
      <c r="B454" t="s">
        <v>231</v>
      </c>
      <c r="C454" t="s">
        <v>190</v>
      </c>
      <c r="D454">
        <f t="shared" si="7"/>
        <v>2002</v>
      </c>
      <c r="E454" t="s">
        <v>163</v>
      </c>
      <c r="F454" t="s">
        <v>189</v>
      </c>
      <c r="G454" t="str">
        <f>IFERROR(VLOOKUP($F454,'Country Lookup'!$B$2:$C$31,2,FALSE),"")</f>
        <v>NO</v>
      </c>
      <c r="H454">
        <f>VLOOKUP($A454,'Events Per Sport'!$A$5:$G$19,3,FALSE)</f>
        <v>4.9460874432487003</v>
      </c>
    </row>
    <row r="455" spans="1:8" x14ac:dyDescent="0.2">
      <c r="A455" t="s">
        <v>130</v>
      </c>
      <c r="B455" t="s">
        <v>231</v>
      </c>
      <c r="C455" t="s">
        <v>162</v>
      </c>
      <c r="D455">
        <f t="shared" si="7"/>
        <v>2006</v>
      </c>
      <c r="E455" t="s">
        <v>165</v>
      </c>
      <c r="F455" t="s">
        <v>189</v>
      </c>
      <c r="G455" t="str">
        <f>IFERROR(VLOOKUP($F455,'Country Lookup'!$B$2:$C$31,2,FALSE),"")</f>
        <v>NO</v>
      </c>
      <c r="H455">
        <f>VLOOKUP($A455,'Events Per Sport'!$A$5:$G$19,3,FALSE)</f>
        <v>4.9460874432487003</v>
      </c>
    </row>
    <row r="456" spans="1:8" x14ac:dyDescent="0.2">
      <c r="A456" t="s">
        <v>130</v>
      </c>
      <c r="B456" t="s">
        <v>231</v>
      </c>
      <c r="C456" t="s">
        <v>162</v>
      </c>
      <c r="D456">
        <f t="shared" si="7"/>
        <v>2006</v>
      </c>
      <c r="E456" t="s">
        <v>167</v>
      </c>
      <c r="F456" t="s">
        <v>189</v>
      </c>
      <c r="G456" t="str">
        <f>IFERROR(VLOOKUP($F456,'Country Lookup'!$B$2:$C$31,2,FALSE),"")</f>
        <v>NO</v>
      </c>
      <c r="H456">
        <f>VLOOKUP($A456,'Events Per Sport'!$A$5:$G$19,3,FALSE)</f>
        <v>4.9460874432487003</v>
      </c>
    </row>
    <row r="457" spans="1:8" x14ac:dyDescent="0.2">
      <c r="A457" t="s">
        <v>130</v>
      </c>
      <c r="B457" t="s">
        <v>231</v>
      </c>
      <c r="C457" t="s">
        <v>191</v>
      </c>
      <c r="D457">
        <f t="shared" si="7"/>
        <v>2010</v>
      </c>
      <c r="E457" t="s">
        <v>163</v>
      </c>
      <c r="F457" t="s">
        <v>189</v>
      </c>
      <c r="G457" t="str">
        <f>IFERROR(VLOOKUP($F457,'Country Lookup'!$B$2:$C$31,2,FALSE),"")</f>
        <v>NO</v>
      </c>
      <c r="H457">
        <f>VLOOKUP($A457,'Events Per Sport'!$A$5:$G$19,3,FALSE)</f>
        <v>4.9460874432487003</v>
      </c>
    </row>
    <row r="458" spans="1:8" x14ac:dyDescent="0.2">
      <c r="A458" t="s">
        <v>130</v>
      </c>
      <c r="B458" t="s">
        <v>231</v>
      </c>
      <c r="C458" t="s">
        <v>191</v>
      </c>
      <c r="D458">
        <f t="shared" si="7"/>
        <v>2010</v>
      </c>
      <c r="E458" t="s">
        <v>165</v>
      </c>
      <c r="F458" t="s">
        <v>189</v>
      </c>
      <c r="G458" t="str">
        <f>IFERROR(VLOOKUP($F458,'Country Lookup'!$B$2:$C$31,2,FALSE),"")</f>
        <v>NO</v>
      </c>
      <c r="H458">
        <f>VLOOKUP($A458,'Events Per Sport'!$A$5:$G$19,3,FALSE)</f>
        <v>4.9460874432487003</v>
      </c>
    </row>
    <row r="459" spans="1:8" x14ac:dyDescent="0.2">
      <c r="A459" t="s">
        <v>130</v>
      </c>
      <c r="B459" t="s">
        <v>232</v>
      </c>
      <c r="C459" t="s">
        <v>192</v>
      </c>
      <c r="D459">
        <f t="shared" si="7"/>
        <v>2014</v>
      </c>
      <c r="E459" t="s">
        <v>167</v>
      </c>
      <c r="F459" t="s">
        <v>189</v>
      </c>
      <c r="G459" t="str">
        <f>IFERROR(VLOOKUP($F459,'Country Lookup'!$B$2:$C$31,2,FALSE),"")</f>
        <v>NO</v>
      </c>
      <c r="H459">
        <f>VLOOKUP($A459,'Events Per Sport'!$A$5:$G$19,3,FALSE)</f>
        <v>4.9460874432487003</v>
      </c>
    </row>
    <row r="460" spans="1:8" x14ac:dyDescent="0.2">
      <c r="A460" t="s">
        <v>130</v>
      </c>
      <c r="B460" t="s">
        <v>233</v>
      </c>
      <c r="C460" t="s">
        <v>181</v>
      </c>
      <c r="D460">
        <f t="shared" si="7"/>
        <v>1968</v>
      </c>
      <c r="E460" t="s">
        <v>165</v>
      </c>
      <c r="F460" t="s">
        <v>189</v>
      </c>
      <c r="G460" t="str">
        <f>IFERROR(VLOOKUP($F460,'Country Lookup'!$B$2:$C$31,2,FALSE),"")</f>
        <v>NO</v>
      </c>
      <c r="H460">
        <f>VLOOKUP($A460,'Events Per Sport'!$A$5:$G$19,3,FALSE)</f>
        <v>4.9460874432487003</v>
      </c>
    </row>
    <row r="461" spans="1:8" x14ac:dyDescent="0.2">
      <c r="A461" t="s">
        <v>130</v>
      </c>
      <c r="B461" t="s">
        <v>233</v>
      </c>
      <c r="C461" t="s">
        <v>185</v>
      </c>
      <c r="D461">
        <f t="shared" si="7"/>
        <v>1984</v>
      </c>
      <c r="E461" t="s">
        <v>165</v>
      </c>
      <c r="F461" t="s">
        <v>189</v>
      </c>
      <c r="G461" t="str">
        <f>IFERROR(VLOOKUP($F461,'Country Lookup'!$B$2:$C$31,2,FALSE),"")</f>
        <v>NO</v>
      </c>
      <c r="H461">
        <f>VLOOKUP($A461,'Events Per Sport'!$A$5:$G$19,3,FALSE)</f>
        <v>4.9460874432487003</v>
      </c>
    </row>
    <row r="462" spans="1:8" x14ac:dyDescent="0.2">
      <c r="A462" t="s">
        <v>130</v>
      </c>
      <c r="B462" t="s">
        <v>233</v>
      </c>
      <c r="C462" t="s">
        <v>188</v>
      </c>
      <c r="D462">
        <f t="shared" si="7"/>
        <v>1998</v>
      </c>
      <c r="E462" t="s">
        <v>165</v>
      </c>
      <c r="F462" t="s">
        <v>189</v>
      </c>
      <c r="G462" t="str">
        <f>IFERROR(VLOOKUP($F462,'Country Lookup'!$B$2:$C$31,2,FALSE),"")</f>
        <v>NO</v>
      </c>
      <c r="H462">
        <f>VLOOKUP($A462,'Events Per Sport'!$A$5:$G$19,3,FALSE)</f>
        <v>4.9460874432487003</v>
      </c>
    </row>
    <row r="463" spans="1:8" x14ac:dyDescent="0.2">
      <c r="A463" t="s">
        <v>130</v>
      </c>
      <c r="B463" t="s">
        <v>233</v>
      </c>
      <c r="C463" t="s">
        <v>190</v>
      </c>
      <c r="D463">
        <f t="shared" si="7"/>
        <v>2002</v>
      </c>
      <c r="E463" t="s">
        <v>163</v>
      </c>
      <c r="F463" t="s">
        <v>189</v>
      </c>
      <c r="G463" t="str">
        <f>IFERROR(VLOOKUP($F463,'Country Lookup'!$B$2:$C$31,2,FALSE),"")</f>
        <v>NO</v>
      </c>
      <c r="H463">
        <f>VLOOKUP($A463,'Events Per Sport'!$A$5:$G$19,3,FALSE)</f>
        <v>4.9460874432487003</v>
      </c>
    </row>
    <row r="464" spans="1:8" x14ac:dyDescent="0.2">
      <c r="A464" t="s">
        <v>130</v>
      </c>
      <c r="B464" t="s">
        <v>233</v>
      </c>
      <c r="C464" t="s">
        <v>191</v>
      </c>
      <c r="D464">
        <f t="shared" si="7"/>
        <v>2010</v>
      </c>
      <c r="E464" t="s">
        <v>163</v>
      </c>
      <c r="F464" t="s">
        <v>189</v>
      </c>
      <c r="G464" t="str">
        <f>IFERROR(VLOOKUP($F464,'Country Lookup'!$B$2:$C$31,2,FALSE),"")</f>
        <v>NO</v>
      </c>
      <c r="H464">
        <f>VLOOKUP($A464,'Events Per Sport'!$A$5:$G$19,3,FALSE)</f>
        <v>4.9460874432487003</v>
      </c>
    </row>
    <row r="465" spans="1:8" x14ac:dyDescent="0.2">
      <c r="A465" t="s">
        <v>130</v>
      </c>
      <c r="B465" t="s">
        <v>235</v>
      </c>
      <c r="C465" t="s">
        <v>192</v>
      </c>
      <c r="D465">
        <f t="shared" si="7"/>
        <v>2014</v>
      </c>
      <c r="E465" t="s">
        <v>163</v>
      </c>
      <c r="F465" t="s">
        <v>189</v>
      </c>
      <c r="G465" t="str">
        <f>IFERROR(VLOOKUP($F465,'Country Lookup'!$B$2:$C$31,2,FALSE),"")</f>
        <v>NO</v>
      </c>
      <c r="H465">
        <f>VLOOKUP($A465,'Events Per Sport'!$A$5:$G$19,3,FALSE)</f>
        <v>4.9460874432487003</v>
      </c>
    </row>
    <row r="466" spans="1:8" x14ac:dyDescent="0.2">
      <c r="A466" t="s">
        <v>142</v>
      </c>
      <c r="B466" t="s">
        <v>244</v>
      </c>
      <c r="C466" t="s">
        <v>181</v>
      </c>
      <c r="D466">
        <f t="shared" si="7"/>
        <v>1968</v>
      </c>
      <c r="E466" t="s">
        <v>165</v>
      </c>
      <c r="F466" t="s">
        <v>189</v>
      </c>
      <c r="G466" t="str">
        <f>IFERROR(VLOOKUP($F466,'Country Lookup'!$B$2:$C$31,2,FALSE),"")</f>
        <v>NO</v>
      </c>
      <c r="H466">
        <f>VLOOKUP($A466,'Events Per Sport'!$A$5:$G$19,3,FALSE)</f>
        <v>5.2414827884177928</v>
      </c>
    </row>
    <row r="467" spans="1:8" x14ac:dyDescent="0.2">
      <c r="A467" t="s">
        <v>142</v>
      </c>
      <c r="B467" t="s">
        <v>244</v>
      </c>
      <c r="C467" t="s">
        <v>181</v>
      </c>
      <c r="D467">
        <f t="shared" si="7"/>
        <v>1968</v>
      </c>
      <c r="E467" t="s">
        <v>167</v>
      </c>
      <c r="F467" t="s">
        <v>189</v>
      </c>
      <c r="G467" t="str">
        <f>IFERROR(VLOOKUP($F467,'Country Lookup'!$B$2:$C$31,2,FALSE),"")</f>
        <v>NO</v>
      </c>
      <c r="H467">
        <f>VLOOKUP($A467,'Events Per Sport'!$A$5:$G$19,3,FALSE)</f>
        <v>5.2414827884177928</v>
      </c>
    </row>
    <row r="468" spans="1:8" x14ac:dyDescent="0.2">
      <c r="A468" t="s">
        <v>142</v>
      </c>
      <c r="B468" t="s">
        <v>244</v>
      </c>
      <c r="C468" t="s">
        <v>185</v>
      </c>
      <c r="D468">
        <f t="shared" si="7"/>
        <v>1984</v>
      </c>
      <c r="E468" t="s">
        <v>167</v>
      </c>
      <c r="F468" t="s">
        <v>189</v>
      </c>
      <c r="G468" t="str">
        <f>IFERROR(VLOOKUP($F468,'Country Lookup'!$B$2:$C$31,2,FALSE),"")</f>
        <v>NO</v>
      </c>
      <c r="H468">
        <f>VLOOKUP($A468,'Events Per Sport'!$A$5:$G$19,3,FALSE)</f>
        <v>5.2414827884177928</v>
      </c>
    </row>
    <row r="469" spans="1:8" x14ac:dyDescent="0.2">
      <c r="A469" t="s">
        <v>142</v>
      </c>
      <c r="B469" t="s">
        <v>244</v>
      </c>
      <c r="C469" t="s">
        <v>190</v>
      </c>
      <c r="D469">
        <f t="shared" si="7"/>
        <v>2002</v>
      </c>
      <c r="E469" t="s">
        <v>163</v>
      </c>
      <c r="F469" t="s">
        <v>189</v>
      </c>
      <c r="G469" t="str">
        <f>IFERROR(VLOOKUP($F469,'Country Lookup'!$B$2:$C$31,2,FALSE),"")</f>
        <v>NO</v>
      </c>
      <c r="H469">
        <f>VLOOKUP($A469,'Events Per Sport'!$A$5:$G$19,3,FALSE)</f>
        <v>5.2414827884177928</v>
      </c>
    </row>
    <row r="470" spans="1:8" x14ac:dyDescent="0.2">
      <c r="A470" t="s">
        <v>142</v>
      </c>
      <c r="B470" t="s">
        <v>244</v>
      </c>
      <c r="C470" t="s">
        <v>162</v>
      </c>
      <c r="D470">
        <f t="shared" si="7"/>
        <v>2006</v>
      </c>
      <c r="E470" t="s">
        <v>165</v>
      </c>
      <c r="F470" t="s">
        <v>189</v>
      </c>
      <c r="G470" t="str">
        <f>IFERROR(VLOOKUP($F470,'Country Lookup'!$B$2:$C$31,2,FALSE),"")</f>
        <v>NO</v>
      </c>
      <c r="H470">
        <f>VLOOKUP($A470,'Events Per Sport'!$A$5:$G$19,3,FALSE)</f>
        <v>5.2414827884177928</v>
      </c>
    </row>
    <row r="471" spans="1:8" x14ac:dyDescent="0.2">
      <c r="A471" t="s">
        <v>142</v>
      </c>
      <c r="B471" t="s">
        <v>244</v>
      </c>
      <c r="C471" t="s">
        <v>162</v>
      </c>
      <c r="D471">
        <f t="shared" si="7"/>
        <v>2006</v>
      </c>
      <c r="E471" t="s">
        <v>167</v>
      </c>
      <c r="F471" t="s">
        <v>189</v>
      </c>
      <c r="G471" t="str">
        <f>IFERROR(VLOOKUP($F471,'Country Lookup'!$B$2:$C$31,2,FALSE),"")</f>
        <v>NO</v>
      </c>
      <c r="H471">
        <f>VLOOKUP($A471,'Events Per Sport'!$A$5:$G$19,3,FALSE)</f>
        <v>5.2414827884177928</v>
      </c>
    </row>
    <row r="472" spans="1:8" x14ac:dyDescent="0.2">
      <c r="A472" t="s">
        <v>142</v>
      </c>
      <c r="B472" t="s">
        <v>244</v>
      </c>
      <c r="C472" t="s">
        <v>191</v>
      </c>
      <c r="D472">
        <f t="shared" si="7"/>
        <v>2010</v>
      </c>
      <c r="E472" t="s">
        <v>167</v>
      </c>
      <c r="F472" t="s">
        <v>189</v>
      </c>
      <c r="G472" t="str">
        <f>IFERROR(VLOOKUP($F472,'Country Lookup'!$B$2:$C$31,2,FALSE),"")</f>
        <v>NO</v>
      </c>
      <c r="H472">
        <f>VLOOKUP($A472,'Events Per Sport'!$A$5:$G$19,3,FALSE)</f>
        <v>5.2414827884177928</v>
      </c>
    </row>
    <row r="473" spans="1:8" x14ac:dyDescent="0.2">
      <c r="A473" t="s">
        <v>142</v>
      </c>
      <c r="B473" t="s">
        <v>244</v>
      </c>
      <c r="C473" t="s">
        <v>192</v>
      </c>
      <c r="D473">
        <f t="shared" si="7"/>
        <v>2014</v>
      </c>
      <c r="E473" t="s">
        <v>167</v>
      </c>
      <c r="F473" t="s">
        <v>189</v>
      </c>
      <c r="G473" t="str">
        <f>IFERROR(VLOOKUP($F473,'Country Lookup'!$B$2:$C$31,2,FALSE),"")</f>
        <v>NO</v>
      </c>
      <c r="H473">
        <f>VLOOKUP($A473,'Events Per Sport'!$A$5:$G$19,3,FALSE)</f>
        <v>5.2414827884177928</v>
      </c>
    </row>
    <row r="474" spans="1:8" x14ac:dyDescent="0.2">
      <c r="A474" t="s">
        <v>142</v>
      </c>
      <c r="B474" t="s">
        <v>246</v>
      </c>
      <c r="C474" t="s">
        <v>162</v>
      </c>
      <c r="D474">
        <f t="shared" si="7"/>
        <v>2006</v>
      </c>
      <c r="E474" t="s">
        <v>165</v>
      </c>
      <c r="F474" t="s">
        <v>189</v>
      </c>
      <c r="G474" t="str">
        <f>IFERROR(VLOOKUP($F474,'Country Lookup'!$B$2:$C$31,2,FALSE),"")</f>
        <v>NO</v>
      </c>
      <c r="H474">
        <f>VLOOKUP($A474,'Events Per Sport'!$A$5:$G$19,3,FALSE)</f>
        <v>5.2414827884177928</v>
      </c>
    </row>
    <row r="475" spans="1:8" x14ac:dyDescent="0.2">
      <c r="A475" t="s">
        <v>142</v>
      </c>
      <c r="B475" t="s">
        <v>246</v>
      </c>
      <c r="C475" t="s">
        <v>192</v>
      </c>
      <c r="D475">
        <f t="shared" si="7"/>
        <v>2014</v>
      </c>
      <c r="E475" t="s">
        <v>167</v>
      </c>
      <c r="F475" t="s">
        <v>189</v>
      </c>
      <c r="G475" t="str">
        <f>IFERROR(VLOOKUP($F475,'Country Lookup'!$B$2:$C$31,2,FALSE),"")</f>
        <v>NO</v>
      </c>
      <c r="H475">
        <f>VLOOKUP($A475,'Events Per Sport'!$A$5:$G$19,3,FALSE)</f>
        <v>5.2414827884177928</v>
      </c>
    </row>
    <row r="476" spans="1:8" x14ac:dyDescent="0.2">
      <c r="A476" t="s">
        <v>142</v>
      </c>
      <c r="B476" t="s">
        <v>247</v>
      </c>
      <c r="C476" t="s">
        <v>177</v>
      </c>
      <c r="D476">
        <f t="shared" si="7"/>
        <v>1956</v>
      </c>
      <c r="E476" t="s">
        <v>163</v>
      </c>
      <c r="F476" t="s">
        <v>189</v>
      </c>
      <c r="G476" t="str">
        <f>IFERROR(VLOOKUP($F476,'Country Lookup'!$B$2:$C$31,2,FALSE),"")</f>
        <v>NO</v>
      </c>
      <c r="H476">
        <f>VLOOKUP($A476,'Events Per Sport'!$A$5:$G$19,3,FALSE)</f>
        <v>5.2414827884177928</v>
      </c>
    </row>
    <row r="477" spans="1:8" x14ac:dyDescent="0.2">
      <c r="A477" t="s">
        <v>142</v>
      </c>
      <c r="B477" t="s">
        <v>247</v>
      </c>
      <c r="C477" t="s">
        <v>178</v>
      </c>
      <c r="D477">
        <f t="shared" si="7"/>
        <v>1960</v>
      </c>
      <c r="E477" t="s">
        <v>163</v>
      </c>
      <c r="F477" t="s">
        <v>189</v>
      </c>
      <c r="G477" t="str">
        <f>IFERROR(VLOOKUP($F477,'Country Lookup'!$B$2:$C$31,2,FALSE),"")</f>
        <v>NO</v>
      </c>
      <c r="H477">
        <f>VLOOKUP($A477,'Events Per Sport'!$A$5:$G$19,3,FALSE)</f>
        <v>5.2414827884177928</v>
      </c>
    </row>
    <row r="478" spans="1:8" x14ac:dyDescent="0.2">
      <c r="A478" t="s">
        <v>142</v>
      </c>
      <c r="B478" t="s">
        <v>247</v>
      </c>
      <c r="C478" t="s">
        <v>180</v>
      </c>
      <c r="D478">
        <f t="shared" si="7"/>
        <v>1964</v>
      </c>
      <c r="E478" t="s">
        <v>165</v>
      </c>
      <c r="F478" t="s">
        <v>189</v>
      </c>
      <c r="G478" t="str">
        <f>IFERROR(VLOOKUP($F478,'Country Lookup'!$B$2:$C$31,2,FALSE),"")</f>
        <v>NO</v>
      </c>
      <c r="H478">
        <f>VLOOKUP($A478,'Events Per Sport'!$A$5:$G$19,3,FALSE)</f>
        <v>5.2414827884177928</v>
      </c>
    </row>
    <row r="479" spans="1:8" x14ac:dyDescent="0.2">
      <c r="A479" t="s">
        <v>142</v>
      </c>
      <c r="B479" t="s">
        <v>247</v>
      </c>
      <c r="C479" t="s">
        <v>181</v>
      </c>
      <c r="D479">
        <f t="shared" si="7"/>
        <v>1968</v>
      </c>
      <c r="E479" t="s">
        <v>163</v>
      </c>
      <c r="F479" t="s">
        <v>189</v>
      </c>
      <c r="G479" t="str">
        <f>IFERROR(VLOOKUP($F479,'Country Lookup'!$B$2:$C$31,2,FALSE),"")</f>
        <v>NO</v>
      </c>
      <c r="H479">
        <f>VLOOKUP($A479,'Events Per Sport'!$A$5:$G$19,3,FALSE)</f>
        <v>5.2414827884177928</v>
      </c>
    </row>
    <row r="480" spans="1:8" x14ac:dyDescent="0.2">
      <c r="A480" t="s">
        <v>142</v>
      </c>
      <c r="B480" t="s">
        <v>247</v>
      </c>
      <c r="C480" t="s">
        <v>183</v>
      </c>
      <c r="D480">
        <f t="shared" si="7"/>
        <v>1980</v>
      </c>
      <c r="E480" t="s">
        <v>167</v>
      </c>
      <c r="F480" t="s">
        <v>189</v>
      </c>
      <c r="G480" t="str">
        <f>IFERROR(VLOOKUP($F480,'Country Lookup'!$B$2:$C$31,2,FALSE),"")</f>
        <v>NO</v>
      </c>
      <c r="H480">
        <f>VLOOKUP($A480,'Events Per Sport'!$A$5:$G$19,3,FALSE)</f>
        <v>5.2414827884177928</v>
      </c>
    </row>
    <row r="481" spans="1:8" x14ac:dyDescent="0.2">
      <c r="A481" t="s">
        <v>142</v>
      </c>
      <c r="B481" t="s">
        <v>247</v>
      </c>
      <c r="C481" t="s">
        <v>186</v>
      </c>
      <c r="D481">
        <f t="shared" si="7"/>
        <v>1988</v>
      </c>
      <c r="E481" t="s">
        <v>165</v>
      </c>
      <c r="F481" t="s">
        <v>189</v>
      </c>
      <c r="G481" t="str">
        <f>IFERROR(VLOOKUP($F481,'Country Lookup'!$B$2:$C$31,2,FALSE),"")</f>
        <v>NO</v>
      </c>
      <c r="H481">
        <f>VLOOKUP($A481,'Events Per Sport'!$A$5:$G$19,3,FALSE)</f>
        <v>5.2414827884177928</v>
      </c>
    </row>
    <row r="482" spans="1:8" x14ac:dyDescent="0.2">
      <c r="A482" t="s">
        <v>142</v>
      </c>
      <c r="B482" t="s">
        <v>247</v>
      </c>
      <c r="C482" t="s">
        <v>190</v>
      </c>
      <c r="D482">
        <f t="shared" si="7"/>
        <v>2002</v>
      </c>
      <c r="E482" t="s">
        <v>165</v>
      </c>
      <c r="F482" t="s">
        <v>189</v>
      </c>
      <c r="G482" t="str">
        <f>IFERROR(VLOOKUP($F482,'Country Lookup'!$B$2:$C$31,2,FALSE),"")</f>
        <v>NO</v>
      </c>
      <c r="H482">
        <f>VLOOKUP($A482,'Events Per Sport'!$A$5:$G$19,3,FALSE)</f>
        <v>5.2414827884177928</v>
      </c>
    </row>
    <row r="483" spans="1:8" x14ac:dyDescent="0.2">
      <c r="A483" t="s">
        <v>142</v>
      </c>
      <c r="B483" t="s">
        <v>248</v>
      </c>
      <c r="C483" t="s">
        <v>191</v>
      </c>
      <c r="D483">
        <f t="shared" si="7"/>
        <v>2010</v>
      </c>
      <c r="E483" t="s">
        <v>165</v>
      </c>
      <c r="F483" t="s">
        <v>189</v>
      </c>
      <c r="G483" t="str">
        <f>IFERROR(VLOOKUP($F483,'Country Lookup'!$B$2:$C$31,2,FALSE),"")</f>
        <v>NO</v>
      </c>
      <c r="H483">
        <f>VLOOKUP($A483,'Events Per Sport'!$A$5:$G$19,3,FALSE)</f>
        <v>5.2414827884177928</v>
      </c>
    </row>
    <row r="484" spans="1:8" x14ac:dyDescent="0.2">
      <c r="A484" t="s">
        <v>142</v>
      </c>
      <c r="B484" t="s">
        <v>248</v>
      </c>
      <c r="C484" t="s">
        <v>192</v>
      </c>
      <c r="D484">
        <f t="shared" si="7"/>
        <v>2014</v>
      </c>
      <c r="E484" t="s">
        <v>163</v>
      </c>
      <c r="F484" t="s">
        <v>189</v>
      </c>
      <c r="G484" t="str">
        <f>IFERROR(VLOOKUP($F484,'Country Lookup'!$B$2:$C$31,2,FALSE),"")</f>
        <v>NO</v>
      </c>
      <c r="H484">
        <f>VLOOKUP($A484,'Events Per Sport'!$A$5:$G$19,3,FALSE)</f>
        <v>5.2414827884177928</v>
      </c>
    </row>
    <row r="485" spans="1:8" x14ac:dyDescent="0.2">
      <c r="A485" t="s">
        <v>142</v>
      </c>
      <c r="B485" t="s">
        <v>248</v>
      </c>
      <c r="C485" t="s">
        <v>192</v>
      </c>
      <c r="D485">
        <f t="shared" si="7"/>
        <v>2014</v>
      </c>
      <c r="E485" t="s">
        <v>165</v>
      </c>
      <c r="F485" t="s">
        <v>189</v>
      </c>
      <c r="G485" t="str">
        <f>IFERROR(VLOOKUP($F485,'Country Lookup'!$B$2:$C$31,2,FALSE),"")</f>
        <v>NO</v>
      </c>
      <c r="H485">
        <f>VLOOKUP($A485,'Events Per Sport'!$A$5:$G$19,3,FALSE)</f>
        <v>5.2414827884177928</v>
      </c>
    </row>
    <row r="486" spans="1:8" x14ac:dyDescent="0.2">
      <c r="A486" t="s">
        <v>142</v>
      </c>
      <c r="B486" t="s">
        <v>248</v>
      </c>
      <c r="C486" t="s">
        <v>192</v>
      </c>
      <c r="D486">
        <f t="shared" si="7"/>
        <v>2014</v>
      </c>
      <c r="E486" t="s">
        <v>167</v>
      </c>
      <c r="F486" t="s">
        <v>189</v>
      </c>
      <c r="G486" t="str">
        <f>IFERROR(VLOOKUP($F486,'Country Lookup'!$B$2:$C$31,2,FALSE),"")</f>
        <v>NO</v>
      </c>
      <c r="H486">
        <f>VLOOKUP($A486,'Events Per Sport'!$A$5:$G$19,3,FALSE)</f>
        <v>5.2414827884177928</v>
      </c>
    </row>
    <row r="487" spans="1:8" x14ac:dyDescent="0.2">
      <c r="A487" t="s">
        <v>142</v>
      </c>
      <c r="B487" t="s">
        <v>249</v>
      </c>
      <c r="C487" t="s">
        <v>237</v>
      </c>
      <c r="D487">
        <f t="shared" si="7"/>
        <v>1936</v>
      </c>
      <c r="E487" t="s">
        <v>165</v>
      </c>
      <c r="F487" t="s">
        <v>189</v>
      </c>
      <c r="G487" t="str">
        <f>IFERROR(VLOOKUP($F487,'Country Lookup'!$B$2:$C$31,2,FALSE),"")</f>
        <v>NO</v>
      </c>
      <c r="H487">
        <f>VLOOKUP($A487,'Events Per Sport'!$A$5:$G$19,3,FALSE)</f>
        <v>5.2414827884177928</v>
      </c>
    </row>
    <row r="488" spans="1:8" x14ac:dyDescent="0.2">
      <c r="A488" t="s">
        <v>142</v>
      </c>
      <c r="B488" t="s">
        <v>249</v>
      </c>
      <c r="C488" t="s">
        <v>172</v>
      </c>
      <c r="D488">
        <f t="shared" si="7"/>
        <v>1948</v>
      </c>
      <c r="E488" t="s">
        <v>167</v>
      </c>
      <c r="F488" t="s">
        <v>189</v>
      </c>
      <c r="G488" t="str">
        <f>IFERROR(VLOOKUP($F488,'Country Lookup'!$B$2:$C$31,2,FALSE),"")</f>
        <v>NO</v>
      </c>
      <c r="H488">
        <f>VLOOKUP($A488,'Events Per Sport'!$A$5:$G$19,3,FALSE)</f>
        <v>5.2414827884177928</v>
      </c>
    </row>
    <row r="489" spans="1:8" x14ac:dyDescent="0.2">
      <c r="A489" t="s">
        <v>142</v>
      </c>
      <c r="B489" t="s">
        <v>249</v>
      </c>
      <c r="C489" t="s">
        <v>175</v>
      </c>
      <c r="D489">
        <f t="shared" si="7"/>
        <v>1952</v>
      </c>
      <c r="E489" t="s">
        <v>165</v>
      </c>
      <c r="F489" t="s">
        <v>189</v>
      </c>
      <c r="G489" t="str">
        <f>IFERROR(VLOOKUP($F489,'Country Lookup'!$B$2:$C$31,2,FALSE),"")</f>
        <v>NO</v>
      </c>
      <c r="H489">
        <f>VLOOKUP($A489,'Events Per Sport'!$A$5:$G$19,3,FALSE)</f>
        <v>5.2414827884177928</v>
      </c>
    </row>
    <row r="490" spans="1:8" x14ac:dyDescent="0.2">
      <c r="A490" t="s">
        <v>142</v>
      </c>
      <c r="B490" t="s">
        <v>249</v>
      </c>
      <c r="C490" t="s">
        <v>178</v>
      </c>
      <c r="D490">
        <f t="shared" si="7"/>
        <v>1960</v>
      </c>
      <c r="E490" t="s">
        <v>165</v>
      </c>
      <c r="F490" t="s">
        <v>189</v>
      </c>
      <c r="G490" t="str">
        <f>IFERROR(VLOOKUP($F490,'Country Lookup'!$B$2:$C$31,2,FALSE),"")</f>
        <v>NO</v>
      </c>
      <c r="H490">
        <f>VLOOKUP($A490,'Events Per Sport'!$A$5:$G$19,3,FALSE)</f>
        <v>5.2414827884177928</v>
      </c>
    </row>
    <row r="491" spans="1:8" x14ac:dyDescent="0.2">
      <c r="A491" t="s">
        <v>142</v>
      </c>
      <c r="B491" t="s">
        <v>249</v>
      </c>
      <c r="C491" t="s">
        <v>181</v>
      </c>
      <c r="D491">
        <f t="shared" si="7"/>
        <v>1968</v>
      </c>
      <c r="E491" t="s">
        <v>163</v>
      </c>
      <c r="F491" t="s">
        <v>189</v>
      </c>
      <c r="G491" t="str">
        <f>IFERROR(VLOOKUP($F491,'Country Lookup'!$B$2:$C$31,2,FALSE),"")</f>
        <v>NO</v>
      </c>
      <c r="H491">
        <f>VLOOKUP($A491,'Events Per Sport'!$A$5:$G$19,3,FALSE)</f>
        <v>5.2414827884177928</v>
      </c>
    </row>
    <row r="492" spans="1:8" x14ac:dyDescent="0.2">
      <c r="A492" t="s">
        <v>142</v>
      </c>
      <c r="B492" t="s">
        <v>249</v>
      </c>
      <c r="C492" t="s">
        <v>182</v>
      </c>
      <c r="D492">
        <f t="shared" si="7"/>
        <v>1976</v>
      </c>
      <c r="E492" t="s">
        <v>165</v>
      </c>
      <c r="F492" t="s">
        <v>189</v>
      </c>
      <c r="G492" t="str">
        <f>IFERROR(VLOOKUP($F492,'Country Lookup'!$B$2:$C$31,2,FALSE),"")</f>
        <v>NO</v>
      </c>
      <c r="H492">
        <f>VLOOKUP($A492,'Events Per Sport'!$A$5:$G$19,3,FALSE)</f>
        <v>5.2414827884177928</v>
      </c>
    </row>
    <row r="493" spans="1:8" x14ac:dyDescent="0.2">
      <c r="A493" t="s">
        <v>142</v>
      </c>
      <c r="B493" t="s">
        <v>249</v>
      </c>
      <c r="C493" t="s">
        <v>183</v>
      </c>
      <c r="D493">
        <f t="shared" si="7"/>
        <v>1980</v>
      </c>
      <c r="E493" t="s">
        <v>165</v>
      </c>
      <c r="F493" t="s">
        <v>189</v>
      </c>
      <c r="G493" t="str">
        <f>IFERROR(VLOOKUP($F493,'Country Lookup'!$B$2:$C$31,2,FALSE),"")</f>
        <v>NO</v>
      </c>
      <c r="H493">
        <f>VLOOKUP($A493,'Events Per Sport'!$A$5:$G$19,3,FALSE)</f>
        <v>5.2414827884177928</v>
      </c>
    </row>
    <row r="494" spans="1:8" x14ac:dyDescent="0.2">
      <c r="A494" t="s">
        <v>142</v>
      </c>
      <c r="B494" t="s">
        <v>249</v>
      </c>
      <c r="C494" t="s">
        <v>187</v>
      </c>
      <c r="D494">
        <f t="shared" si="7"/>
        <v>1992</v>
      </c>
      <c r="E494" t="s">
        <v>163</v>
      </c>
      <c r="F494" t="s">
        <v>189</v>
      </c>
      <c r="G494" t="str">
        <f>IFERROR(VLOOKUP($F494,'Country Lookup'!$B$2:$C$31,2,FALSE),"")</f>
        <v>NO</v>
      </c>
      <c r="H494">
        <f>VLOOKUP($A494,'Events Per Sport'!$A$5:$G$19,3,FALSE)</f>
        <v>5.2414827884177928</v>
      </c>
    </row>
    <row r="495" spans="1:8" x14ac:dyDescent="0.2">
      <c r="A495" t="s">
        <v>142</v>
      </c>
      <c r="B495" t="s">
        <v>249</v>
      </c>
      <c r="C495" t="s">
        <v>188</v>
      </c>
      <c r="D495">
        <f t="shared" si="7"/>
        <v>1998</v>
      </c>
      <c r="E495" t="s">
        <v>163</v>
      </c>
      <c r="F495" t="s">
        <v>189</v>
      </c>
      <c r="G495" t="str">
        <f>IFERROR(VLOOKUP($F495,'Country Lookup'!$B$2:$C$31,2,FALSE),"")</f>
        <v>NO</v>
      </c>
      <c r="H495">
        <f>VLOOKUP($A495,'Events Per Sport'!$A$5:$G$19,3,FALSE)</f>
        <v>5.2414827884177928</v>
      </c>
    </row>
    <row r="496" spans="1:8" x14ac:dyDescent="0.2">
      <c r="A496" t="s">
        <v>142</v>
      </c>
      <c r="B496" t="s">
        <v>249</v>
      </c>
      <c r="C496" t="s">
        <v>190</v>
      </c>
      <c r="D496">
        <f t="shared" si="7"/>
        <v>2002</v>
      </c>
      <c r="E496" t="s">
        <v>163</v>
      </c>
      <c r="F496" t="s">
        <v>189</v>
      </c>
      <c r="G496" t="str">
        <f>IFERROR(VLOOKUP($F496,'Country Lookup'!$B$2:$C$31,2,FALSE),"")</f>
        <v>NO</v>
      </c>
      <c r="H496">
        <f>VLOOKUP($A496,'Events Per Sport'!$A$5:$G$19,3,FALSE)</f>
        <v>5.2414827884177928</v>
      </c>
    </row>
    <row r="497" spans="1:8" x14ac:dyDescent="0.2">
      <c r="A497" t="s">
        <v>142</v>
      </c>
      <c r="B497" t="s">
        <v>249</v>
      </c>
      <c r="C497" t="s">
        <v>191</v>
      </c>
      <c r="D497">
        <f t="shared" si="7"/>
        <v>2010</v>
      </c>
      <c r="E497" t="s">
        <v>165</v>
      </c>
      <c r="F497" t="s">
        <v>189</v>
      </c>
      <c r="G497" t="str">
        <f>IFERROR(VLOOKUP($F497,'Country Lookup'!$B$2:$C$31,2,FALSE),"")</f>
        <v>NO</v>
      </c>
      <c r="H497">
        <f>VLOOKUP($A497,'Events Per Sport'!$A$5:$G$19,3,FALSE)</f>
        <v>5.2414827884177928</v>
      </c>
    </row>
    <row r="498" spans="1:8" x14ac:dyDescent="0.2">
      <c r="A498" t="s">
        <v>142</v>
      </c>
      <c r="B498" t="s">
        <v>250</v>
      </c>
      <c r="C498" t="s">
        <v>183</v>
      </c>
      <c r="D498">
        <f t="shared" si="7"/>
        <v>1980</v>
      </c>
      <c r="E498" t="s">
        <v>167</v>
      </c>
      <c r="F498" t="s">
        <v>189</v>
      </c>
      <c r="G498" t="str">
        <f>IFERROR(VLOOKUP($F498,'Country Lookup'!$B$2:$C$31,2,FALSE),"")</f>
        <v>NO</v>
      </c>
      <c r="H498">
        <f>VLOOKUP($A498,'Events Per Sport'!$A$5:$G$19,3,FALSE)</f>
        <v>5.2414827884177928</v>
      </c>
    </row>
    <row r="499" spans="1:8" x14ac:dyDescent="0.2">
      <c r="A499" t="s">
        <v>142</v>
      </c>
      <c r="B499" t="s">
        <v>250</v>
      </c>
      <c r="C499" t="s">
        <v>185</v>
      </c>
      <c r="D499">
        <f t="shared" si="7"/>
        <v>1984</v>
      </c>
      <c r="E499" t="s">
        <v>163</v>
      </c>
      <c r="F499" t="s">
        <v>189</v>
      </c>
      <c r="G499" t="str">
        <f>IFERROR(VLOOKUP($F499,'Country Lookup'!$B$2:$C$31,2,FALSE),"")</f>
        <v>NO</v>
      </c>
      <c r="H499">
        <f>VLOOKUP($A499,'Events Per Sport'!$A$5:$G$19,3,FALSE)</f>
        <v>5.2414827884177928</v>
      </c>
    </row>
    <row r="500" spans="1:8" x14ac:dyDescent="0.2">
      <c r="A500" t="s">
        <v>142</v>
      </c>
      <c r="B500" t="s">
        <v>250</v>
      </c>
      <c r="C500" t="s">
        <v>186</v>
      </c>
      <c r="D500">
        <f t="shared" si="7"/>
        <v>1988</v>
      </c>
      <c r="E500" t="s">
        <v>165</v>
      </c>
      <c r="F500" t="s">
        <v>189</v>
      </c>
      <c r="G500" t="str">
        <f>IFERROR(VLOOKUP($F500,'Country Lookup'!$B$2:$C$31,2,FALSE),"")</f>
        <v>NO</v>
      </c>
      <c r="H500">
        <f>VLOOKUP($A500,'Events Per Sport'!$A$5:$G$19,3,FALSE)</f>
        <v>5.2414827884177928</v>
      </c>
    </row>
    <row r="501" spans="1:8" x14ac:dyDescent="0.2">
      <c r="A501" t="s">
        <v>142</v>
      </c>
      <c r="B501" t="s">
        <v>250</v>
      </c>
      <c r="C501" t="s">
        <v>187</v>
      </c>
      <c r="D501">
        <f t="shared" si="7"/>
        <v>1992</v>
      </c>
      <c r="E501" t="s">
        <v>165</v>
      </c>
      <c r="F501" t="s">
        <v>189</v>
      </c>
      <c r="G501" t="str">
        <f>IFERROR(VLOOKUP($F501,'Country Lookup'!$B$2:$C$31,2,FALSE),"")</f>
        <v>NO</v>
      </c>
      <c r="H501">
        <f>VLOOKUP($A501,'Events Per Sport'!$A$5:$G$19,3,FALSE)</f>
        <v>5.2414827884177928</v>
      </c>
    </row>
    <row r="502" spans="1:8" x14ac:dyDescent="0.2">
      <c r="A502" t="s">
        <v>142</v>
      </c>
      <c r="B502" t="s">
        <v>250</v>
      </c>
      <c r="C502" t="s">
        <v>188</v>
      </c>
      <c r="D502">
        <f t="shared" si="7"/>
        <v>1998</v>
      </c>
      <c r="E502" t="s">
        <v>165</v>
      </c>
      <c r="F502" t="s">
        <v>189</v>
      </c>
      <c r="G502" t="str">
        <f>IFERROR(VLOOKUP($F502,'Country Lookup'!$B$2:$C$31,2,FALSE),"")</f>
        <v>NO</v>
      </c>
      <c r="H502">
        <f>VLOOKUP($A502,'Events Per Sport'!$A$5:$G$19,3,FALSE)</f>
        <v>5.2414827884177928</v>
      </c>
    </row>
    <row r="503" spans="1:8" x14ac:dyDescent="0.2">
      <c r="A503" t="s">
        <v>142</v>
      </c>
      <c r="B503" t="s">
        <v>250</v>
      </c>
      <c r="C503" t="s">
        <v>190</v>
      </c>
      <c r="D503">
        <f t="shared" si="7"/>
        <v>2002</v>
      </c>
      <c r="E503" t="s">
        <v>165</v>
      </c>
      <c r="F503" t="s">
        <v>189</v>
      </c>
      <c r="G503" t="str">
        <f>IFERROR(VLOOKUP($F503,'Country Lookup'!$B$2:$C$31,2,FALSE),"")</f>
        <v>NO</v>
      </c>
      <c r="H503">
        <f>VLOOKUP($A503,'Events Per Sport'!$A$5:$G$19,3,FALSE)</f>
        <v>5.2414827884177928</v>
      </c>
    </row>
    <row r="504" spans="1:8" x14ac:dyDescent="0.2">
      <c r="A504" t="s">
        <v>142</v>
      </c>
      <c r="B504" t="s">
        <v>250</v>
      </c>
      <c r="C504" t="s">
        <v>191</v>
      </c>
      <c r="D504">
        <f t="shared" si="7"/>
        <v>2010</v>
      </c>
      <c r="E504" t="s">
        <v>163</v>
      </c>
      <c r="F504" t="s">
        <v>189</v>
      </c>
      <c r="G504" t="str">
        <f>IFERROR(VLOOKUP($F504,'Country Lookup'!$B$2:$C$31,2,FALSE),"")</f>
        <v>NO</v>
      </c>
      <c r="H504">
        <f>VLOOKUP($A504,'Events Per Sport'!$A$5:$G$19,3,FALSE)</f>
        <v>5.2414827884177928</v>
      </c>
    </row>
    <row r="505" spans="1:8" x14ac:dyDescent="0.2">
      <c r="A505" t="s">
        <v>142</v>
      </c>
      <c r="B505" t="s">
        <v>251</v>
      </c>
      <c r="C505" t="s">
        <v>191</v>
      </c>
      <c r="D505">
        <f t="shared" si="7"/>
        <v>2010</v>
      </c>
      <c r="E505" t="s">
        <v>163</v>
      </c>
      <c r="F505" t="s">
        <v>189</v>
      </c>
      <c r="G505" t="str">
        <f>IFERROR(VLOOKUP($F505,'Country Lookup'!$B$2:$C$31,2,FALSE),"")</f>
        <v>NO</v>
      </c>
      <c r="H505">
        <f>VLOOKUP($A505,'Events Per Sport'!$A$5:$G$19,3,FALSE)</f>
        <v>5.2414827884177928</v>
      </c>
    </row>
    <row r="506" spans="1:8" x14ac:dyDescent="0.2">
      <c r="A506" t="s">
        <v>142</v>
      </c>
      <c r="B506" t="s">
        <v>252</v>
      </c>
      <c r="C506" t="s">
        <v>191</v>
      </c>
      <c r="D506">
        <f t="shared" si="7"/>
        <v>2010</v>
      </c>
      <c r="E506" t="s">
        <v>163</v>
      </c>
      <c r="F506" t="s">
        <v>189</v>
      </c>
      <c r="G506" t="str">
        <f>IFERROR(VLOOKUP($F506,'Country Lookup'!$B$2:$C$31,2,FALSE),"")</f>
        <v>NO</v>
      </c>
      <c r="H506">
        <f>VLOOKUP($A506,'Events Per Sport'!$A$5:$G$19,3,FALSE)</f>
        <v>5.2414827884177928</v>
      </c>
    </row>
    <row r="507" spans="1:8" x14ac:dyDescent="0.2">
      <c r="A507" t="s">
        <v>142</v>
      </c>
      <c r="B507" t="s">
        <v>252</v>
      </c>
      <c r="C507" t="s">
        <v>192</v>
      </c>
      <c r="D507">
        <f t="shared" si="7"/>
        <v>2014</v>
      </c>
      <c r="E507" t="s">
        <v>163</v>
      </c>
      <c r="F507" t="s">
        <v>189</v>
      </c>
      <c r="G507" t="str">
        <f>IFERROR(VLOOKUP($F507,'Country Lookup'!$B$2:$C$31,2,FALSE),"")</f>
        <v>NO</v>
      </c>
      <c r="H507">
        <f>VLOOKUP($A507,'Events Per Sport'!$A$5:$G$19,3,FALSE)</f>
        <v>5.2414827884177928</v>
      </c>
    </row>
    <row r="508" spans="1:8" x14ac:dyDescent="0.2">
      <c r="A508" t="s">
        <v>142</v>
      </c>
      <c r="B508" t="s">
        <v>252</v>
      </c>
      <c r="C508" t="s">
        <v>192</v>
      </c>
      <c r="D508">
        <f t="shared" si="7"/>
        <v>2014</v>
      </c>
      <c r="E508" t="s">
        <v>167</v>
      </c>
      <c r="F508" t="s">
        <v>189</v>
      </c>
      <c r="G508" t="str">
        <f>IFERROR(VLOOKUP($F508,'Country Lookup'!$B$2:$C$31,2,FALSE),"")</f>
        <v>NO</v>
      </c>
      <c r="H508">
        <f>VLOOKUP($A508,'Events Per Sport'!$A$5:$G$19,3,FALSE)</f>
        <v>5.2414827884177928</v>
      </c>
    </row>
    <row r="509" spans="1:8" x14ac:dyDescent="0.2">
      <c r="A509" t="s">
        <v>142</v>
      </c>
      <c r="B509" t="s">
        <v>253</v>
      </c>
      <c r="C509" t="s">
        <v>190</v>
      </c>
      <c r="D509">
        <f t="shared" si="7"/>
        <v>2002</v>
      </c>
      <c r="E509" t="s">
        <v>163</v>
      </c>
      <c r="F509" t="s">
        <v>189</v>
      </c>
      <c r="G509" t="str">
        <f>IFERROR(VLOOKUP($F509,'Country Lookup'!$B$2:$C$31,2,FALSE),"")</f>
        <v>NO</v>
      </c>
      <c r="H509">
        <f>VLOOKUP($A509,'Events Per Sport'!$A$5:$G$19,3,FALSE)</f>
        <v>5.2414827884177928</v>
      </c>
    </row>
    <row r="510" spans="1:8" x14ac:dyDescent="0.2">
      <c r="A510" t="s">
        <v>142</v>
      </c>
      <c r="B510" t="s">
        <v>253</v>
      </c>
      <c r="C510" t="s">
        <v>191</v>
      </c>
      <c r="D510">
        <f t="shared" si="7"/>
        <v>2010</v>
      </c>
      <c r="E510" t="s">
        <v>167</v>
      </c>
      <c r="F510" t="s">
        <v>189</v>
      </c>
      <c r="G510" t="str">
        <f>IFERROR(VLOOKUP($F510,'Country Lookup'!$B$2:$C$31,2,FALSE),"")</f>
        <v>NO</v>
      </c>
      <c r="H510">
        <f>VLOOKUP($A510,'Events Per Sport'!$A$5:$G$19,3,FALSE)</f>
        <v>5.2414827884177928</v>
      </c>
    </row>
    <row r="511" spans="1:8" x14ac:dyDescent="0.2">
      <c r="A511" t="s">
        <v>142</v>
      </c>
      <c r="B511" t="s">
        <v>253</v>
      </c>
      <c r="C511" t="s">
        <v>192</v>
      </c>
      <c r="D511">
        <f t="shared" si="7"/>
        <v>2014</v>
      </c>
      <c r="E511" t="s">
        <v>163</v>
      </c>
      <c r="F511" t="s">
        <v>189</v>
      </c>
      <c r="G511" t="str">
        <f>IFERROR(VLOOKUP($F511,'Country Lookup'!$B$2:$C$31,2,FALSE),"")</f>
        <v>NO</v>
      </c>
      <c r="H511">
        <f>VLOOKUP($A511,'Events Per Sport'!$A$5:$G$19,3,FALSE)</f>
        <v>5.2414827884177928</v>
      </c>
    </row>
    <row r="512" spans="1:8" x14ac:dyDescent="0.2">
      <c r="A512" t="s">
        <v>142</v>
      </c>
      <c r="B512" t="s">
        <v>254</v>
      </c>
      <c r="C512" t="s">
        <v>190</v>
      </c>
      <c r="D512">
        <f t="shared" si="7"/>
        <v>2002</v>
      </c>
      <c r="E512" t="s">
        <v>167</v>
      </c>
      <c r="F512" t="s">
        <v>189</v>
      </c>
      <c r="G512" t="str">
        <f>IFERROR(VLOOKUP($F512,'Country Lookup'!$B$2:$C$31,2,FALSE),"")</f>
        <v>NO</v>
      </c>
      <c r="H512">
        <f>VLOOKUP($A512,'Events Per Sport'!$A$5:$G$19,3,FALSE)</f>
        <v>5.2414827884177928</v>
      </c>
    </row>
    <row r="513" spans="1:8" x14ac:dyDescent="0.2">
      <c r="A513" t="s">
        <v>142</v>
      </c>
      <c r="B513" t="s">
        <v>254</v>
      </c>
      <c r="C513" t="s">
        <v>191</v>
      </c>
      <c r="D513">
        <f t="shared" si="7"/>
        <v>2010</v>
      </c>
      <c r="E513" t="s">
        <v>163</v>
      </c>
      <c r="F513" t="s">
        <v>189</v>
      </c>
      <c r="G513" t="str">
        <f>IFERROR(VLOOKUP($F513,'Country Lookup'!$B$2:$C$31,2,FALSE),"")</f>
        <v>NO</v>
      </c>
      <c r="H513">
        <f>VLOOKUP($A513,'Events Per Sport'!$A$5:$G$19,3,FALSE)</f>
        <v>5.2414827884177928</v>
      </c>
    </row>
    <row r="514" spans="1:8" x14ac:dyDescent="0.2">
      <c r="A514" t="s">
        <v>142</v>
      </c>
      <c r="B514" t="s">
        <v>254</v>
      </c>
      <c r="C514" t="s">
        <v>192</v>
      </c>
      <c r="D514">
        <f t="shared" ref="D514:D577" si="8">_xlfn.NUMBERVALUE(RIGHT(C514,4))</f>
        <v>2014</v>
      </c>
      <c r="E514" t="s">
        <v>163</v>
      </c>
      <c r="F514" t="s">
        <v>189</v>
      </c>
      <c r="G514" t="str">
        <f>IFERROR(VLOOKUP($F514,'Country Lookup'!$B$2:$C$31,2,FALSE),"")</f>
        <v>NO</v>
      </c>
      <c r="H514">
        <f>VLOOKUP($A514,'Events Per Sport'!$A$5:$G$19,3,FALSE)</f>
        <v>5.2414827884177928</v>
      </c>
    </row>
    <row r="515" spans="1:8" x14ac:dyDescent="0.2">
      <c r="A515" t="s">
        <v>142</v>
      </c>
      <c r="B515" t="s">
        <v>254</v>
      </c>
      <c r="C515" t="s">
        <v>192</v>
      </c>
      <c r="D515">
        <f t="shared" si="8"/>
        <v>2014</v>
      </c>
      <c r="E515" t="s">
        <v>165</v>
      </c>
      <c r="F515" t="s">
        <v>189</v>
      </c>
      <c r="G515" t="str">
        <f>IFERROR(VLOOKUP($F515,'Country Lookup'!$B$2:$C$31,2,FALSE),"")</f>
        <v>NO</v>
      </c>
      <c r="H515">
        <f>VLOOKUP($A515,'Events Per Sport'!$A$5:$G$19,3,FALSE)</f>
        <v>5.2414827884177928</v>
      </c>
    </row>
    <row r="516" spans="1:8" x14ac:dyDescent="0.2">
      <c r="A516" t="s">
        <v>142</v>
      </c>
      <c r="B516" t="s">
        <v>255</v>
      </c>
      <c r="C516" t="s">
        <v>191</v>
      </c>
      <c r="D516">
        <f t="shared" si="8"/>
        <v>2010</v>
      </c>
      <c r="E516" t="s">
        <v>163</v>
      </c>
      <c r="F516" t="s">
        <v>189</v>
      </c>
      <c r="G516" t="str">
        <f>IFERROR(VLOOKUP($F516,'Country Lookup'!$B$2:$C$31,2,FALSE),"")</f>
        <v>NO</v>
      </c>
      <c r="H516">
        <f>VLOOKUP($A516,'Events Per Sport'!$A$5:$G$19,3,FALSE)</f>
        <v>5.2414827884177928</v>
      </c>
    </row>
    <row r="517" spans="1:8" x14ac:dyDescent="0.2">
      <c r="A517" t="s">
        <v>142</v>
      </c>
      <c r="B517" t="s">
        <v>256</v>
      </c>
      <c r="C517" t="s">
        <v>192</v>
      </c>
      <c r="D517">
        <f t="shared" si="8"/>
        <v>2014</v>
      </c>
      <c r="E517" t="s">
        <v>163</v>
      </c>
      <c r="F517" t="s">
        <v>189</v>
      </c>
      <c r="G517" t="str">
        <f>IFERROR(VLOOKUP($F517,'Country Lookup'!$B$2:$C$31,2,FALSE),"")</f>
        <v>NO</v>
      </c>
      <c r="H517">
        <f>VLOOKUP($A517,'Events Per Sport'!$A$5:$G$19,3,FALSE)</f>
        <v>5.2414827884177928</v>
      </c>
    </row>
    <row r="518" spans="1:8" x14ac:dyDescent="0.2">
      <c r="A518" t="s">
        <v>137</v>
      </c>
      <c r="B518" t="s">
        <v>257</v>
      </c>
      <c r="C518" t="s">
        <v>187</v>
      </c>
      <c r="D518">
        <f t="shared" si="8"/>
        <v>1992</v>
      </c>
      <c r="E518" t="s">
        <v>165</v>
      </c>
      <c r="F518" t="s">
        <v>189</v>
      </c>
      <c r="G518" t="str">
        <f>IFERROR(VLOOKUP($F518,'Country Lookup'!$B$2:$C$31,2,FALSE),"")</f>
        <v>NO</v>
      </c>
      <c r="H518">
        <f>VLOOKUP($A518,'Events Per Sport'!$A$5:$G$19,3,FALSE)</f>
        <v>2.0800838230519041</v>
      </c>
    </row>
    <row r="519" spans="1:8" x14ac:dyDescent="0.2">
      <c r="A519" t="s">
        <v>137</v>
      </c>
      <c r="B519" t="s">
        <v>257</v>
      </c>
      <c r="C519" t="s">
        <v>188</v>
      </c>
      <c r="D519">
        <f t="shared" si="8"/>
        <v>1998</v>
      </c>
      <c r="E519" t="s">
        <v>167</v>
      </c>
      <c r="F519" t="s">
        <v>189</v>
      </c>
      <c r="G519" t="str">
        <f>IFERROR(VLOOKUP($F519,'Country Lookup'!$B$2:$C$31,2,FALSE),"")</f>
        <v>NO</v>
      </c>
      <c r="H519">
        <f>VLOOKUP($A519,'Events Per Sport'!$A$5:$G$19,3,FALSE)</f>
        <v>2.0800838230519041</v>
      </c>
    </row>
    <row r="520" spans="1:8" x14ac:dyDescent="0.2">
      <c r="A520" t="s">
        <v>137</v>
      </c>
      <c r="B520" t="s">
        <v>257</v>
      </c>
      <c r="C520" t="s">
        <v>190</v>
      </c>
      <c r="D520">
        <f t="shared" si="8"/>
        <v>2002</v>
      </c>
      <c r="E520" t="s">
        <v>163</v>
      </c>
      <c r="F520" t="s">
        <v>189</v>
      </c>
      <c r="G520" t="str">
        <f>IFERROR(VLOOKUP($F520,'Country Lookup'!$B$2:$C$31,2,FALSE),"")</f>
        <v>NO</v>
      </c>
      <c r="H520">
        <f>VLOOKUP($A520,'Events Per Sport'!$A$5:$G$19,3,FALSE)</f>
        <v>2.0800838230519041</v>
      </c>
    </row>
    <row r="521" spans="1:8" x14ac:dyDescent="0.2">
      <c r="A521" t="s">
        <v>137</v>
      </c>
      <c r="B521" t="s">
        <v>257</v>
      </c>
      <c r="C521" t="s">
        <v>191</v>
      </c>
      <c r="D521">
        <f t="shared" si="8"/>
        <v>2010</v>
      </c>
      <c r="E521" t="s">
        <v>165</v>
      </c>
      <c r="F521" t="s">
        <v>189</v>
      </c>
      <c r="G521" t="str">
        <f>IFERROR(VLOOKUP($F521,'Country Lookup'!$B$2:$C$31,2,FALSE),"")</f>
        <v>NO</v>
      </c>
      <c r="H521">
        <f>VLOOKUP($A521,'Events Per Sport'!$A$5:$G$19,3,FALSE)</f>
        <v>2.0800838230519041</v>
      </c>
    </row>
    <row r="522" spans="1:8" x14ac:dyDescent="0.2">
      <c r="A522" t="s">
        <v>137</v>
      </c>
      <c r="B522" t="s">
        <v>258</v>
      </c>
      <c r="C522" t="s">
        <v>187</v>
      </c>
      <c r="D522">
        <f t="shared" si="8"/>
        <v>1992</v>
      </c>
      <c r="E522" t="s">
        <v>165</v>
      </c>
      <c r="F522" t="s">
        <v>189</v>
      </c>
      <c r="G522" t="str">
        <f>IFERROR(VLOOKUP($F522,'Country Lookup'!$B$2:$C$31,2,FALSE),"")</f>
        <v>NO</v>
      </c>
      <c r="H522">
        <f>VLOOKUP($A522,'Events Per Sport'!$A$5:$G$19,3,FALSE)</f>
        <v>2.0800838230519041</v>
      </c>
    </row>
    <row r="523" spans="1:8" x14ac:dyDescent="0.2">
      <c r="A523" t="s">
        <v>141</v>
      </c>
      <c r="B523" t="s">
        <v>263</v>
      </c>
      <c r="C523" t="s">
        <v>265</v>
      </c>
      <c r="D523">
        <f t="shared" si="8"/>
        <v>1920</v>
      </c>
      <c r="E523" t="s">
        <v>165</v>
      </c>
      <c r="F523" t="s">
        <v>189</v>
      </c>
      <c r="G523" t="str">
        <f>IFERROR(VLOOKUP($F523,'Country Lookup'!$B$2:$C$31,2,FALSE),"")</f>
        <v>NO</v>
      </c>
      <c r="H523">
        <f>VLOOKUP($A523,'Events Per Sport'!$A$5:$G$19,3,FALSE)</f>
        <v>2.9240177382128665</v>
      </c>
    </row>
    <row r="524" spans="1:8" x14ac:dyDescent="0.2">
      <c r="A524" t="s">
        <v>141</v>
      </c>
      <c r="B524" t="s">
        <v>263</v>
      </c>
      <c r="C524" t="s">
        <v>265</v>
      </c>
      <c r="D524">
        <f t="shared" si="8"/>
        <v>1920</v>
      </c>
      <c r="E524" t="s">
        <v>167</v>
      </c>
      <c r="F524" t="s">
        <v>189</v>
      </c>
      <c r="G524" t="str">
        <f>IFERROR(VLOOKUP($F524,'Country Lookup'!$B$2:$C$31,2,FALSE),"")</f>
        <v>NO</v>
      </c>
      <c r="H524">
        <f>VLOOKUP($A524,'Events Per Sport'!$A$5:$G$19,3,FALSE)</f>
        <v>2.9240177382128665</v>
      </c>
    </row>
    <row r="525" spans="1:8" x14ac:dyDescent="0.2">
      <c r="A525" t="s">
        <v>141</v>
      </c>
      <c r="B525" t="s">
        <v>267</v>
      </c>
      <c r="C525" t="s">
        <v>266</v>
      </c>
      <c r="D525">
        <f t="shared" si="8"/>
        <v>1928</v>
      </c>
      <c r="E525" t="s">
        <v>163</v>
      </c>
      <c r="F525" t="s">
        <v>189</v>
      </c>
      <c r="G525" t="str">
        <f>IFERROR(VLOOKUP($F525,'Country Lookup'!$B$2:$C$31,2,FALSE),"")</f>
        <v>NO</v>
      </c>
      <c r="H525">
        <f>VLOOKUP($A525,'Events Per Sport'!$A$5:$G$19,3,FALSE)</f>
        <v>2.9240177382128665</v>
      </c>
    </row>
    <row r="526" spans="1:8" x14ac:dyDescent="0.2">
      <c r="A526" t="s">
        <v>141</v>
      </c>
      <c r="B526" t="s">
        <v>267</v>
      </c>
      <c r="C526" t="s">
        <v>237</v>
      </c>
      <c r="D526">
        <f t="shared" si="8"/>
        <v>1936</v>
      </c>
      <c r="E526" t="s">
        <v>163</v>
      </c>
      <c r="F526" t="s">
        <v>189</v>
      </c>
      <c r="G526" t="str">
        <f>IFERROR(VLOOKUP($F526,'Country Lookup'!$B$2:$C$31,2,FALSE),"")</f>
        <v>NO</v>
      </c>
      <c r="H526">
        <f>VLOOKUP($A526,'Events Per Sport'!$A$5:$G$19,3,FALSE)</f>
        <v>2.9240177382128665</v>
      </c>
    </row>
    <row r="527" spans="1:8" x14ac:dyDescent="0.2">
      <c r="A527" t="s">
        <v>141</v>
      </c>
      <c r="B527" t="s">
        <v>271</v>
      </c>
      <c r="C527" t="s">
        <v>265</v>
      </c>
      <c r="D527">
        <f t="shared" si="8"/>
        <v>1920</v>
      </c>
      <c r="E527" t="s">
        <v>165</v>
      </c>
      <c r="F527" t="s">
        <v>189</v>
      </c>
      <c r="G527" t="str">
        <f>IFERROR(VLOOKUP($F527,'Country Lookup'!$B$2:$C$31,2,FALSE),"")</f>
        <v>NO</v>
      </c>
      <c r="H527">
        <f>VLOOKUP($A527,'Events Per Sport'!$A$5:$G$19,3,FALSE)</f>
        <v>2.9240177382128665</v>
      </c>
    </row>
    <row r="528" spans="1:8" x14ac:dyDescent="0.2">
      <c r="A528" t="s">
        <v>146</v>
      </c>
      <c r="B528" t="s">
        <v>277</v>
      </c>
      <c r="C528" t="s">
        <v>187</v>
      </c>
      <c r="D528">
        <f t="shared" si="8"/>
        <v>1992</v>
      </c>
      <c r="E528" t="s">
        <v>167</v>
      </c>
      <c r="F528" t="s">
        <v>189</v>
      </c>
      <c r="G528" t="str">
        <f>IFERROR(VLOOKUP($F528,'Country Lookup'!$B$2:$C$31,2,FALSE),"")</f>
        <v>NO</v>
      </c>
      <c r="H528">
        <f>VLOOKUP($A528,'Events Per Sport'!$A$5:$G$19,3,FALSE)</f>
        <v>4.6415888336127784</v>
      </c>
    </row>
    <row r="529" spans="1:8" x14ac:dyDescent="0.2">
      <c r="A529" t="s">
        <v>146</v>
      </c>
      <c r="B529" t="s">
        <v>277</v>
      </c>
      <c r="C529" t="s">
        <v>188</v>
      </c>
      <c r="D529">
        <f t="shared" si="8"/>
        <v>1998</v>
      </c>
      <c r="E529" t="s">
        <v>167</v>
      </c>
      <c r="F529" t="s">
        <v>189</v>
      </c>
      <c r="G529" t="str">
        <f>IFERROR(VLOOKUP($F529,'Country Lookup'!$B$2:$C$31,2,FALSE),"")</f>
        <v>NO</v>
      </c>
      <c r="H529">
        <f>VLOOKUP($A529,'Events Per Sport'!$A$5:$G$19,3,FALSE)</f>
        <v>4.6415888336127784</v>
      </c>
    </row>
    <row r="530" spans="1:8" x14ac:dyDescent="0.2">
      <c r="A530" t="s">
        <v>146</v>
      </c>
      <c r="B530" t="s">
        <v>277</v>
      </c>
      <c r="C530" t="s">
        <v>190</v>
      </c>
      <c r="D530">
        <f t="shared" si="8"/>
        <v>2002</v>
      </c>
      <c r="E530" t="s">
        <v>163</v>
      </c>
      <c r="F530" t="s">
        <v>189</v>
      </c>
      <c r="G530" t="str">
        <f>IFERROR(VLOOKUP($F530,'Country Lookup'!$B$2:$C$31,2,FALSE),"")</f>
        <v>NO</v>
      </c>
      <c r="H530">
        <f>VLOOKUP($A530,'Events Per Sport'!$A$5:$G$19,3,FALSE)</f>
        <v>4.6415888336127784</v>
      </c>
    </row>
    <row r="531" spans="1:8" x14ac:dyDescent="0.2">
      <c r="A531" t="s">
        <v>146</v>
      </c>
      <c r="B531" t="s">
        <v>277</v>
      </c>
      <c r="C531" t="s">
        <v>162</v>
      </c>
      <c r="D531">
        <f t="shared" si="8"/>
        <v>2006</v>
      </c>
      <c r="E531" t="s">
        <v>165</v>
      </c>
      <c r="F531" t="s">
        <v>189</v>
      </c>
      <c r="G531" t="str">
        <f>IFERROR(VLOOKUP($F531,'Country Lookup'!$B$2:$C$31,2,FALSE),"")</f>
        <v>NO</v>
      </c>
      <c r="H531">
        <f>VLOOKUP($A531,'Events Per Sport'!$A$5:$G$19,3,FALSE)</f>
        <v>4.6415888336127784</v>
      </c>
    </row>
    <row r="532" spans="1:8" x14ac:dyDescent="0.2">
      <c r="A532" t="s">
        <v>146</v>
      </c>
      <c r="B532" t="s">
        <v>278</v>
      </c>
      <c r="C532" t="s">
        <v>191</v>
      </c>
      <c r="D532">
        <f t="shared" si="8"/>
        <v>2010</v>
      </c>
      <c r="E532" t="s">
        <v>167</v>
      </c>
      <c r="F532" t="s">
        <v>189</v>
      </c>
      <c r="G532" t="str">
        <f>IFERROR(VLOOKUP($F532,'Country Lookup'!$B$2:$C$31,2,FALSE),"")</f>
        <v>NO</v>
      </c>
      <c r="H532">
        <f>VLOOKUP($A532,'Events Per Sport'!$A$5:$G$19,3,FALSE)</f>
        <v>4.6415888336127784</v>
      </c>
    </row>
    <row r="533" spans="1:8" x14ac:dyDescent="0.2">
      <c r="A533" t="s">
        <v>146</v>
      </c>
      <c r="B533" t="s">
        <v>279</v>
      </c>
      <c r="C533" t="s">
        <v>191</v>
      </c>
      <c r="D533">
        <f t="shared" si="8"/>
        <v>2010</v>
      </c>
      <c r="E533" t="s">
        <v>165</v>
      </c>
      <c r="F533" t="s">
        <v>189</v>
      </c>
      <c r="G533" t="str">
        <f>IFERROR(VLOOKUP($F533,'Country Lookup'!$B$2:$C$31,2,FALSE),"")</f>
        <v>NO</v>
      </c>
      <c r="H533">
        <f>VLOOKUP($A533,'Events Per Sport'!$A$5:$G$19,3,FALSE)</f>
        <v>4.6415888336127784</v>
      </c>
    </row>
    <row r="534" spans="1:8" x14ac:dyDescent="0.2">
      <c r="A534" t="s">
        <v>144</v>
      </c>
      <c r="B534" t="s">
        <v>287</v>
      </c>
      <c r="C534" t="s">
        <v>192</v>
      </c>
      <c r="D534">
        <f t="shared" si="8"/>
        <v>2014</v>
      </c>
      <c r="E534" t="s">
        <v>163</v>
      </c>
      <c r="F534" t="s">
        <v>189</v>
      </c>
      <c r="G534" t="str">
        <f>IFERROR(VLOOKUP($F534,'Country Lookup'!$B$2:$C$31,2,FALSE),"")</f>
        <v>NO</v>
      </c>
      <c r="H534">
        <f>VLOOKUP($A534,'Events Per Sport'!$A$5:$G$19,3,FALSE)</f>
        <v>2.0800838230519041</v>
      </c>
    </row>
    <row r="535" spans="1:8" x14ac:dyDescent="0.2">
      <c r="A535" t="s">
        <v>144</v>
      </c>
      <c r="B535" t="s">
        <v>287</v>
      </c>
      <c r="C535" t="s">
        <v>192</v>
      </c>
      <c r="D535">
        <f t="shared" si="8"/>
        <v>2014</v>
      </c>
      <c r="E535" t="s">
        <v>165</v>
      </c>
      <c r="F535" t="s">
        <v>189</v>
      </c>
      <c r="G535" t="str">
        <f>IFERROR(VLOOKUP($F535,'Country Lookup'!$B$2:$C$31,2,FALSE),"")</f>
        <v>NO</v>
      </c>
      <c r="H535">
        <f>VLOOKUP($A535,'Events Per Sport'!$A$5:$G$19,3,FALSE)</f>
        <v>2.0800838230519041</v>
      </c>
    </row>
    <row r="536" spans="1:8" x14ac:dyDescent="0.2">
      <c r="A536" t="s">
        <v>143</v>
      </c>
      <c r="B536" t="s">
        <v>298</v>
      </c>
      <c r="C536" t="s">
        <v>180</v>
      </c>
      <c r="D536">
        <f t="shared" si="8"/>
        <v>1964</v>
      </c>
      <c r="E536" t="s">
        <v>163</v>
      </c>
      <c r="F536" t="s">
        <v>189</v>
      </c>
      <c r="G536" t="str">
        <f>IFERROR(VLOOKUP($F536,'Country Lookup'!$B$2:$C$31,2,FALSE),"")</f>
        <v>NO</v>
      </c>
      <c r="H536">
        <f>VLOOKUP($A536,'Events Per Sport'!$A$5:$G$19,3,FALSE)</f>
        <v>2.5198420997897464</v>
      </c>
    </row>
    <row r="537" spans="1:8" x14ac:dyDescent="0.2">
      <c r="A537" t="s">
        <v>143</v>
      </c>
      <c r="B537" t="s">
        <v>298</v>
      </c>
      <c r="C537" t="s">
        <v>180</v>
      </c>
      <c r="D537">
        <f t="shared" si="8"/>
        <v>1964</v>
      </c>
      <c r="E537" t="s">
        <v>167</v>
      </c>
      <c r="F537" t="s">
        <v>189</v>
      </c>
      <c r="G537" t="str">
        <f>IFERROR(VLOOKUP($F537,'Country Lookup'!$B$2:$C$31,2,FALSE),"")</f>
        <v>NO</v>
      </c>
      <c r="H537">
        <f>VLOOKUP($A537,'Events Per Sport'!$A$5:$G$19,3,FALSE)</f>
        <v>2.5198420997897464</v>
      </c>
    </row>
    <row r="538" spans="1:8" x14ac:dyDescent="0.2">
      <c r="A538" t="s">
        <v>143</v>
      </c>
      <c r="B538" t="s">
        <v>298</v>
      </c>
      <c r="C538" t="s">
        <v>181</v>
      </c>
      <c r="D538">
        <f t="shared" si="8"/>
        <v>1968</v>
      </c>
      <c r="E538" t="s">
        <v>167</v>
      </c>
      <c r="F538" t="s">
        <v>189</v>
      </c>
      <c r="G538" t="str">
        <f>IFERROR(VLOOKUP($F538,'Country Lookup'!$B$2:$C$31,2,FALSE),"")</f>
        <v>NO</v>
      </c>
      <c r="H538">
        <f>VLOOKUP($A538,'Events Per Sport'!$A$5:$G$19,3,FALSE)</f>
        <v>2.5198420997897464</v>
      </c>
    </row>
    <row r="539" spans="1:8" x14ac:dyDescent="0.2">
      <c r="A539" t="s">
        <v>143</v>
      </c>
      <c r="B539" t="s">
        <v>298</v>
      </c>
      <c r="C539" t="s">
        <v>186</v>
      </c>
      <c r="D539">
        <f t="shared" si="8"/>
        <v>1988</v>
      </c>
      <c r="E539" t="s">
        <v>165</v>
      </c>
      <c r="F539" t="s">
        <v>189</v>
      </c>
      <c r="G539" t="str">
        <f>IFERROR(VLOOKUP($F539,'Country Lookup'!$B$2:$C$31,2,FALSE),"")</f>
        <v>NO</v>
      </c>
      <c r="H539">
        <f>VLOOKUP($A539,'Events Per Sport'!$A$5:$G$19,3,FALSE)</f>
        <v>2.5198420997897464</v>
      </c>
    </row>
    <row r="540" spans="1:8" x14ac:dyDescent="0.2">
      <c r="A540" t="s">
        <v>143</v>
      </c>
      <c r="B540" t="s">
        <v>298</v>
      </c>
      <c r="C540" t="s">
        <v>162</v>
      </c>
      <c r="D540">
        <f t="shared" si="8"/>
        <v>2006</v>
      </c>
      <c r="E540" t="s">
        <v>167</v>
      </c>
      <c r="F540" t="s">
        <v>189</v>
      </c>
      <c r="G540" t="str">
        <f>IFERROR(VLOOKUP($F540,'Country Lookup'!$B$2:$C$31,2,FALSE),"")</f>
        <v>NO</v>
      </c>
      <c r="H540">
        <f>VLOOKUP($A540,'Events Per Sport'!$A$5:$G$19,3,FALSE)</f>
        <v>2.5198420997897464</v>
      </c>
    </row>
    <row r="541" spans="1:8" x14ac:dyDescent="0.2">
      <c r="A541" t="s">
        <v>143</v>
      </c>
      <c r="B541" t="s">
        <v>299</v>
      </c>
      <c r="C541" t="s">
        <v>186</v>
      </c>
      <c r="D541">
        <f t="shared" si="8"/>
        <v>1988</v>
      </c>
      <c r="E541" t="s">
        <v>167</v>
      </c>
      <c r="F541" t="s">
        <v>189</v>
      </c>
      <c r="G541" t="str">
        <f>IFERROR(VLOOKUP($F541,'Country Lookup'!$B$2:$C$31,2,FALSE),"")</f>
        <v>NO</v>
      </c>
      <c r="H541">
        <f>VLOOKUP($A541,'Events Per Sport'!$A$5:$G$19,3,FALSE)</f>
        <v>2.5198420997897464</v>
      </c>
    </row>
    <row r="542" spans="1:8" x14ac:dyDescent="0.2">
      <c r="A542" t="s">
        <v>143</v>
      </c>
      <c r="B542" t="s">
        <v>299</v>
      </c>
      <c r="C542" t="s">
        <v>162</v>
      </c>
      <c r="D542">
        <f t="shared" si="8"/>
        <v>2006</v>
      </c>
      <c r="E542" t="s">
        <v>167</v>
      </c>
      <c r="F542" t="s">
        <v>189</v>
      </c>
      <c r="G542" t="str">
        <f>IFERROR(VLOOKUP($F542,'Country Lookup'!$B$2:$C$31,2,FALSE),"")</f>
        <v>NO</v>
      </c>
      <c r="H542">
        <f>VLOOKUP($A542,'Events Per Sport'!$A$5:$G$19,3,FALSE)</f>
        <v>2.5198420997897464</v>
      </c>
    </row>
    <row r="543" spans="1:8" x14ac:dyDescent="0.2">
      <c r="A543" t="s">
        <v>143</v>
      </c>
      <c r="B543" t="s">
        <v>299</v>
      </c>
      <c r="C543" t="s">
        <v>191</v>
      </c>
      <c r="D543">
        <f t="shared" si="8"/>
        <v>2010</v>
      </c>
      <c r="E543" t="s">
        <v>167</v>
      </c>
      <c r="F543" t="s">
        <v>189</v>
      </c>
      <c r="G543" t="str">
        <f>IFERROR(VLOOKUP($F543,'Country Lookup'!$B$2:$C$31,2,FALSE),"")</f>
        <v>NO</v>
      </c>
      <c r="H543">
        <f>VLOOKUP($A543,'Events Per Sport'!$A$5:$G$19,3,FALSE)</f>
        <v>2.5198420997897464</v>
      </c>
    </row>
    <row r="544" spans="1:8" x14ac:dyDescent="0.2">
      <c r="A544" t="s">
        <v>143</v>
      </c>
      <c r="B544" t="s">
        <v>300</v>
      </c>
      <c r="C544" t="s">
        <v>266</v>
      </c>
      <c r="D544">
        <f t="shared" si="8"/>
        <v>1928</v>
      </c>
      <c r="E544" t="s">
        <v>163</v>
      </c>
      <c r="F544" t="s">
        <v>189</v>
      </c>
      <c r="G544" t="str">
        <f>IFERROR(VLOOKUP($F544,'Country Lookup'!$B$2:$C$31,2,FALSE),"")</f>
        <v>NO</v>
      </c>
      <c r="H544">
        <f>VLOOKUP($A544,'Events Per Sport'!$A$5:$G$19,3,FALSE)</f>
        <v>2.5198420997897464</v>
      </c>
    </row>
    <row r="545" spans="1:8" x14ac:dyDescent="0.2">
      <c r="A545" t="s">
        <v>143</v>
      </c>
      <c r="B545" t="s">
        <v>300</v>
      </c>
      <c r="C545" t="s">
        <v>266</v>
      </c>
      <c r="D545">
        <f t="shared" si="8"/>
        <v>1928</v>
      </c>
      <c r="E545" t="s">
        <v>165</v>
      </c>
      <c r="F545" t="s">
        <v>189</v>
      </c>
      <c r="G545" t="str">
        <f>IFERROR(VLOOKUP($F545,'Country Lookup'!$B$2:$C$31,2,FALSE),"")</f>
        <v>NO</v>
      </c>
      <c r="H545">
        <f>VLOOKUP($A545,'Events Per Sport'!$A$5:$G$19,3,FALSE)</f>
        <v>2.5198420997897464</v>
      </c>
    </row>
    <row r="546" spans="1:8" x14ac:dyDescent="0.2">
      <c r="A546" t="s">
        <v>143</v>
      </c>
      <c r="B546" t="s">
        <v>300</v>
      </c>
      <c r="C546" t="s">
        <v>237</v>
      </c>
      <c r="D546">
        <f t="shared" si="8"/>
        <v>1936</v>
      </c>
      <c r="E546" t="s">
        <v>163</v>
      </c>
      <c r="F546" t="s">
        <v>189</v>
      </c>
      <c r="G546" t="str">
        <f>IFERROR(VLOOKUP($F546,'Country Lookup'!$B$2:$C$31,2,FALSE),"")</f>
        <v>NO</v>
      </c>
      <c r="H546">
        <f>VLOOKUP($A546,'Events Per Sport'!$A$5:$G$19,3,FALSE)</f>
        <v>2.5198420997897464</v>
      </c>
    </row>
    <row r="547" spans="1:8" x14ac:dyDescent="0.2">
      <c r="A547" t="s">
        <v>143</v>
      </c>
      <c r="B547" t="s">
        <v>300</v>
      </c>
      <c r="C547" t="s">
        <v>237</v>
      </c>
      <c r="D547">
        <f t="shared" si="8"/>
        <v>1936</v>
      </c>
      <c r="E547" t="s">
        <v>167</v>
      </c>
      <c r="F547" t="s">
        <v>189</v>
      </c>
      <c r="G547" t="str">
        <f>IFERROR(VLOOKUP($F547,'Country Lookup'!$B$2:$C$31,2,FALSE),"")</f>
        <v>NO</v>
      </c>
      <c r="H547">
        <f>VLOOKUP($A547,'Events Per Sport'!$A$5:$G$19,3,FALSE)</f>
        <v>2.5198420997897464</v>
      </c>
    </row>
    <row r="548" spans="1:8" x14ac:dyDescent="0.2">
      <c r="A548" t="s">
        <v>143</v>
      </c>
      <c r="B548" t="s">
        <v>300</v>
      </c>
      <c r="C548" t="s">
        <v>172</v>
      </c>
      <c r="D548">
        <f t="shared" si="8"/>
        <v>1948</v>
      </c>
      <c r="E548" t="s">
        <v>163</v>
      </c>
      <c r="F548" t="s">
        <v>189</v>
      </c>
      <c r="G548" t="str">
        <f>IFERROR(VLOOKUP($F548,'Country Lookup'!$B$2:$C$31,2,FALSE),"")</f>
        <v>NO</v>
      </c>
      <c r="H548">
        <f>VLOOKUP($A548,'Events Per Sport'!$A$5:$G$19,3,FALSE)</f>
        <v>2.5198420997897464</v>
      </c>
    </row>
    <row r="549" spans="1:8" x14ac:dyDescent="0.2">
      <c r="A549" t="s">
        <v>143</v>
      </c>
      <c r="B549" t="s">
        <v>300</v>
      </c>
      <c r="C549" t="s">
        <v>172</v>
      </c>
      <c r="D549">
        <f t="shared" si="8"/>
        <v>1948</v>
      </c>
      <c r="E549" t="s">
        <v>165</v>
      </c>
      <c r="F549" t="s">
        <v>189</v>
      </c>
      <c r="G549" t="str">
        <f>IFERROR(VLOOKUP($F549,'Country Lookup'!$B$2:$C$31,2,FALSE),"")</f>
        <v>NO</v>
      </c>
      <c r="H549">
        <f>VLOOKUP($A549,'Events Per Sport'!$A$5:$G$19,3,FALSE)</f>
        <v>2.5198420997897464</v>
      </c>
    </row>
    <row r="550" spans="1:8" x14ac:dyDescent="0.2">
      <c r="A550" t="s">
        <v>143</v>
      </c>
      <c r="B550" t="s">
        <v>300</v>
      </c>
      <c r="C550" t="s">
        <v>172</v>
      </c>
      <c r="D550">
        <f t="shared" si="8"/>
        <v>1948</v>
      </c>
      <c r="E550" t="s">
        <v>167</v>
      </c>
      <c r="F550" t="s">
        <v>189</v>
      </c>
      <c r="G550" t="str">
        <f>IFERROR(VLOOKUP($F550,'Country Lookup'!$B$2:$C$31,2,FALSE),"")</f>
        <v>NO</v>
      </c>
      <c r="H550">
        <f>VLOOKUP($A550,'Events Per Sport'!$A$5:$G$19,3,FALSE)</f>
        <v>2.5198420997897464</v>
      </c>
    </row>
    <row r="551" spans="1:8" x14ac:dyDescent="0.2">
      <c r="A551" t="s">
        <v>143</v>
      </c>
      <c r="B551" t="s">
        <v>300</v>
      </c>
      <c r="C551" t="s">
        <v>175</v>
      </c>
      <c r="D551">
        <f t="shared" si="8"/>
        <v>1952</v>
      </c>
      <c r="E551" t="s">
        <v>163</v>
      </c>
      <c r="F551" t="s">
        <v>189</v>
      </c>
      <c r="G551" t="str">
        <f>IFERROR(VLOOKUP($F551,'Country Lookup'!$B$2:$C$31,2,FALSE),"")</f>
        <v>NO</v>
      </c>
      <c r="H551">
        <f>VLOOKUP($A551,'Events Per Sport'!$A$5:$G$19,3,FALSE)</f>
        <v>2.5198420997897464</v>
      </c>
    </row>
    <row r="552" spans="1:8" x14ac:dyDescent="0.2">
      <c r="A552" t="s">
        <v>143</v>
      </c>
      <c r="B552" t="s">
        <v>300</v>
      </c>
      <c r="C552" t="s">
        <v>175</v>
      </c>
      <c r="D552">
        <f t="shared" si="8"/>
        <v>1952</v>
      </c>
      <c r="E552" t="s">
        <v>165</v>
      </c>
      <c r="F552" t="s">
        <v>189</v>
      </c>
      <c r="G552" t="str">
        <f>IFERROR(VLOOKUP($F552,'Country Lookup'!$B$2:$C$31,2,FALSE),"")</f>
        <v>NO</v>
      </c>
      <c r="H552">
        <f>VLOOKUP($A552,'Events Per Sport'!$A$5:$G$19,3,FALSE)</f>
        <v>2.5198420997897464</v>
      </c>
    </row>
    <row r="553" spans="1:8" x14ac:dyDescent="0.2">
      <c r="A553" t="s">
        <v>143</v>
      </c>
      <c r="B553" t="s">
        <v>300</v>
      </c>
      <c r="C553" t="s">
        <v>180</v>
      </c>
      <c r="D553">
        <f t="shared" si="8"/>
        <v>1964</v>
      </c>
      <c r="E553" t="s">
        <v>165</v>
      </c>
      <c r="F553" t="s">
        <v>189</v>
      </c>
      <c r="G553" t="str">
        <f>IFERROR(VLOOKUP($F553,'Country Lookup'!$B$2:$C$31,2,FALSE),"")</f>
        <v>NO</v>
      </c>
      <c r="H553">
        <f>VLOOKUP($A553,'Events Per Sport'!$A$5:$G$19,3,FALSE)</f>
        <v>2.5198420997897464</v>
      </c>
    </row>
    <row r="554" spans="1:8" x14ac:dyDescent="0.2">
      <c r="A554" t="s">
        <v>143</v>
      </c>
      <c r="B554" t="s">
        <v>300</v>
      </c>
      <c r="C554" t="s">
        <v>180</v>
      </c>
      <c r="D554">
        <f t="shared" si="8"/>
        <v>1964</v>
      </c>
      <c r="E554" t="s">
        <v>167</v>
      </c>
      <c r="F554" t="s">
        <v>189</v>
      </c>
      <c r="G554" t="str">
        <f>IFERROR(VLOOKUP($F554,'Country Lookup'!$B$2:$C$31,2,FALSE),"")</f>
        <v>NO</v>
      </c>
      <c r="H554">
        <f>VLOOKUP($A554,'Events Per Sport'!$A$5:$G$19,3,FALSE)</f>
        <v>2.5198420997897464</v>
      </c>
    </row>
    <row r="555" spans="1:8" x14ac:dyDescent="0.2">
      <c r="A555" t="s">
        <v>143</v>
      </c>
      <c r="B555" t="s">
        <v>300</v>
      </c>
      <c r="C555" t="s">
        <v>162</v>
      </c>
      <c r="D555">
        <f t="shared" si="8"/>
        <v>2006</v>
      </c>
      <c r="E555" t="s">
        <v>163</v>
      </c>
      <c r="F555" t="s">
        <v>189</v>
      </c>
      <c r="G555" t="str">
        <f>IFERROR(VLOOKUP($F555,'Country Lookup'!$B$2:$C$31,2,FALSE),"")</f>
        <v>NO</v>
      </c>
      <c r="H555">
        <f>VLOOKUP($A555,'Events Per Sport'!$A$5:$G$19,3,FALSE)</f>
        <v>2.5198420997897464</v>
      </c>
    </row>
    <row r="556" spans="1:8" x14ac:dyDescent="0.2">
      <c r="A556" t="s">
        <v>143</v>
      </c>
      <c r="B556" t="s">
        <v>300</v>
      </c>
      <c r="C556" t="s">
        <v>162</v>
      </c>
      <c r="D556">
        <f t="shared" si="8"/>
        <v>2006</v>
      </c>
      <c r="E556" t="s">
        <v>167</v>
      </c>
      <c r="F556" t="s">
        <v>189</v>
      </c>
      <c r="G556" t="str">
        <f>IFERROR(VLOOKUP($F556,'Country Lookup'!$B$2:$C$31,2,FALSE),"")</f>
        <v>NO</v>
      </c>
      <c r="H556">
        <f>VLOOKUP($A556,'Events Per Sport'!$A$5:$G$19,3,FALSE)</f>
        <v>2.5198420997897464</v>
      </c>
    </row>
    <row r="557" spans="1:8" x14ac:dyDescent="0.2">
      <c r="A557" t="s">
        <v>143</v>
      </c>
      <c r="B557" t="s">
        <v>300</v>
      </c>
      <c r="C557" t="s">
        <v>192</v>
      </c>
      <c r="D557">
        <f t="shared" si="8"/>
        <v>2014</v>
      </c>
      <c r="E557" t="s">
        <v>167</v>
      </c>
      <c r="F557" t="s">
        <v>189</v>
      </c>
      <c r="G557" t="str">
        <f>IFERROR(VLOOKUP($F557,'Country Lookup'!$B$2:$C$31,2,FALSE),"")</f>
        <v>NO</v>
      </c>
      <c r="H557">
        <f>VLOOKUP($A557,'Events Per Sport'!$A$5:$G$19,3,FALSE)</f>
        <v>2.5198420997897464</v>
      </c>
    </row>
    <row r="558" spans="1:8" x14ac:dyDescent="0.2">
      <c r="A558" t="s">
        <v>147</v>
      </c>
      <c r="B558" t="s">
        <v>304</v>
      </c>
      <c r="C558" t="s">
        <v>188</v>
      </c>
      <c r="D558">
        <f t="shared" si="8"/>
        <v>1998</v>
      </c>
      <c r="E558" t="s">
        <v>165</v>
      </c>
      <c r="F558" t="s">
        <v>189</v>
      </c>
      <c r="G558" t="str">
        <f>IFERROR(VLOOKUP($F558,'Country Lookup'!$B$2:$C$31,2,FALSE),"")</f>
        <v>NO</v>
      </c>
      <c r="H558">
        <f>VLOOKUP($A558,'Events Per Sport'!$A$5:$G$19,3,FALSE)</f>
        <v>4.6415888336127784</v>
      </c>
    </row>
    <row r="559" spans="1:8" x14ac:dyDescent="0.2">
      <c r="A559" t="s">
        <v>147</v>
      </c>
      <c r="B559" t="s">
        <v>305</v>
      </c>
      <c r="C559" t="s">
        <v>188</v>
      </c>
      <c r="D559">
        <f t="shared" si="8"/>
        <v>1998</v>
      </c>
      <c r="E559" t="s">
        <v>165</v>
      </c>
      <c r="F559" t="s">
        <v>189</v>
      </c>
      <c r="G559" t="str">
        <f>IFERROR(VLOOKUP($F559,'Country Lookup'!$B$2:$C$31,2,FALSE),"")</f>
        <v>NO</v>
      </c>
      <c r="H559">
        <f>VLOOKUP($A559,'Events Per Sport'!$A$5:$G$19,3,FALSE)</f>
        <v>4.6415888336127784</v>
      </c>
    </row>
    <row r="560" spans="1:8" x14ac:dyDescent="0.2">
      <c r="A560" t="s">
        <v>147</v>
      </c>
      <c r="B560" t="s">
        <v>305</v>
      </c>
      <c r="C560" t="s">
        <v>162</v>
      </c>
      <c r="D560">
        <f t="shared" si="8"/>
        <v>2006</v>
      </c>
      <c r="E560" t="s">
        <v>167</v>
      </c>
      <c r="F560" t="s">
        <v>189</v>
      </c>
      <c r="G560" t="str">
        <f>IFERROR(VLOOKUP($F560,'Country Lookup'!$B$2:$C$31,2,FALSE),"")</f>
        <v>NO</v>
      </c>
      <c r="H560">
        <f>VLOOKUP($A560,'Events Per Sport'!$A$5:$G$19,3,FALSE)</f>
        <v>4.6415888336127784</v>
      </c>
    </row>
    <row r="561" spans="1:8" x14ac:dyDescent="0.2">
      <c r="A561" t="s">
        <v>147</v>
      </c>
      <c r="B561" t="s">
        <v>280</v>
      </c>
      <c r="C561" t="s">
        <v>192</v>
      </c>
      <c r="D561">
        <f t="shared" si="8"/>
        <v>2014</v>
      </c>
      <c r="E561" t="s">
        <v>165</v>
      </c>
      <c r="F561" t="s">
        <v>189</v>
      </c>
      <c r="G561" t="str">
        <f>IFERROR(VLOOKUP($F561,'Country Lookup'!$B$2:$C$31,2,FALSE),"")</f>
        <v>NO</v>
      </c>
      <c r="H561">
        <f>VLOOKUP($A561,'Events Per Sport'!$A$5:$G$19,3,FALSE)</f>
        <v>4.6415888336127784</v>
      </c>
    </row>
    <row r="562" spans="1:8" x14ac:dyDescent="0.2">
      <c r="A562" t="s">
        <v>140</v>
      </c>
      <c r="B562" t="s">
        <v>310</v>
      </c>
      <c r="C562" t="s">
        <v>237</v>
      </c>
      <c r="D562">
        <f t="shared" si="8"/>
        <v>1936</v>
      </c>
      <c r="E562" t="s">
        <v>163</v>
      </c>
      <c r="F562" t="s">
        <v>189</v>
      </c>
      <c r="G562" t="str">
        <f>IFERROR(VLOOKUP($F562,'Country Lookup'!$B$2:$C$31,2,FALSE),"")</f>
        <v>NO</v>
      </c>
      <c r="H562">
        <f>VLOOKUP($A562,'Events Per Sport'!$A$5:$G$19,3,FALSE)</f>
        <v>5.8087857335637052</v>
      </c>
    </row>
    <row r="563" spans="1:8" x14ac:dyDescent="0.2">
      <c r="A563" t="s">
        <v>140</v>
      </c>
      <c r="B563" t="s">
        <v>310</v>
      </c>
      <c r="C563" t="s">
        <v>175</v>
      </c>
      <c r="D563">
        <f t="shared" si="8"/>
        <v>1952</v>
      </c>
      <c r="E563" t="s">
        <v>163</v>
      </c>
      <c r="F563" t="s">
        <v>189</v>
      </c>
      <c r="G563" t="str">
        <f>IFERROR(VLOOKUP($F563,'Country Lookup'!$B$2:$C$31,2,FALSE),"")</f>
        <v>NO</v>
      </c>
      <c r="H563">
        <f>VLOOKUP($A563,'Events Per Sport'!$A$5:$G$19,3,FALSE)</f>
        <v>5.8087857335637052</v>
      </c>
    </row>
    <row r="564" spans="1:8" x14ac:dyDescent="0.2">
      <c r="A564" t="s">
        <v>140</v>
      </c>
      <c r="B564" t="s">
        <v>310</v>
      </c>
      <c r="C564" t="s">
        <v>177</v>
      </c>
      <c r="D564">
        <f t="shared" si="8"/>
        <v>1956</v>
      </c>
      <c r="E564" t="s">
        <v>165</v>
      </c>
      <c r="F564" t="s">
        <v>189</v>
      </c>
      <c r="G564" t="str">
        <f>IFERROR(VLOOKUP($F564,'Country Lookup'!$B$2:$C$31,2,FALSE),"")</f>
        <v>NO</v>
      </c>
      <c r="H564">
        <f>VLOOKUP($A564,'Events Per Sport'!$A$5:$G$19,3,FALSE)</f>
        <v>5.8087857335637052</v>
      </c>
    </row>
    <row r="565" spans="1:8" x14ac:dyDescent="0.2">
      <c r="A565" t="s">
        <v>140</v>
      </c>
      <c r="B565" t="s">
        <v>310</v>
      </c>
      <c r="C565" t="s">
        <v>178</v>
      </c>
      <c r="D565">
        <f t="shared" si="8"/>
        <v>1960</v>
      </c>
      <c r="E565" t="s">
        <v>163</v>
      </c>
      <c r="F565" t="s">
        <v>189</v>
      </c>
      <c r="G565" t="str">
        <f>IFERROR(VLOOKUP($F565,'Country Lookup'!$B$2:$C$31,2,FALSE),"")</f>
        <v>NO</v>
      </c>
      <c r="H565">
        <f>VLOOKUP($A565,'Events Per Sport'!$A$5:$G$19,3,FALSE)</f>
        <v>5.8087857335637052</v>
      </c>
    </row>
    <row r="566" spans="1:8" x14ac:dyDescent="0.2">
      <c r="A566" t="s">
        <v>140</v>
      </c>
      <c r="B566" t="s">
        <v>310</v>
      </c>
      <c r="C566" t="s">
        <v>180</v>
      </c>
      <c r="D566">
        <f t="shared" si="8"/>
        <v>1964</v>
      </c>
      <c r="E566" t="s">
        <v>165</v>
      </c>
      <c r="F566" t="s">
        <v>189</v>
      </c>
      <c r="G566" t="str">
        <f>IFERROR(VLOOKUP($F566,'Country Lookup'!$B$2:$C$31,2,FALSE),"")</f>
        <v>NO</v>
      </c>
      <c r="H566">
        <f>VLOOKUP($A566,'Events Per Sport'!$A$5:$G$19,3,FALSE)</f>
        <v>5.8087857335637052</v>
      </c>
    </row>
    <row r="567" spans="1:8" x14ac:dyDescent="0.2">
      <c r="A567" t="s">
        <v>140</v>
      </c>
      <c r="B567" t="s">
        <v>310</v>
      </c>
      <c r="C567" t="s">
        <v>180</v>
      </c>
      <c r="D567">
        <f t="shared" si="8"/>
        <v>1964</v>
      </c>
      <c r="E567" t="s">
        <v>167</v>
      </c>
      <c r="F567" t="s">
        <v>189</v>
      </c>
      <c r="G567" t="str">
        <f>IFERROR(VLOOKUP($F567,'Country Lookup'!$B$2:$C$31,2,FALSE),"")</f>
        <v>NO</v>
      </c>
      <c r="H567">
        <f>VLOOKUP($A567,'Events Per Sport'!$A$5:$G$19,3,FALSE)</f>
        <v>5.8087857335637052</v>
      </c>
    </row>
    <row r="568" spans="1:8" x14ac:dyDescent="0.2">
      <c r="A568" t="s">
        <v>140</v>
      </c>
      <c r="B568" t="s">
        <v>310</v>
      </c>
      <c r="C568" t="s">
        <v>181</v>
      </c>
      <c r="D568">
        <f t="shared" si="8"/>
        <v>1968</v>
      </c>
      <c r="E568" t="s">
        <v>165</v>
      </c>
      <c r="F568" t="s">
        <v>189</v>
      </c>
      <c r="G568" t="str">
        <f>IFERROR(VLOOKUP($F568,'Country Lookup'!$B$2:$C$31,2,FALSE),"")</f>
        <v>NO</v>
      </c>
      <c r="H568">
        <f>VLOOKUP($A568,'Events Per Sport'!$A$5:$G$19,3,FALSE)</f>
        <v>5.8087857335637052</v>
      </c>
    </row>
    <row r="569" spans="1:8" x14ac:dyDescent="0.2">
      <c r="A569" t="s">
        <v>140</v>
      </c>
      <c r="B569" t="s">
        <v>310</v>
      </c>
      <c r="C569" t="s">
        <v>182</v>
      </c>
      <c r="D569">
        <f t="shared" si="8"/>
        <v>1976</v>
      </c>
      <c r="E569" t="s">
        <v>165</v>
      </c>
      <c r="F569" t="s">
        <v>189</v>
      </c>
      <c r="G569" t="str">
        <f>IFERROR(VLOOKUP($F569,'Country Lookup'!$B$2:$C$31,2,FALSE),"")</f>
        <v>NO</v>
      </c>
      <c r="H569">
        <f>VLOOKUP($A569,'Events Per Sport'!$A$5:$G$19,3,FALSE)</f>
        <v>5.8087857335637052</v>
      </c>
    </row>
    <row r="570" spans="1:8" x14ac:dyDescent="0.2">
      <c r="A570" t="s">
        <v>140</v>
      </c>
      <c r="B570" t="s">
        <v>310</v>
      </c>
      <c r="C570" t="s">
        <v>183</v>
      </c>
      <c r="D570">
        <f t="shared" si="8"/>
        <v>1980</v>
      </c>
      <c r="E570" t="s">
        <v>167</v>
      </c>
      <c r="F570" t="s">
        <v>189</v>
      </c>
      <c r="G570" t="str">
        <f>IFERROR(VLOOKUP($F570,'Country Lookup'!$B$2:$C$31,2,FALSE),"")</f>
        <v>NO</v>
      </c>
      <c r="H570">
        <f>VLOOKUP($A570,'Events Per Sport'!$A$5:$G$19,3,FALSE)</f>
        <v>5.8087857335637052</v>
      </c>
    </row>
    <row r="571" spans="1:8" x14ac:dyDescent="0.2">
      <c r="A571" t="s">
        <v>140</v>
      </c>
      <c r="B571" t="s">
        <v>310</v>
      </c>
      <c r="C571" t="s">
        <v>187</v>
      </c>
      <c r="D571">
        <f t="shared" si="8"/>
        <v>1992</v>
      </c>
      <c r="E571" t="s">
        <v>165</v>
      </c>
      <c r="F571" t="s">
        <v>189</v>
      </c>
      <c r="G571" t="str">
        <f>IFERROR(VLOOKUP($F571,'Country Lookup'!$B$2:$C$31,2,FALSE),"")</f>
        <v>NO</v>
      </c>
      <c r="H571">
        <f>VLOOKUP($A571,'Events Per Sport'!$A$5:$G$19,3,FALSE)</f>
        <v>5.8087857335637052</v>
      </c>
    </row>
    <row r="572" spans="1:8" x14ac:dyDescent="0.2">
      <c r="A572" t="s">
        <v>140</v>
      </c>
      <c r="B572" t="s">
        <v>310</v>
      </c>
      <c r="C572" t="s">
        <v>187</v>
      </c>
      <c r="D572">
        <f t="shared" si="8"/>
        <v>1992</v>
      </c>
      <c r="E572" t="s">
        <v>167</v>
      </c>
      <c r="F572" t="s">
        <v>189</v>
      </c>
      <c r="G572" t="str">
        <f>IFERROR(VLOOKUP($F572,'Country Lookup'!$B$2:$C$31,2,FALSE),"")</f>
        <v>NO</v>
      </c>
      <c r="H572">
        <f>VLOOKUP($A572,'Events Per Sport'!$A$5:$G$19,3,FALSE)</f>
        <v>5.8087857335637052</v>
      </c>
    </row>
    <row r="573" spans="1:8" x14ac:dyDescent="0.2">
      <c r="A573" t="s">
        <v>140</v>
      </c>
      <c r="B573" t="s">
        <v>296</v>
      </c>
      <c r="C573" t="s">
        <v>188</v>
      </c>
      <c r="D573">
        <f t="shared" si="8"/>
        <v>1998</v>
      </c>
      <c r="E573" t="s">
        <v>165</v>
      </c>
      <c r="F573" t="s">
        <v>184</v>
      </c>
      <c r="G573" t="str">
        <f>IFERROR(VLOOKUP($F573,'Country Lookup'!$B$2:$C$31,2,FALSE),"")</f>
        <v>CA</v>
      </c>
      <c r="H573">
        <f>VLOOKUP($A573,'Events Per Sport'!$A$5:$G$19,3,FALSE)</f>
        <v>5.8087857335637052</v>
      </c>
    </row>
    <row r="574" spans="1:8" x14ac:dyDescent="0.2">
      <c r="A574" t="s">
        <v>140</v>
      </c>
      <c r="B574" t="s">
        <v>289</v>
      </c>
      <c r="C574" t="s">
        <v>182</v>
      </c>
      <c r="D574">
        <f t="shared" si="8"/>
        <v>1976</v>
      </c>
      <c r="E574" t="s">
        <v>165</v>
      </c>
      <c r="F574" t="s">
        <v>189</v>
      </c>
      <c r="G574" t="str">
        <f>IFERROR(VLOOKUP($F574,'Country Lookup'!$B$2:$C$31,2,FALSE),"")</f>
        <v>NO</v>
      </c>
      <c r="H574">
        <f>VLOOKUP($A574,'Events Per Sport'!$A$5:$G$19,3,FALSE)</f>
        <v>5.8087857335637052</v>
      </c>
    </row>
    <row r="575" spans="1:8" x14ac:dyDescent="0.2">
      <c r="A575" t="s">
        <v>140</v>
      </c>
      <c r="B575" t="s">
        <v>289</v>
      </c>
      <c r="C575" t="s">
        <v>183</v>
      </c>
      <c r="D575">
        <f t="shared" si="8"/>
        <v>1980</v>
      </c>
      <c r="E575" t="s">
        <v>167</v>
      </c>
      <c r="F575" t="s">
        <v>189</v>
      </c>
      <c r="G575" t="str">
        <f>IFERROR(VLOOKUP($F575,'Country Lookup'!$B$2:$C$31,2,FALSE),"")</f>
        <v>NO</v>
      </c>
      <c r="H575">
        <f>VLOOKUP($A575,'Events Per Sport'!$A$5:$G$19,3,FALSE)</f>
        <v>5.8087857335637052</v>
      </c>
    </row>
    <row r="576" spans="1:8" x14ac:dyDescent="0.2">
      <c r="A576" t="s">
        <v>140</v>
      </c>
      <c r="B576" t="s">
        <v>289</v>
      </c>
      <c r="C576" t="s">
        <v>185</v>
      </c>
      <c r="D576">
        <f t="shared" si="8"/>
        <v>1984</v>
      </c>
      <c r="E576" t="s">
        <v>167</v>
      </c>
      <c r="F576" t="s">
        <v>189</v>
      </c>
      <c r="G576" t="str">
        <f>IFERROR(VLOOKUP($F576,'Country Lookup'!$B$2:$C$31,2,FALSE),"")</f>
        <v>NO</v>
      </c>
      <c r="H576">
        <f>VLOOKUP($A576,'Events Per Sport'!$A$5:$G$19,3,FALSE)</f>
        <v>5.8087857335637052</v>
      </c>
    </row>
    <row r="577" spans="1:8" x14ac:dyDescent="0.2">
      <c r="A577" t="s">
        <v>140</v>
      </c>
      <c r="B577" t="s">
        <v>291</v>
      </c>
      <c r="C577" t="s">
        <v>266</v>
      </c>
      <c r="D577">
        <f t="shared" si="8"/>
        <v>1928</v>
      </c>
      <c r="E577" t="s">
        <v>165</v>
      </c>
      <c r="F577" t="s">
        <v>189</v>
      </c>
      <c r="G577" t="str">
        <f>IFERROR(VLOOKUP($F577,'Country Lookup'!$B$2:$C$31,2,FALSE),"")</f>
        <v>NO</v>
      </c>
      <c r="H577">
        <f>VLOOKUP($A577,'Events Per Sport'!$A$5:$G$19,3,FALSE)</f>
        <v>5.8087857335637052</v>
      </c>
    </row>
    <row r="578" spans="1:8" x14ac:dyDescent="0.2">
      <c r="A578" t="s">
        <v>140</v>
      </c>
      <c r="B578" t="s">
        <v>291</v>
      </c>
      <c r="C578" t="s">
        <v>266</v>
      </c>
      <c r="D578">
        <f t="shared" ref="D578:D641" si="9">_xlfn.NUMBERVALUE(RIGHT(C578,4))</f>
        <v>1928</v>
      </c>
      <c r="E578" t="s">
        <v>167</v>
      </c>
      <c r="F578" t="s">
        <v>189</v>
      </c>
      <c r="G578" t="str">
        <f>IFERROR(VLOOKUP($F578,'Country Lookup'!$B$2:$C$31,2,FALSE),"")</f>
        <v>NO</v>
      </c>
      <c r="H578">
        <f>VLOOKUP($A578,'Events Per Sport'!$A$5:$G$19,3,FALSE)</f>
        <v>5.8087857335637052</v>
      </c>
    </row>
    <row r="579" spans="1:8" x14ac:dyDescent="0.2">
      <c r="A579" t="s">
        <v>140</v>
      </c>
      <c r="B579" t="s">
        <v>291</v>
      </c>
      <c r="C579" t="s">
        <v>237</v>
      </c>
      <c r="D579">
        <f t="shared" si="9"/>
        <v>1936</v>
      </c>
      <c r="E579" t="s">
        <v>163</v>
      </c>
      <c r="F579" t="s">
        <v>189</v>
      </c>
      <c r="G579" t="str">
        <f>IFERROR(VLOOKUP($F579,'Country Lookup'!$B$2:$C$31,2,FALSE),"")</f>
        <v>NO</v>
      </c>
      <c r="H579">
        <f>VLOOKUP($A579,'Events Per Sport'!$A$5:$G$19,3,FALSE)</f>
        <v>5.8087857335637052</v>
      </c>
    </row>
    <row r="580" spans="1:8" x14ac:dyDescent="0.2">
      <c r="A580" t="s">
        <v>140</v>
      </c>
      <c r="B580" t="s">
        <v>291</v>
      </c>
      <c r="C580" t="s">
        <v>237</v>
      </c>
      <c r="D580">
        <f t="shared" si="9"/>
        <v>1936</v>
      </c>
      <c r="E580" t="s">
        <v>165</v>
      </c>
      <c r="F580" t="s">
        <v>189</v>
      </c>
      <c r="G580" t="str">
        <f>IFERROR(VLOOKUP($F580,'Country Lookup'!$B$2:$C$31,2,FALSE),"")</f>
        <v>NO</v>
      </c>
      <c r="H580">
        <f>VLOOKUP($A580,'Events Per Sport'!$A$5:$G$19,3,FALSE)</f>
        <v>5.8087857335637052</v>
      </c>
    </row>
    <row r="581" spans="1:8" x14ac:dyDescent="0.2">
      <c r="A581" t="s">
        <v>140</v>
      </c>
      <c r="B581" t="s">
        <v>291</v>
      </c>
      <c r="C581" t="s">
        <v>172</v>
      </c>
      <c r="D581">
        <f t="shared" si="9"/>
        <v>1948</v>
      </c>
      <c r="E581" t="s">
        <v>163</v>
      </c>
      <c r="F581" t="s">
        <v>189</v>
      </c>
      <c r="G581" t="str">
        <f>IFERROR(VLOOKUP($F581,'Country Lookup'!$B$2:$C$31,2,FALSE),"")</f>
        <v>NO</v>
      </c>
      <c r="H581">
        <f>VLOOKUP($A581,'Events Per Sport'!$A$5:$G$19,3,FALSE)</f>
        <v>5.8087857335637052</v>
      </c>
    </row>
    <row r="582" spans="1:8" x14ac:dyDescent="0.2">
      <c r="A582" t="s">
        <v>140</v>
      </c>
      <c r="B582" t="s">
        <v>291</v>
      </c>
      <c r="C582" t="s">
        <v>172</v>
      </c>
      <c r="D582">
        <f t="shared" si="9"/>
        <v>1948</v>
      </c>
      <c r="E582" t="s">
        <v>167</v>
      </c>
      <c r="F582" t="s">
        <v>189</v>
      </c>
      <c r="G582" t="str">
        <f>IFERROR(VLOOKUP($F582,'Country Lookup'!$B$2:$C$31,2,FALSE),"")</f>
        <v>NO</v>
      </c>
      <c r="H582">
        <f>VLOOKUP($A582,'Events Per Sport'!$A$5:$G$19,3,FALSE)</f>
        <v>5.8087857335637052</v>
      </c>
    </row>
    <row r="583" spans="1:8" x14ac:dyDescent="0.2">
      <c r="A583" t="s">
        <v>140</v>
      </c>
      <c r="B583" t="s">
        <v>291</v>
      </c>
      <c r="C583" t="s">
        <v>175</v>
      </c>
      <c r="D583">
        <f t="shared" si="9"/>
        <v>1952</v>
      </c>
      <c r="E583" t="s">
        <v>163</v>
      </c>
      <c r="F583" t="s">
        <v>189</v>
      </c>
      <c r="G583" t="str">
        <f>IFERROR(VLOOKUP($F583,'Country Lookup'!$B$2:$C$31,2,FALSE),"")</f>
        <v>NO</v>
      </c>
      <c r="H583">
        <f>VLOOKUP($A583,'Events Per Sport'!$A$5:$G$19,3,FALSE)</f>
        <v>5.8087857335637052</v>
      </c>
    </row>
    <row r="584" spans="1:8" x14ac:dyDescent="0.2">
      <c r="A584" t="s">
        <v>140</v>
      </c>
      <c r="B584" t="s">
        <v>291</v>
      </c>
      <c r="C584" t="s">
        <v>175</v>
      </c>
      <c r="D584">
        <f t="shared" si="9"/>
        <v>1952</v>
      </c>
      <c r="E584" t="s">
        <v>167</v>
      </c>
      <c r="F584" t="s">
        <v>189</v>
      </c>
      <c r="G584" t="str">
        <f>IFERROR(VLOOKUP($F584,'Country Lookup'!$B$2:$C$31,2,FALSE),"")</f>
        <v>NO</v>
      </c>
      <c r="H584">
        <f>VLOOKUP($A584,'Events Per Sport'!$A$5:$G$19,3,FALSE)</f>
        <v>5.8087857335637052</v>
      </c>
    </row>
    <row r="585" spans="1:8" x14ac:dyDescent="0.2">
      <c r="A585" t="s">
        <v>140</v>
      </c>
      <c r="B585" t="s">
        <v>291</v>
      </c>
      <c r="C585" t="s">
        <v>178</v>
      </c>
      <c r="D585">
        <f t="shared" si="9"/>
        <v>1960</v>
      </c>
      <c r="E585" t="s">
        <v>163</v>
      </c>
      <c r="F585" t="s">
        <v>189</v>
      </c>
      <c r="G585" t="str">
        <f>IFERROR(VLOOKUP($F585,'Country Lookup'!$B$2:$C$31,2,FALSE),"")</f>
        <v>NO</v>
      </c>
      <c r="H585">
        <f>VLOOKUP($A585,'Events Per Sport'!$A$5:$G$19,3,FALSE)</f>
        <v>5.8087857335637052</v>
      </c>
    </row>
    <row r="586" spans="1:8" x14ac:dyDescent="0.2">
      <c r="A586" t="s">
        <v>140</v>
      </c>
      <c r="B586" t="s">
        <v>291</v>
      </c>
      <c r="C586" t="s">
        <v>180</v>
      </c>
      <c r="D586">
        <f t="shared" si="9"/>
        <v>1964</v>
      </c>
      <c r="E586" t="s">
        <v>167</v>
      </c>
      <c r="F586" t="s">
        <v>189</v>
      </c>
      <c r="G586" t="str">
        <f>IFERROR(VLOOKUP($F586,'Country Lookup'!$B$2:$C$31,2,FALSE),"")</f>
        <v>NO</v>
      </c>
      <c r="H586">
        <f>VLOOKUP($A586,'Events Per Sport'!$A$5:$G$19,3,FALSE)</f>
        <v>5.8087857335637052</v>
      </c>
    </row>
    <row r="587" spans="1:8" x14ac:dyDescent="0.2">
      <c r="A587" t="s">
        <v>140</v>
      </c>
      <c r="B587" t="s">
        <v>291</v>
      </c>
      <c r="C587" t="s">
        <v>181</v>
      </c>
      <c r="D587">
        <f t="shared" si="9"/>
        <v>1968</v>
      </c>
      <c r="E587" t="s">
        <v>165</v>
      </c>
      <c r="F587" t="s">
        <v>189</v>
      </c>
      <c r="G587" t="str">
        <f>IFERROR(VLOOKUP($F587,'Country Lookup'!$B$2:$C$31,2,FALSE),"")</f>
        <v>NO</v>
      </c>
      <c r="H587">
        <f>VLOOKUP($A587,'Events Per Sport'!$A$5:$G$19,3,FALSE)</f>
        <v>5.8087857335637052</v>
      </c>
    </row>
    <row r="588" spans="1:8" x14ac:dyDescent="0.2">
      <c r="A588" t="s">
        <v>140</v>
      </c>
      <c r="B588" t="s">
        <v>291</v>
      </c>
      <c r="C588" t="s">
        <v>182</v>
      </c>
      <c r="D588">
        <f t="shared" si="9"/>
        <v>1976</v>
      </c>
      <c r="E588" t="s">
        <v>163</v>
      </c>
      <c r="F588" t="s">
        <v>189</v>
      </c>
      <c r="G588" t="str">
        <f>IFERROR(VLOOKUP($F588,'Country Lookup'!$B$2:$C$31,2,FALSE),"")</f>
        <v>NO</v>
      </c>
      <c r="H588">
        <f>VLOOKUP($A588,'Events Per Sport'!$A$5:$G$19,3,FALSE)</f>
        <v>5.8087857335637052</v>
      </c>
    </row>
    <row r="589" spans="1:8" x14ac:dyDescent="0.2">
      <c r="A589" t="s">
        <v>140</v>
      </c>
      <c r="B589" t="s">
        <v>291</v>
      </c>
      <c r="C589" t="s">
        <v>183</v>
      </c>
      <c r="D589">
        <f t="shared" si="9"/>
        <v>1980</v>
      </c>
      <c r="E589" t="s">
        <v>165</v>
      </c>
      <c r="F589" t="s">
        <v>189</v>
      </c>
      <c r="G589" t="str">
        <f>IFERROR(VLOOKUP($F589,'Country Lookup'!$B$2:$C$31,2,FALSE),"")</f>
        <v>NO</v>
      </c>
      <c r="H589">
        <f>VLOOKUP($A589,'Events Per Sport'!$A$5:$G$19,3,FALSE)</f>
        <v>5.8087857335637052</v>
      </c>
    </row>
    <row r="590" spans="1:8" x14ac:dyDescent="0.2">
      <c r="A590" t="s">
        <v>140</v>
      </c>
      <c r="B590" t="s">
        <v>291</v>
      </c>
      <c r="C590" t="s">
        <v>183</v>
      </c>
      <c r="D590">
        <f t="shared" si="9"/>
        <v>1980</v>
      </c>
      <c r="E590" t="s">
        <v>167</v>
      </c>
      <c r="F590" t="s">
        <v>189</v>
      </c>
      <c r="G590" t="str">
        <f>IFERROR(VLOOKUP($F590,'Country Lookup'!$B$2:$C$31,2,FALSE),"")</f>
        <v>NO</v>
      </c>
      <c r="H590">
        <f>VLOOKUP($A590,'Events Per Sport'!$A$5:$G$19,3,FALSE)</f>
        <v>5.8087857335637052</v>
      </c>
    </row>
    <row r="591" spans="1:8" x14ac:dyDescent="0.2">
      <c r="A591" t="s">
        <v>140</v>
      </c>
      <c r="B591" t="s">
        <v>291</v>
      </c>
      <c r="C591" t="s">
        <v>187</v>
      </c>
      <c r="D591">
        <f t="shared" si="9"/>
        <v>1992</v>
      </c>
      <c r="E591" t="s">
        <v>163</v>
      </c>
      <c r="F591" t="s">
        <v>189</v>
      </c>
      <c r="G591" t="str">
        <f>IFERROR(VLOOKUP($F591,'Country Lookup'!$B$2:$C$31,2,FALSE),"")</f>
        <v>NO</v>
      </c>
      <c r="H591">
        <f>VLOOKUP($A591,'Events Per Sport'!$A$5:$G$19,3,FALSE)</f>
        <v>5.8087857335637052</v>
      </c>
    </row>
    <row r="592" spans="1:8" x14ac:dyDescent="0.2">
      <c r="A592" t="s">
        <v>140</v>
      </c>
      <c r="B592" t="s">
        <v>291</v>
      </c>
      <c r="C592" t="s">
        <v>187</v>
      </c>
      <c r="D592">
        <f t="shared" si="9"/>
        <v>1992</v>
      </c>
      <c r="E592" t="s">
        <v>165</v>
      </c>
      <c r="F592" t="s">
        <v>189</v>
      </c>
      <c r="G592" t="str">
        <f>IFERROR(VLOOKUP($F592,'Country Lookup'!$B$2:$C$31,2,FALSE),"")</f>
        <v>NO</v>
      </c>
      <c r="H592">
        <f>VLOOKUP($A592,'Events Per Sport'!$A$5:$G$19,3,FALSE)</f>
        <v>5.8087857335637052</v>
      </c>
    </row>
    <row r="593" spans="1:8" x14ac:dyDescent="0.2">
      <c r="A593" t="s">
        <v>140</v>
      </c>
      <c r="B593" t="s">
        <v>315</v>
      </c>
      <c r="C593" t="s">
        <v>162</v>
      </c>
      <c r="D593">
        <f t="shared" si="9"/>
        <v>2006</v>
      </c>
      <c r="E593" t="s">
        <v>165</v>
      </c>
      <c r="F593" t="s">
        <v>184</v>
      </c>
      <c r="G593" t="str">
        <f>IFERROR(VLOOKUP($F593,'Country Lookup'!$B$2:$C$31,2,FALSE),"")</f>
        <v>CA</v>
      </c>
      <c r="H593">
        <f>VLOOKUP($A593,'Events Per Sport'!$A$5:$G$19,3,FALSE)</f>
        <v>5.8087857335637052</v>
      </c>
    </row>
    <row r="594" spans="1:8" x14ac:dyDescent="0.2">
      <c r="A594" t="s">
        <v>140</v>
      </c>
      <c r="B594" t="s">
        <v>316</v>
      </c>
      <c r="C594" t="s">
        <v>162</v>
      </c>
      <c r="D594">
        <f t="shared" si="9"/>
        <v>2006</v>
      </c>
      <c r="E594" t="s">
        <v>165</v>
      </c>
      <c r="F594" t="s">
        <v>184</v>
      </c>
      <c r="G594" t="str">
        <f>IFERROR(VLOOKUP($F594,'Country Lookup'!$B$2:$C$31,2,FALSE),"")</f>
        <v>CA</v>
      </c>
      <c r="H594">
        <f>VLOOKUP($A594,'Events Per Sport'!$A$5:$G$19,3,FALSE)</f>
        <v>5.8087857335637052</v>
      </c>
    </row>
    <row r="595" spans="1:8" x14ac:dyDescent="0.2">
      <c r="A595" t="s">
        <v>140</v>
      </c>
      <c r="B595" t="s">
        <v>310</v>
      </c>
      <c r="C595" t="s">
        <v>188</v>
      </c>
      <c r="D595">
        <f t="shared" si="9"/>
        <v>1998</v>
      </c>
      <c r="E595" t="s">
        <v>165</v>
      </c>
      <c r="F595" t="s">
        <v>268</v>
      </c>
      <c r="G595" t="str">
        <f>IFERROR(VLOOKUP($F595,'Country Lookup'!$B$2:$C$31,2,FALSE),"")</f>
        <v>NL</v>
      </c>
      <c r="H595">
        <f>VLOOKUP($A595,'Events Per Sport'!$A$5:$G$19,3,FALSE)</f>
        <v>5.8087857335637052</v>
      </c>
    </row>
    <row r="596" spans="1:8" x14ac:dyDescent="0.2">
      <c r="A596" t="s">
        <v>140</v>
      </c>
      <c r="B596" t="s">
        <v>311</v>
      </c>
      <c r="C596" t="s">
        <v>182</v>
      </c>
      <c r="D596">
        <f t="shared" si="9"/>
        <v>1976</v>
      </c>
      <c r="E596" t="s">
        <v>167</v>
      </c>
      <c r="F596" t="s">
        <v>189</v>
      </c>
      <c r="G596" t="str">
        <f>IFERROR(VLOOKUP($F596,'Country Lookup'!$B$2:$C$31,2,FALSE),"")</f>
        <v>NO</v>
      </c>
      <c r="H596">
        <f>VLOOKUP($A596,'Events Per Sport'!$A$5:$G$19,3,FALSE)</f>
        <v>5.8087857335637052</v>
      </c>
    </row>
    <row r="597" spans="1:8" x14ac:dyDescent="0.2">
      <c r="A597" t="s">
        <v>140</v>
      </c>
      <c r="B597" t="s">
        <v>311</v>
      </c>
      <c r="C597" t="s">
        <v>183</v>
      </c>
      <c r="D597">
        <f t="shared" si="9"/>
        <v>1980</v>
      </c>
      <c r="E597" t="s">
        <v>163</v>
      </c>
      <c r="F597" t="s">
        <v>189</v>
      </c>
      <c r="G597" t="str">
        <f>IFERROR(VLOOKUP($F597,'Country Lookup'!$B$2:$C$31,2,FALSE),"")</f>
        <v>NO</v>
      </c>
      <c r="H597">
        <f>VLOOKUP($A597,'Events Per Sport'!$A$5:$G$19,3,FALSE)</f>
        <v>5.8087857335637052</v>
      </c>
    </row>
    <row r="598" spans="1:8" x14ac:dyDescent="0.2">
      <c r="A598" t="s">
        <v>140</v>
      </c>
      <c r="B598" t="s">
        <v>312</v>
      </c>
      <c r="C598" t="s">
        <v>266</v>
      </c>
      <c r="D598">
        <f t="shared" si="9"/>
        <v>1928</v>
      </c>
      <c r="E598" t="s">
        <v>163</v>
      </c>
      <c r="F598" t="s">
        <v>189</v>
      </c>
      <c r="G598" t="str">
        <f>IFERROR(VLOOKUP($F598,'Country Lookup'!$B$2:$C$31,2,FALSE),"")</f>
        <v>NO</v>
      </c>
      <c r="H598">
        <f>VLOOKUP($A598,'Events Per Sport'!$A$5:$G$19,3,FALSE)</f>
        <v>5.8087857335637052</v>
      </c>
    </row>
    <row r="599" spans="1:8" x14ac:dyDescent="0.2">
      <c r="A599" t="s">
        <v>140</v>
      </c>
      <c r="B599" t="s">
        <v>312</v>
      </c>
      <c r="C599" t="s">
        <v>266</v>
      </c>
      <c r="D599">
        <f t="shared" si="9"/>
        <v>1928</v>
      </c>
      <c r="E599" t="s">
        <v>167</v>
      </c>
      <c r="F599" t="s">
        <v>189</v>
      </c>
      <c r="G599" t="str">
        <f>IFERROR(VLOOKUP($F599,'Country Lookup'!$B$2:$C$31,2,FALSE),"")</f>
        <v>NO</v>
      </c>
      <c r="H599">
        <f>VLOOKUP($A599,'Events Per Sport'!$A$5:$G$19,3,FALSE)</f>
        <v>5.8087857335637052</v>
      </c>
    </row>
    <row r="600" spans="1:8" x14ac:dyDescent="0.2">
      <c r="A600" t="s">
        <v>140</v>
      </c>
      <c r="B600" t="s">
        <v>312</v>
      </c>
      <c r="C600" t="s">
        <v>237</v>
      </c>
      <c r="D600">
        <f t="shared" si="9"/>
        <v>1936</v>
      </c>
      <c r="E600" t="s">
        <v>163</v>
      </c>
      <c r="F600" t="s">
        <v>189</v>
      </c>
      <c r="G600" t="str">
        <f>IFERROR(VLOOKUP($F600,'Country Lookup'!$B$2:$C$31,2,FALSE),"")</f>
        <v>NO</v>
      </c>
      <c r="H600">
        <f>VLOOKUP($A600,'Events Per Sport'!$A$5:$G$19,3,FALSE)</f>
        <v>5.8087857335637052</v>
      </c>
    </row>
    <row r="601" spans="1:8" x14ac:dyDescent="0.2">
      <c r="A601" t="s">
        <v>140</v>
      </c>
      <c r="B601" t="s">
        <v>312</v>
      </c>
      <c r="C601" t="s">
        <v>172</v>
      </c>
      <c r="D601">
        <f t="shared" si="9"/>
        <v>1948</v>
      </c>
      <c r="E601" t="s">
        <v>163</v>
      </c>
      <c r="F601" t="s">
        <v>189</v>
      </c>
      <c r="G601" t="str">
        <f>IFERROR(VLOOKUP($F601,'Country Lookup'!$B$2:$C$31,2,FALSE),"")</f>
        <v>NO</v>
      </c>
      <c r="H601">
        <f>VLOOKUP($A601,'Events Per Sport'!$A$5:$G$19,3,FALSE)</f>
        <v>5.8087857335637052</v>
      </c>
    </row>
    <row r="602" spans="1:8" x14ac:dyDescent="0.2">
      <c r="A602" t="s">
        <v>140</v>
      </c>
      <c r="B602" t="s">
        <v>312</v>
      </c>
      <c r="C602" t="s">
        <v>172</v>
      </c>
      <c r="D602">
        <f t="shared" si="9"/>
        <v>1948</v>
      </c>
      <c r="E602" t="s">
        <v>165</v>
      </c>
      <c r="F602" t="s">
        <v>189</v>
      </c>
      <c r="G602" t="str">
        <f>IFERROR(VLOOKUP($F602,'Country Lookup'!$B$2:$C$31,2,FALSE),"")</f>
        <v>NO</v>
      </c>
      <c r="H602">
        <f>VLOOKUP($A602,'Events Per Sport'!$A$5:$G$19,3,FALSE)</f>
        <v>5.8087857335637052</v>
      </c>
    </row>
    <row r="603" spans="1:8" x14ac:dyDescent="0.2">
      <c r="A603" t="s">
        <v>140</v>
      </c>
      <c r="B603" t="s">
        <v>312</v>
      </c>
      <c r="C603" t="s">
        <v>175</v>
      </c>
      <c r="D603">
        <f t="shared" si="9"/>
        <v>1952</v>
      </c>
      <c r="E603" t="s">
        <v>163</v>
      </c>
      <c r="F603" t="s">
        <v>189</v>
      </c>
      <c r="G603" t="str">
        <f>IFERROR(VLOOKUP($F603,'Country Lookup'!$B$2:$C$31,2,FALSE),"")</f>
        <v>NO</v>
      </c>
      <c r="H603">
        <f>VLOOKUP($A603,'Events Per Sport'!$A$5:$G$19,3,FALSE)</f>
        <v>5.8087857335637052</v>
      </c>
    </row>
    <row r="604" spans="1:8" x14ac:dyDescent="0.2">
      <c r="A604" t="s">
        <v>140</v>
      </c>
      <c r="B604" t="s">
        <v>312</v>
      </c>
      <c r="C604" t="s">
        <v>175</v>
      </c>
      <c r="D604">
        <f t="shared" si="9"/>
        <v>1952</v>
      </c>
      <c r="E604" t="s">
        <v>167</v>
      </c>
      <c r="F604" t="s">
        <v>189</v>
      </c>
      <c r="G604" t="str">
        <f>IFERROR(VLOOKUP($F604,'Country Lookup'!$B$2:$C$31,2,FALSE),"")</f>
        <v>NO</v>
      </c>
      <c r="H604">
        <f>VLOOKUP($A604,'Events Per Sport'!$A$5:$G$19,3,FALSE)</f>
        <v>5.8087857335637052</v>
      </c>
    </row>
    <row r="605" spans="1:8" x14ac:dyDescent="0.2">
      <c r="A605" t="s">
        <v>140</v>
      </c>
      <c r="B605" t="s">
        <v>312</v>
      </c>
      <c r="C605" t="s">
        <v>178</v>
      </c>
      <c r="D605">
        <f t="shared" si="9"/>
        <v>1960</v>
      </c>
      <c r="E605" t="s">
        <v>165</v>
      </c>
      <c r="F605" t="s">
        <v>189</v>
      </c>
      <c r="G605" t="str">
        <f>IFERROR(VLOOKUP($F605,'Country Lookup'!$B$2:$C$31,2,FALSE),"")</f>
        <v>NO</v>
      </c>
      <c r="H605">
        <f>VLOOKUP($A605,'Events Per Sport'!$A$5:$G$19,3,FALSE)</f>
        <v>5.8087857335637052</v>
      </c>
    </row>
    <row r="606" spans="1:8" x14ac:dyDescent="0.2">
      <c r="A606" t="s">
        <v>140</v>
      </c>
      <c r="B606" t="s">
        <v>312</v>
      </c>
      <c r="C606" t="s">
        <v>180</v>
      </c>
      <c r="D606">
        <f t="shared" si="9"/>
        <v>1964</v>
      </c>
      <c r="E606" t="s">
        <v>163</v>
      </c>
      <c r="F606" t="s">
        <v>189</v>
      </c>
      <c r="G606" t="str">
        <f>IFERROR(VLOOKUP($F606,'Country Lookup'!$B$2:$C$31,2,FALSE),"")</f>
        <v>NO</v>
      </c>
      <c r="H606">
        <f>VLOOKUP($A606,'Events Per Sport'!$A$5:$G$19,3,FALSE)</f>
        <v>5.8087857335637052</v>
      </c>
    </row>
    <row r="607" spans="1:8" x14ac:dyDescent="0.2">
      <c r="A607" t="s">
        <v>140</v>
      </c>
      <c r="B607" t="s">
        <v>312</v>
      </c>
      <c r="C607" t="s">
        <v>180</v>
      </c>
      <c r="D607">
        <f t="shared" si="9"/>
        <v>1964</v>
      </c>
      <c r="E607" t="s">
        <v>165</v>
      </c>
      <c r="F607" t="s">
        <v>189</v>
      </c>
      <c r="G607" t="str">
        <f>IFERROR(VLOOKUP($F607,'Country Lookup'!$B$2:$C$31,2,FALSE),"")</f>
        <v>NO</v>
      </c>
      <c r="H607">
        <f>VLOOKUP($A607,'Events Per Sport'!$A$5:$G$19,3,FALSE)</f>
        <v>5.8087857335637052</v>
      </c>
    </row>
    <row r="608" spans="1:8" x14ac:dyDescent="0.2">
      <c r="A608" t="s">
        <v>140</v>
      </c>
      <c r="B608" t="s">
        <v>312</v>
      </c>
      <c r="C608" t="s">
        <v>180</v>
      </c>
      <c r="D608">
        <f t="shared" si="9"/>
        <v>1964</v>
      </c>
      <c r="E608" t="s">
        <v>167</v>
      </c>
      <c r="F608" t="s">
        <v>189</v>
      </c>
      <c r="G608" t="str">
        <f>IFERROR(VLOOKUP($F608,'Country Lookup'!$B$2:$C$31,2,FALSE),"")</f>
        <v>NO</v>
      </c>
      <c r="H608">
        <f>VLOOKUP($A608,'Events Per Sport'!$A$5:$G$19,3,FALSE)</f>
        <v>5.8087857335637052</v>
      </c>
    </row>
    <row r="609" spans="1:8" x14ac:dyDescent="0.2">
      <c r="A609" t="s">
        <v>140</v>
      </c>
      <c r="B609" t="s">
        <v>312</v>
      </c>
      <c r="C609" t="s">
        <v>181</v>
      </c>
      <c r="D609">
        <f t="shared" si="9"/>
        <v>1968</v>
      </c>
      <c r="E609" t="s">
        <v>163</v>
      </c>
      <c r="F609" t="s">
        <v>189</v>
      </c>
      <c r="G609" t="str">
        <f>IFERROR(VLOOKUP($F609,'Country Lookup'!$B$2:$C$31,2,FALSE),"")</f>
        <v>NO</v>
      </c>
      <c r="H609">
        <f>VLOOKUP($A609,'Events Per Sport'!$A$5:$G$19,3,FALSE)</f>
        <v>5.8087857335637052</v>
      </c>
    </row>
    <row r="610" spans="1:8" x14ac:dyDescent="0.2">
      <c r="A610" t="s">
        <v>140</v>
      </c>
      <c r="B610" t="s">
        <v>312</v>
      </c>
      <c r="C610" t="s">
        <v>182</v>
      </c>
      <c r="D610">
        <f t="shared" si="9"/>
        <v>1976</v>
      </c>
      <c r="E610" t="s">
        <v>163</v>
      </c>
      <c r="F610" t="s">
        <v>189</v>
      </c>
      <c r="G610" t="str">
        <f>IFERROR(VLOOKUP($F610,'Country Lookup'!$B$2:$C$31,2,FALSE),"")</f>
        <v>NO</v>
      </c>
      <c r="H610">
        <f>VLOOKUP($A610,'Events Per Sport'!$A$5:$G$19,3,FALSE)</f>
        <v>5.8087857335637052</v>
      </c>
    </row>
    <row r="611" spans="1:8" x14ac:dyDescent="0.2">
      <c r="A611" t="s">
        <v>140</v>
      </c>
      <c r="B611" t="s">
        <v>312</v>
      </c>
      <c r="C611" t="s">
        <v>183</v>
      </c>
      <c r="D611">
        <f t="shared" si="9"/>
        <v>1980</v>
      </c>
      <c r="E611" t="s">
        <v>165</v>
      </c>
      <c r="F611" t="s">
        <v>189</v>
      </c>
      <c r="G611" t="str">
        <f>IFERROR(VLOOKUP($F611,'Country Lookup'!$B$2:$C$31,2,FALSE),"")</f>
        <v>NO</v>
      </c>
      <c r="H611">
        <f>VLOOKUP($A611,'Events Per Sport'!$A$5:$G$19,3,FALSE)</f>
        <v>5.8087857335637052</v>
      </c>
    </row>
    <row r="612" spans="1:8" x14ac:dyDescent="0.2">
      <c r="A612" t="s">
        <v>140</v>
      </c>
      <c r="B612" t="s">
        <v>312</v>
      </c>
      <c r="C612" t="s">
        <v>183</v>
      </c>
      <c r="D612">
        <f t="shared" si="9"/>
        <v>1980</v>
      </c>
      <c r="E612" t="s">
        <v>167</v>
      </c>
      <c r="F612" t="s">
        <v>189</v>
      </c>
      <c r="G612" t="str">
        <f>IFERROR(VLOOKUP($F612,'Country Lookup'!$B$2:$C$31,2,FALSE),"")</f>
        <v>NO</v>
      </c>
      <c r="H612">
        <f>VLOOKUP($A612,'Events Per Sport'!$A$5:$G$19,3,FALSE)</f>
        <v>5.8087857335637052</v>
      </c>
    </row>
    <row r="613" spans="1:8" x14ac:dyDescent="0.2">
      <c r="A613" t="s">
        <v>140</v>
      </c>
      <c r="B613" t="s">
        <v>312</v>
      </c>
      <c r="C613" t="s">
        <v>187</v>
      </c>
      <c r="D613">
        <f t="shared" si="9"/>
        <v>1992</v>
      </c>
      <c r="E613" t="s">
        <v>163</v>
      </c>
      <c r="F613" t="s">
        <v>189</v>
      </c>
      <c r="G613" t="str">
        <f>IFERROR(VLOOKUP($F613,'Country Lookup'!$B$2:$C$31,2,FALSE),"")</f>
        <v>NO</v>
      </c>
      <c r="H613">
        <f>VLOOKUP($A613,'Events Per Sport'!$A$5:$G$19,3,FALSE)</f>
        <v>5.8087857335637052</v>
      </c>
    </row>
    <row r="614" spans="1:8" x14ac:dyDescent="0.2">
      <c r="A614" t="s">
        <v>140</v>
      </c>
      <c r="B614" t="s">
        <v>295</v>
      </c>
      <c r="C614" t="s">
        <v>266</v>
      </c>
      <c r="D614">
        <f t="shared" si="9"/>
        <v>1928</v>
      </c>
      <c r="E614" t="s">
        <v>163</v>
      </c>
      <c r="F614" t="s">
        <v>189</v>
      </c>
      <c r="G614" t="str">
        <f>IFERROR(VLOOKUP($F614,'Country Lookup'!$B$2:$C$31,2,FALSE),"")</f>
        <v>NO</v>
      </c>
      <c r="H614">
        <f>VLOOKUP($A614,'Events Per Sport'!$A$5:$G$19,3,FALSE)</f>
        <v>5.8087857335637052</v>
      </c>
    </row>
    <row r="615" spans="1:8" x14ac:dyDescent="0.2">
      <c r="A615" t="s">
        <v>140</v>
      </c>
      <c r="B615" t="s">
        <v>295</v>
      </c>
      <c r="C615" t="s">
        <v>266</v>
      </c>
      <c r="D615">
        <f t="shared" si="9"/>
        <v>1928</v>
      </c>
      <c r="E615" t="s">
        <v>167</v>
      </c>
      <c r="F615" t="s">
        <v>189</v>
      </c>
      <c r="G615" t="str">
        <f>IFERROR(VLOOKUP($F615,'Country Lookup'!$B$2:$C$31,2,FALSE),"")</f>
        <v>NO</v>
      </c>
      <c r="H615">
        <f>VLOOKUP($A615,'Events Per Sport'!$A$5:$G$19,3,FALSE)</f>
        <v>5.8087857335637052</v>
      </c>
    </row>
    <row r="616" spans="1:8" x14ac:dyDescent="0.2">
      <c r="A616" t="s">
        <v>140</v>
      </c>
      <c r="B616" t="s">
        <v>295</v>
      </c>
      <c r="C616" t="s">
        <v>237</v>
      </c>
      <c r="D616">
        <f t="shared" si="9"/>
        <v>1936</v>
      </c>
      <c r="E616" t="s">
        <v>163</v>
      </c>
      <c r="F616" t="s">
        <v>189</v>
      </c>
      <c r="G616" t="str">
        <f>IFERROR(VLOOKUP($F616,'Country Lookup'!$B$2:$C$31,2,FALSE),"")</f>
        <v>NO</v>
      </c>
      <c r="H616">
        <f>VLOOKUP($A616,'Events Per Sport'!$A$5:$G$19,3,FALSE)</f>
        <v>5.8087857335637052</v>
      </c>
    </row>
    <row r="617" spans="1:8" x14ac:dyDescent="0.2">
      <c r="A617" t="s">
        <v>140</v>
      </c>
      <c r="B617" t="s">
        <v>295</v>
      </c>
      <c r="C617" t="s">
        <v>237</v>
      </c>
      <c r="D617">
        <f t="shared" si="9"/>
        <v>1936</v>
      </c>
      <c r="E617" t="s">
        <v>165</v>
      </c>
      <c r="F617" t="s">
        <v>189</v>
      </c>
      <c r="G617" t="str">
        <f>IFERROR(VLOOKUP($F617,'Country Lookup'!$B$2:$C$31,2,FALSE),"")</f>
        <v>NO</v>
      </c>
      <c r="H617">
        <f>VLOOKUP($A617,'Events Per Sport'!$A$5:$G$19,3,FALSE)</f>
        <v>5.8087857335637052</v>
      </c>
    </row>
    <row r="618" spans="1:8" x14ac:dyDescent="0.2">
      <c r="A618" t="s">
        <v>140</v>
      </c>
      <c r="B618" t="s">
        <v>295</v>
      </c>
      <c r="C618" t="s">
        <v>172</v>
      </c>
      <c r="D618">
        <f t="shared" si="9"/>
        <v>1948</v>
      </c>
      <c r="E618" t="s">
        <v>163</v>
      </c>
      <c r="F618" t="s">
        <v>189</v>
      </c>
      <c r="G618" t="str">
        <f>IFERROR(VLOOKUP($F618,'Country Lookup'!$B$2:$C$31,2,FALSE),"")</f>
        <v>NO</v>
      </c>
      <c r="H618">
        <f>VLOOKUP($A618,'Events Per Sport'!$A$5:$G$19,3,FALSE)</f>
        <v>5.8087857335637052</v>
      </c>
    </row>
    <row r="619" spans="1:8" x14ac:dyDescent="0.2">
      <c r="A619" t="s">
        <v>140</v>
      </c>
      <c r="B619" t="s">
        <v>295</v>
      </c>
      <c r="C619" t="s">
        <v>172</v>
      </c>
      <c r="D619">
        <f t="shared" si="9"/>
        <v>1948</v>
      </c>
      <c r="E619" t="s">
        <v>165</v>
      </c>
      <c r="F619" t="s">
        <v>189</v>
      </c>
      <c r="G619" t="str">
        <f>IFERROR(VLOOKUP($F619,'Country Lookup'!$B$2:$C$31,2,FALSE),"")</f>
        <v>NO</v>
      </c>
      <c r="H619">
        <f>VLOOKUP($A619,'Events Per Sport'!$A$5:$G$19,3,FALSE)</f>
        <v>5.8087857335637052</v>
      </c>
    </row>
    <row r="620" spans="1:8" x14ac:dyDescent="0.2">
      <c r="A620" t="s">
        <v>140</v>
      </c>
      <c r="B620" t="s">
        <v>295</v>
      </c>
      <c r="C620" t="s">
        <v>175</v>
      </c>
      <c r="D620">
        <f t="shared" si="9"/>
        <v>1952</v>
      </c>
      <c r="E620" t="s">
        <v>167</v>
      </c>
      <c r="F620" t="s">
        <v>189</v>
      </c>
      <c r="G620" t="str">
        <f>IFERROR(VLOOKUP($F620,'Country Lookup'!$B$2:$C$31,2,FALSE),"")</f>
        <v>NO</v>
      </c>
      <c r="H620">
        <f>VLOOKUP($A620,'Events Per Sport'!$A$5:$G$19,3,FALSE)</f>
        <v>5.8087857335637052</v>
      </c>
    </row>
    <row r="621" spans="1:8" x14ac:dyDescent="0.2">
      <c r="A621" t="s">
        <v>140</v>
      </c>
      <c r="B621" t="s">
        <v>295</v>
      </c>
      <c r="C621" t="s">
        <v>314</v>
      </c>
      <c r="D621">
        <f t="shared" si="9"/>
        <v>1956</v>
      </c>
      <c r="E621" t="s">
        <v>167</v>
      </c>
      <c r="F621" t="s">
        <v>189</v>
      </c>
      <c r="G621" t="str">
        <f>IFERROR(VLOOKUP($F621,'Country Lookup'!$B$2:$C$31,2,FALSE),"")</f>
        <v>NO</v>
      </c>
      <c r="H621">
        <f>VLOOKUP($A621,'Events Per Sport'!$A$5:$G$19,3,FALSE)</f>
        <v>5.8087857335637052</v>
      </c>
    </row>
    <row r="622" spans="1:8" x14ac:dyDescent="0.2">
      <c r="A622" t="s">
        <v>140</v>
      </c>
      <c r="B622" t="s">
        <v>295</v>
      </c>
      <c r="C622" t="s">
        <v>180</v>
      </c>
      <c r="D622">
        <f t="shared" si="9"/>
        <v>1964</v>
      </c>
      <c r="E622" t="s">
        <v>165</v>
      </c>
      <c r="F622" t="s">
        <v>189</v>
      </c>
      <c r="G622" t="str">
        <f>IFERROR(VLOOKUP($F622,'Country Lookup'!$B$2:$C$31,2,FALSE),"")</f>
        <v>NO</v>
      </c>
      <c r="H622">
        <f>VLOOKUP($A622,'Events Per Sport'!$A$5:$G$19,3,FALSE)</f>
        <v>5.8087857335637052</v>
      </c>
    </row>
    <row r="623" spans="1:8" x14ac:dyDescent="0.2">
      <c r="A623" t="s">
        <v>140</v>
      </c>
      <c r="B623" t="s">
        <v>295</v>
      </c>
      <c r="C623" t="s">
        <v>181</v>
      </c>
      <c r="D623">
        <f t="shared" si="9"/>
        <v>1968</v>
      </c>
      <c r="E623" t="s">
        <v>165</v>
      </c>
      <c r="F623" t="s">
        <v>189</v>
      </c>
      <c r="G623" t="str">
        <f>IFERROR(VLOOKUP($F623,'Country Lookup'!$B$2:$C$31,2,FALSE),"")</f>
        <v>NO</v>
      </c>
      <c r="H623">
        <f>VLOOKUP($A623,'Events Per Sport'!$A$5:$G$19,3,FALSE)</f>
        <v>5.8087857335637052</v>
      </c>
    </row>
    <row r="624" spans="1:8" x14ac:dyDescent="0.2">
      <c r="A624" t="s">
        <v>145</v>
      </c>
      <c r="B624" t="s">
        <v>204</v>
      </c>
      <c r="C624" t="s">
        <v>177</v>
      </c>
      <c r="D624">
        <f t="shared" si="9"/>
        <v>1956</v>
      </c>
      <c r="E624" t="s">
        <v>165</v>
      </c>
      <c r="F624" t="s">
        <v>205</v>
      </c>
      <c r="G624" t="str">
        <f>IFERROR(VLOOKUP($F624,'Country Lookup'!$B$2:$C$31,2,FALSE),"")</f>
        <v>JP</v>
      </c>
      <c r="H624">
        <f>VLOOKUP($A624,'Events Per Sport'!$A$5:$G$19,3,FALSE)</f>
        <v>4.9460874432487003</v>
      </c>
    </row>
    <row r="625" spans="1:8" x14ac:dyDescent="0.2">
      <c r="A625" t="s">
        <v>141</v>
      </c>
      <c r="B625" t="s">
        <v>263</v>
      </c>
      <c r="C625" t="s">
        <v>191</v>
      </c>
      <c r="D625">
        <f t="shared" si="9"/>
        <v>2010</v>
      </c>
      <c r="E625" t="s">
        <v>167</v>
      </c>
      <c r="F625" t="s">
        <v>205</v>
      </c>
      <c r="G625" t="str">
        <f>IFERROR(VLOOKUP($F625,'Country Lookup'!$B$2:$C$31,2,FALSE),"")</f>
        <v>JP</v>
      </c>
      <c r="H625">
        <f>VLOOKUP($A625,'Events Per Sport'!$A$5:$G$19,3,FALSE)</f>
        <v>2.9240177382128665</v>
      </c>
    </row>
    <row r="626" spans="1:8" x14ac:dyDescent="0.2">
      <c r="A626" t="s">
        <v>141</v>
      </c>
      <c r="B626" t="s">
        <v>263</v>
      </c>
      <c r="C626" t="s">
        <v>192</v>
      </c>
      <c r="D626">
        <f t="shared" si="9"/>
        <v>2014</v>
      </c>
      <c r="E626" t="s">
        <v>163</v>
      </c>
      <c r="F626" t="s">
        <v>205</v>
      </c>
      <c r="G626" t="str">
        <f>IFERROR(VLOOKUP($F626,'Country Lookup'!$B$2:$C$31,2,FALSE),"")</f>
        <v>JP</v>
      </c>
      <c r="H626">
        <f>VLOOKUP($A626,'Events Per Sport'!$A$5:$G$19,3,FALSE)</f>
        <v>2.9240177382128665</v>
      </c>
    </row>
    <row r="627" spans="1:8" x14ac:dyDescent="0.2">
      <c r="A627" t="s">
        <v>141</v>
      </c>
      <c r="B627" t="s">
        <v>267</v>
      </c>
      <c r="C627" t="s">
        <v>187</v>
      </c>
      <c r="D627">
        <f t="shared" si="9"/>
        <v>1992</v>
      </c>
      <c r="E627" t="s">
        <v>165</v>
      </c>
      <c r="F627" t="s">
        <v>205</v>
      </c>
      <c r="G627" t="str">
        <f>IFERROR(VLOOKUP($F627,'Country Lookup'!$B$2:$C$31,2,FALSE),"")</f>
        <v>JP</v>
      </c>
      <c r="H627">
        <f>VLOOKUP($A627,'Events Per Sport'!$A$5:$G$19,3,FALSE)</f>
        <v>2.9240177382128665</v>
      </c>
    </row>
    <row r="628" spans="1:8" x14ac:dyDescent="0.2">
      <c r="A628" t="s">
        <v>141</v>
      </c>
      <c r="B628" t="s">
        <v>267</v>
      </c>
      <c r="C628" t="s">
        <v>162</v>
      </c>
      <c r="D628">
        <f t="shared" si="9"/>
        <v>2006</v>
      </c>
      <c r="E628" t="s">
        <v>163</v>
      </c>
      <c r="F628" t="s">
        <v>205</v>
      </c>
      <c r="G628" t="str">
        <f>IFERROR(VLOOKUP($F628,'Country Lookup'!$B$2:$C$31,2,FALSE),"")</f>
        <v>JP</v>
      </c>
      <c r="H628">
        <f>VLOOKUP($A628,'Events Per Sport'!$A$5:$G$19,3,FALSE)</f>
        <v>2.9240177382128665</v>
      </c>
    </row>
    <row r="629" spans="1:8" x14ac:dyDescent="0.2">
      <c r="A629" t="s">
        <v>141</v>
      </c>
      <c r="B629" t="s">
        <v>267</v>
      </c>
      <c r="C629" t="s">
        <v>191</v>
      </c>
      <c r="D629">
        <f t="shared" si="9"/>
        <v>2010</v>
      </c>
      <c r="E629" t="s">
        <v>165</v>
      </c>
      <c r="F629" t="s">
        <v>205</v>
      </c>
      <c r="G629" t="str">
        <f>IFERROR(VLOOKUP($F629,'Country Lookup'!$B$2:$C$31,2,FALSE),"")</f>
        <v>JP</v>
      </c>
      <c r="H629">
        <f>VLOOKUP($A629,'Events Per Sport'!$A$5:$G$19,3,FALSE)</f>
        <v>2.9240177382128665</v>
      </c>
    </row>
    <row r="630" spans="1:8" x14ac:dyDescent="0.2">
      <c r="A630" t="s">
        <v>146</v>
      </c>
      <c r="B630" t="s">
        <v>275</v>
      </c>
      <c r="C630" t="s">
        <v>192</v>
      </c>
      <c r="D630">
        <f t="shared" si="9"/>
        <v>2014</v>
      </c>
      <c r="E630" t="s">
        <v>167</v>
      </c>
      <c r="F630" t="s">
        <v>205</v>
      </c>
      <c r="G630" t="str">
        <f>IFERROR(VLOOKUP($F630,'Country Lookup'!$B$2:$C$31,2,FALSE),"")</f>
        <v>JP</v>
      </c>
      <c r="H630">
        <f>VLOOKUP($A630,'Events Per Sport'!$A$5:$G$19,3,FALSE)</f>
        <v>4.6415888336127784</v>
      </c>
    </row>
    <row r="631" spans="1:8" x14ac:dyDescent="0.2">
      <c r="A631" t="s">
        <v>146</v>
      </c>
      <c r="B631" t="s">
        <v>277</v>
      </c>
      <c r="C631" t="s">
        <v>188</v>
      </c>
      <c r="D631">
        <f t="shared" si="9"/>
        <v>1998</v>
      </c>
      <c r="E631" t="s">
        <v>163</v>
      </c>
      <c r="F631" t="s">
        <v>205</v>
      </c>
      <c r="G631" t="str">
        <f>IFERROR(VLOOKUP($F631,'Country Lookup'!$B$2:$C$31,2,FALSE),"")</f>
        <v>JP</v>
      </c>
      <c r="H631">
        <f>VLOOKUP($A631,'Events Per Sport'!$A$5:$G$19,3,FALSE)</f>
        <v>4.6415888336127784</v>
      </c>
    </row>
    <row r="632" spans="1:8" x14ac:dyDescent="0.2">
      <c r="A632" t="s">
        <v>146</v>
      </c>
      <c r="B632" t="s">
        <v>277</v>
      </c>
      <c r="C632" t="s">
        <v>190</v>
      </c>
      <c r="D632">
        <f t="shared" si="9"/>
        <v>2002</v>
      </c>
      <c r="E632" t="s">
        <v>167</v>
      </c>
      <c r="F632" t="s">
        <v>205</v>
      </c>
      <c r="G632" t="str">
        <f>IFERROR(VLOOKUP($F632,'Country Lookup'!$B$2:$C$31,2,FALSE),"")</f>
        <v>JP</v>
      </c>
      <c r="H632">
        <f>VLOOKUP($A632,'Events Per Sport'!$A$5:$G$19,3,FALSE)</f>
        <v>4.6415888336127784</v>
      </c>
    </row>
    <row r="633" spans="1:8" x14ac:dyDescent="0.2">
      <c r="A633" t="s">
        <v>288</v>
      </c>
      <c r="B633" t="s">
        <v>294</v>
      </c>
      <c r="C633" t="s">
        <v>187</v>
      </c>
      <c r="D633">
        <f t="shared" si="9"/>
        <v>1992</v>
      </c>
      <c r="E633" t="s">
        <v>167</v>
      </c>
      <c r="F633" t="s">
        <v>205</v>
      </c>
      <c r="G633" t="str">
        <f>IFERROR(VLOOKUP($F633,'Country Lookup'!$B$2:$C$31,2,FALSE),"")</f>
        <v>JP</v>
      </c>
      <c r="H633">
        <f>VLOOKUP($A633,'Events Per Sport'!$A$5:$G$19,3,FALSE)</f>
        <v>4</v>
      </c>
    </row>
    <row r="634" spans="1:8" x14ac:dyDescent="0.2">
      <c r="A634" t="s">
        <v>288</v>
      </c>
      <c r="B634" t="s">
        <v>295</v>
      </c>
      <c r="C634" t="s">
        <v>188</v>
      </c>
      <c r="D634">
        <f t="shared" si="9"/>
        <v>1998</v>
      </c>
      <c r="E634" t="s">
        <v>163</v>
      </c>
      <c r="F634" t="s">
        <v>205</v>
      </c>
      <c r="G634" t="str">
        <f>IFERROR(VLOOKUP($F634,'Country Lookup'!$B$2:$C$31,2,FALSE),"")</f>
        <v>JP</v>
      </c>
      <c r="H634">
        <f>VLOOKUP($A634,'Events Per Sport'!$A$5:$G$19,3,FALSE)</f>
        <v>4</v>
      </c>
    </row>
    <row r="635" spans="1:8" x14ac:dyDescent="0.2">
      <c r="A635" t="s">
        <v>288</v>
      </c>
      <c r="B635" t="s">
        <v>295</v>
      </c>
      <c r="C635" t="s">
        <v>188</v>
      </c>
      <c r="D635">
        <f t="shared" si="9"/>
        <v>1998</v>
      </c>
      <c r="E635" t="s">
        <v>167</v>
      </c>
      <c r="F635" t="s">
        <v>205</v>
      </c>
      <c r="G635" t="str">
        <f>IFERROR(VLOOKUP($F635,'Country Lookup'!$B$2:$C$31,2,FALSE),"")</f>
        <v>JP</v>
      </c>
      <c r="H635">
        <f>VLOOKUP($A635,'Events Per Sport'!$A$5:$G$19,3,FALSE)</f>
        <v>4</v>
      </c>
    </row>
    <row r="636" spans="1:8" x14ac:dyDescent="0.2">
      <c r="A636" t="s">
        <v>143</v>
      </c>
      <c r="B636" t="s">
        <v>298</v>
      </c>
      <c r="C636" t="s">
        <v>188</v>
      </c>
      <c r="D636">
        <f t="shared" si="9"/>
        <v>1998</v>
      </c>
      <c r="E636" t="s">
        <v>163</v>
      </c>
      <c r="F636" t="s">
        <v>205</v>
      </c>
      <c r="G636" t="str">
        <f>IFERROR(VLOOKUP($F636,'Country Lookup'!$B$2:$C$31,2,FALSE),"")</f>
        <v>JP</v>
      </c>
      <c r="H636">
        <f>VLOOKUP($A636,'Events Per Sport'!$A$5:$G$19,3,FALSE)</f>
        <v>2.5198420997897464</v>
      </c>
    </row>
    <row r="637" spans="1:8" x14ac:dyDescent="0.2">
      <c r="A637" t="s">
        <v>143</v>
      </c>
      <c r="B637" t="s">
        <v>298</v>
      </c>
      <c r="C637" t="s">
        <v>188</v>
      </c>
      <c r="D637">
        <f t="shared" si="9"/>
        <v>1998</v>
      </c>
      <c r="E637" t="s">
        <v>167</v>
      </c>
      <c r="F637" t="s">
        <v>205</v>
      </c>
      <c r="G637" t="str">
        <f>IFERROR(VLOOKUP($F637,'Country Lookup'!$B$2:$C$31,2,FALSE),"")</f>
        <v>JP</v>
      </c>
      <c r="H637">
        <f>VLOOKUP($A637,'Events Per Sport'!$A$5:$G$19,3,FALSE)</f>
        <v>2.5198420997897464</v>
      </c>
    </row>
    <row r="638" spans="1:8" x14ac:dyDescent="0.2">
      <c r="A638" t="s">
        <v>143</v>
      </c>
      <c r="B638" t="s">
        <v>298</v>
      </c>
      <c r="C638" t="s">
        <v>192</v>
      </c>
      <c r="D638">
        <f t="shared" si="9"/>
        <v>2014</v>
      </c>
      <c r="E638" t="s">
        <v>165</v>
      </c>
      <c r="F638" t="s">
        <v>205</v>
      </c>
      <c r="G638" t="str">
        <f>IFERROR(VLOOKUP($F638,'Country Lookup'!$B$2:$C$31,2,FALSE),"")</f>
        <v>JP</v>
      </c>
      <c r="H638">
        <f>VLOOKUP($A638,'Events Per Sport'!$A$5:$G$19,3,FALSE)</f>
        <v>2.5198420997897464</v>
      </c>
    </row>
    <row r="639" spans="1:8" x14ac:dyDescent="0.2">
      <c r="A639" t="s">
        <v>143</v>
      </c>
      <c r="B639" t="s">
        <v>299</v>
      </c>
      <c r="C639" t="s">
        <v>188</v>
      </c>
      <c r="D639">
        <f t="shared" si="9"/>
        <v>1998</v>
      </c>
      <c r="E639" t="s">
        <v>163</v>
      </c>
      <c r="F639" t="s">
        <v>205</v>
      </c>
      <c r="G639" t="str">
        <f>IFERROR(VLOOKUP($F639,'Country Lookup'!$B$2:$C$31,2,FALSE),"")</f>
        <v>JP</v>
      </c>
      <c r="H639">
        <f>VLOOKUP($A639,'Events Per Sport'!$A$5:$G$19,3,FALSE)</f>
        <v>2.5198420997897464</v>
      </c>
    </row>
    <row r="640" spans="1:8" x14ac:dyDescent="0.2">
      <c r="A640" t="s">
        <v>143</v>
      </c>
      <c r="B640" t="s">
        <v>299</v>
      </c>
      <c r="C640" t="s">
        <v>192</v>
      </c>
      <c r="D640">
        <f t="shared" si="9"/>
        <v>2014</v>
      </c>
      <c r="E640" t="s">
        <v>167</v>
      </c>
      <c r="F640" t="s">
        <v>205</v>
      </c>
      <c r="G640" t="str">
        <f>IFERROR(VLOOKUP($F640,'Country Lookup'!$B$2:$C$31,2,FALSE),"")</f>
        <v>JP</v>
      </c>
      <c r="H640">
        <f>VLOOKUP($A640,'Events Per Sport'!$A$5:$G$19,3,FALSE)</f>
        <v>2.5198420997897464</v>
      </c>
    </row>
    <row r="641" spans="1:8" x14ac:dyDescent="0.2">
      <c r="A641" t="s">
        <v>143</v>
      </c>
      <c r="B641" t="s">
        <v>300</v>
      </c>
      <c r="C641" t="s">
        <v>183</v>
      </c>
      <c r="D641">
        <f t="shared" si="9"/>
        <v>1980</v>
      </c>
      <c r="E641" t="s">
        <v>165</v>
      </c>
      <c r="F641" t="s">
        <v>205</v>
      </c>
      <c r="G641" t="str">
        <f>IFERROR(VLOOKUP($F641,'Country Lookup'!$B$2:$C$31,2,FALSE),"")</f>
        <v>JP</v>
      </c>
      <c r="H641">
        <f>VLOOKUP($A641,'Events Per Sport'!$A$5:$G$19,3,FALSE)</f>
        <v>2.5198420997897464</v>
      </c>
    </row>
    <row r="642" spans="1:8" x14ac:dyDescent="0.2">
      <c r="A642" t="s">
        <v>143</v>
      </c>
      <c r="B642" t="s">
        <v>300</v>
      </c>
      <c r="C642" t="s">
        <v>188</v>
      </c>
      <c r="D642">
        <f t="shared" ref="D642:D705" si="10">_xlfn.NUMBERVALUE(RIGHT(C642,4))</f>
        <v>1998</v>
      </c>
      <c r="E642" t="s">
        <v>165</v>
      </c>
      <c r="F642" t="s">
        <v>205</v>
      </c>
      <c r="G642" t="str">
        <f>IFERROR(VLOOKUP($F642,'Country Lookup'!$B$2:$C$31,2,FALSE),"")</f>
        <v>JP</v>
      </c>
      <c r="H642">
        <f>VLOOKUP($A642,'Events Per Sport'!$A$5:$G$19,3,FALSE)</f>
        <v>2.5198420997897464</v>
      </c>
    </row>
    <row r="643" spans="1:8" x14ac:dyDescent="0.2">
      <c r="A643" t="s">
        <v>147</v>
      </c>
      <c r="B643" t="s">
        <v>303</v>
      </c>
      <c r="C643" t="s">
        <v>192</v>
      </c>
      <c r="D643">
        <f t="shared" si="10"/>
        <v>2014</v>
      </c>
      <c r="E643" t="s">
        <v>165</v>
      </c>
      <c r="F643" t="s">
        <v>205</v>
      </c>
      <c r="G643" t="str">
        <f>IFERROR(VLOOKUP($F643,'Country Lookup'!$B$2:$C$31,2,FALSE),"")</f>
        <v>JP</v>
      </c>
      <c r="H643">
        <f>VLOOKUP($A643,'Events Per Sport'!$A$5:$G$19,3,FALSE)</f>
        <v>4.6415888336127784</v>
      </c>
    </row>
    <row r="644" spans="1:8" x14ac:dyDescent="0.2">
      <c r="A644" t="s">
        <v>147</v>
      </c>
      <c r="B644" t="s">
        <v>304</v>
      </c>
      <c r="C644" t="s">
        <v>192</v>
      </c>
      <c r="D644">
        <f t="shared" si="10"/>
        <v>2014</v>
      </c>
      <c r="E644" t="s">
        <v>165</v>
      </c>
      <c r="F644" t="s">
        <v>205</v>
      </c>
      <c r="G644" t="str">
        <f>IFERROR(VLOOKUP($F644,'Country Lookup'!$B$2:$C$31,2,FALSE),"")</f>
        <v>JP</v>
      </c>
      <c r="H644">
        <f>VLOOKUP($A644,'Events Per Sport'!$A$5:$G$19,3,FALSE)</f>
        <v>4.6415888336127784</v>
      </c>
    </row>
    <row r="645" spans="1:8" x14ac:dyDescent="0.2">
      <c r="A645" t="s">
        <v>147</v>
      </c>
      <c r="B645" t="s">
        <v>304</v>
      </c>
      <c r="C645" t="s">
        <v>192</v>
      </c>
      <c r="D645">
        <f t="shared" si="10"/>
        <v>2014</v>
      </c>
      <c r="E645" t="s">
        <v>167</v>
      </c>
      <c r="F645" t="s">
        <v>205</v>
      </c>
      <c r="G645" t="str">
        <f>IFERROR(VLOOKUP($F645,'Country Lookup'!$B$2:$C$31,2,FALSE),"")</f>
        <v>JP</v>
      </c>
      <c r="H645">
        <f>VLOOKUP($A645,'Events Per Sport'!$A$5:$G$19,3,FALSE)</f>
        <v>4.6415888336127784</v>
      </c>
    </row>
    <row r="646" spans="1:8" x14ac:dyDescent="0.2">
      <c r="A646" t="s">
        <v>140</v>
      </c>
      <c r="B646" t="s">
        <v>289</v>
      </c>
      <c r="C646" t="s">
        <v>187</v>
      </c>
      <c r="D646">
        <f t="shared" si="10"/>
        <v>1992</v>
      </c>
      <c r="E646" t="s">
        <v>167</v>
      </c>
      <c r="F646" t="s">
        <v>205</v>
      </c>
      <c r="G646" t="str">
        <f>IFERROR(VLOOKUP($F646,'Country Lookup'!$B$2:$C$31,2,FALSE),"")</f>
        <v>JP</v>
      </c>
      <c r="H646">
        <f>VLOOKUP($A646,'Events Per Sport'!$A$5:$G$19,3,FALSE)</f>
        <v>5.8087857335637052</v>
      </c>
    </row>
    <row r="647" spans="1:8" x14ac:dyDescent="0.2">
      <c r="A647" t="s">
        <v>140</v>
      </c>
      <c r="B647" t="s">
        <v>310</v>
      </c>
      <c r="C647" t="s">
        <v>190</v>
      </c>
      <c r="D647">
        <f t="shared" si="10"/>
        <v>2002</v>
      </c>
      <c r="E647" t="s">
        <v>165</v>
      </c>
      <c r="F647" t="s">
        <v>268</v>
      </c>
      <c r="G647" t="str">
        <f>IFERROR(VLOOKUP($F647,'Country Lookup'!$B$2:$C$31,2,FALSE),"")</f>
        <v>NL</v>
      </c>
      <c r="H647">
        <f>VLOOKUP($A647,'Events Per Sport'!$A$5:$G$19,3,FALSE)</f>
        <v>5.8087857335637052</v>
      </c>
    </row>
    <row r="648" spans="1:8" x14ac:dyDescent="0.2">
      <c r="A648" t="s">
        <v>140</v>
      </c>
      <c r="B648" t="s">
        <v>292</v>
      </c>
      <c r="C648" t="s">
        <v>187</v>
      </c>
      <c r="D648">
        <f t="shared" si="10"/>
        <v>1992</v>
      </c>
      <c r="E648" t="s">
        <v>167</v>
      </c>
      <c r="F648" t="s">
        <v>205</v>
      </c>
      <c r="G648" t="str">
        <f>IFERROR(VLOOKUP($F648,'Country Lookup'!$B$2:$C$31,2,FALSE),"")</f>
        <v>JP</v>
      </c>
      <c r="H648">
        <f>VLOOKUP($A648,'Events Per Sport'!$A$5:$G$19,3,FALSE)</f>
        <v>5.8087857335637052</v>
      </c>
    </row>
    <row r="649" spans="1:8" x14ac:dyDescent="0.2">
      <c r="A649" t="s">
        <v>140</v>
      </c>
      <c r="B649" t="s">
        <v>295</v>
      </c>
      <c r="C649" t="s">
        <v>185</v>
      </c>
      <c r="D649">
        <f t="shared" si="10"/>
        <v>1984</v>
      </c>
      <c r="E649" t="s">
        <v>165</v>
      </c>
      <c r="F649" t="s">
        <v>205</v>
      </c>
      <c r="G649" t="str">
        <f>IFERROR(VLOOKUP($F649,'Country Lookup'!$B$2:$C$31,2,FALSE),"")</f>
        <v>JP</v>
      </c>
      <c r="H649">
        <f>VLOOKUP($A649,'Events Per Sport'!$A$5:$G$19,3,FALSE)</f>
        <v>5.8087857335637052</v>
      </c>
    </row>
    <row r="650" spans="1:8" x14ac:dyDescent="0.2">
      <c r="A650" t="s">
        <v>140</v>
      </c>
      <c r="B650" t="s">
        <v>295</v>
      </c>
      <c r="C650" t="s">
        <v>186</v>
      </c>
      <c r="D650">
        <f t="shared" si="10"/>
        <v>1988</v>
      </c>
      <c r="E650" t="s">
        <v>167</v>
      </c>
      <c r="F650" t="s">
        <v>205</v>
      </c>
      <c r="G650" t="str">
        <f>IFERROR(VLOOKUP($F650,'Country Lookup'!$B$2:$C$31,2,FALSE),"")</f>
        <v>JP</v>
      </c>
      <c r="H650">
        <f>VLOOKUP($A650,'Events Per Sport'!$A$5:$G$19,3,FALSE)</f>
        <v>5.8087857335637052</v>
      </c>
    </row>
    <row r="651" spans="1:8" x14ac:dyDescent="0.2">
      <c r="A651" t="s">
        <v>140</v>
      </c>
      <c r="B651" t="s">
        <v>295</v>
      </c>
      <c r="C651" t="s">
        <v>187</v>
      </c>
      <c r="D651">
        <f t="shared" si="10"/>
        <v>1992</v>
      </c>
      <c r="E651" t="s">
        <v>165</v>
      </c>
      <c r="F651" t="s">
        <v>205</v>
      </c>
      <c r="G651" t="str">
        <f>IFERROR(VLOOKUP($F651,'Country Lookup'!$B$2:$C$31,2,FALSE),"")</f>
        <v>JP</v>
      </c>
      <c r="H651">
        <f>VLOOKUP($A651,'Events Per Sport'!$A$5:$G$19,3,FALSE)</f>
        <v>5.8087857335637052</v>
      </c>
    </row>
    <row r="652" spans="1:8" x14ac:dyDescent="0.2">
      <c r="A652" t="s">
        <v>140</v>
      </c>
      <c r="B652" t="s">
        <v>295</v>
      </c>
      <c r="C652" t="s">
        <v>187</v>
      </c>
      <c r="D652">
        <f t="shared" si="10"/>
        <v>1992</v>
      </c>
      <c r="E652" t="s">
        <v>167</v>
      </c>
      <c r="F652" t="s">
        <v>205</v>
      </c>
      <c r="G652" t="str">
        <f>IFERROR(VLOOKUP($F652,'Country Lookup'!$B$2:$C$31,2,FALSE),"")</f>
        <v>JP</v>
      </c>
      <c r="H652">
        <f>VLOOKUP($A652,'Events Per Sport'!$A$5:$G$19,3,FALSE)</f>
        <v>5.8087857335637052</v>
      </c>
    </row>
    <row r="653" spans="1:8" x14ac:dyDescent="0.2">
      <c r="A653" t="s">
        <v>140</v>
      </c>
      <c r="B653" t="s">
        <v>310</v>
      </c>
      <c r="C653" t="s">
        <v>192</v>
      </c>
      <c r="D653">
        <f t="shared" si="10"/>
        <v>2014</v>
      </c>
      <c r="E653" t="s">
        <v>165</v>
      </c>
      <c r="F653" t="s">
        <v>268</v>
      </c>
      <c r="G653" t="str">
        <f>IFERROR(VLOOKUP($F653,'Country Lookup'!$B$2:$C$31,2,FALSE),"")</f>
        <v>NL</v>
      </c>
      <c r="H653">
        <f>VLOOKUP($A653,'Events Per Sport'!$A$5:$G$19,3,FALSE)</f>
        <v>5.8087857335637052</v>
      </c>
    </row>
    <row r="654" spans="1:8" x14ac:dyDescent="0.2">
      <c r="A654" t="s">
        <v>140</v>
      </c>
      <c r="B654" t="s">
        <v>289</v>
      </c>
      <c r="C654" t="s">
        <v>191</v>
      </c>
      <c r="D654">
        <f t="shared" si="10"/>
        <v>2010</v>
      </c>
      <c r="E654" t="s">
        <v>165</v>
      </c>
      <c r="F654" t="s">
        <v>269</v>
      </c>
      <c r="G654" t="str">
        <f>IFERROR(VLOOKUP($F654,'Country Lookup'!$B$2:$C$31,2,FALSE),"")</f>
        <v>KR</v>
      </c>
      <c r="H654">
        <f>VLOOKUP($A654,'Events Per Sport'!$A$5:$G$19,3,FALSE)</f>
        <v>5.8087857335637052</v>
      </c>
    </row>
    <row r="655" spans="1:8" x14ac:dyDescent="0.2">
      <c r="A655" t="s">
        <v>140</v>
      </c>
      <c r="B655" t="s">
        <v>289</v>
      </c>
      <c r="C655" t="s">
        <v>188</v>
      </c>
      <c r="D655">
        <f t="shared" si="10"/>
        <v>1998</v>
      </c>
      <c r="E655" t="s">
        <v>165</v>
      </c>
      <c r="F655" t="s">
        <v>268</v>
      </c>
      <c r="G655" t="str">
        <f>IFERROR(VLOOKUP($F655,'Country Lookup'!$B$2:$C$31,2,FALSE),"")</f>
        <v>NL</v>
      </c>
      <c r="H655">
        <f>VLOOKUP($A655,'Events Per Sport'!$A$5:$G$19,3,FALSE)</f>
        <v>5.8087857335637052</v>
      </c>
    </row>
    <row r="656" spans="1:8" x14ac:dyDescent="0.2">
      <c r="A656" t="s">
        <v>140</v>
      </c>
      <c r="B656" t="s">
        <v>289</v>
      </c>
      <c r="C656" t="s">
        <v>190</v>
      </c>
      <c r="D656">
        <f t="shared" si="10"/>
        <v>2002</v>
      </c>
      <c r="E656" t="s">
        <v>165</v>
      </c>
      <c r="F656" t="s">
        <v>268</v>
      </c>
      <c r="G656" t="str">
        <f>IFERROR(VLOOKUP($F656,'Country Lookup'!$B$2:$C$31,2,FALSE),"")</f>
        <v>NL</v>
      </c>
      <c r="H656">
        <f>VLOOKUP($A656,'Events Per Sport'!$A$5:$G$19,3,FALSE)</f>
        <v>5.8087857335637052</v>
      </c>
    </row>
    <row r="657" spans="1:8" x14ac:dyDescent="0.2">
      <c r="A657" t="s">
        <v>145</v>
      </c>
      <c r="B657" t="s">
        <v>171</v>
      </c>
      <c r="C657" t="s">
        <v>175</v>
      </c>
      <c r="D657">
        <f t="shared" si="10"/>
        <v>1952</v>
      </c>
      <c r="E657" t="s">
        <v>163</v>
      </c>
      <c r="F657" t="s">
        <v>176</v>
      </c>
      <c r="G657" t="str">
        <f>IFERROR(VLOOKUP($F657,'Country Lookup'!$B$2:$C$31,2,FALSE),"")</f>
        <v>IT</v>
      </c>
      <c r="H657">
        <f>VLOOKUP($A657,'Events Per Sport'!$A$5:$G$19,3,FALSE)</f>
        <v>4.9460874432487003</v>
      </c>
    </row>
    <row r="658" spans="1:8" x14ac:dyDescent="0.2">
      <c r="A658" t="s">
        <v>145</v>
      </c>
      <c r="B658" t="s">
        <v>171</v>
      </c>
      <c r="C658" t="s">
        <v>182</v>
      </c>
      <c r="D658">
        <f t="shared" si="10"/>
        <v>1976</v>
      </c>
      <c r="E658" t="s">
        <v>167</v>
      </c>
      <c r="F658" t="s">
        <v>176</v>
      </c>
      <c r="G658" t="str">
        <f>IFERROR(VLOOKUP($F658,'Country Lookup'!$B$2:$C$31,2,FALSE),"")</f>
        <v>IT</v>
      </c>
      <c r="H658">
        <f>VLOOKUP($A658,'Events Per Sport'!$A$5:$G$19,3,FALSE)</f>
        <v>4.9460874432487003</v>
      </c>
    </row>
    <row r="659" spans="1:8" x14ac:dyDescent="0.2">
      <c r="A659" t="s">
        <v>145</v>
      </c>
      <c r="B659" t="s">
        <v>171</v>
      </c>
      <c r="C659" t="s">
        <v>192</v>
      </c>
      <c r="D659">
        <f t="shared" si="10"/>
        <v>2014</v>
      </c>
      <c r="E659" t="s">
        <v>165</v>
      </c>
      <c r="F659" t="s">
        <v>176</v>
      </c>
      <c r="G659" t="str">
        <f>IFERROR(VLOOKUP($F659,'Country Lookup'!$B$2:$C$31,2,FALSE),"")</f>
        <v>IT</v>
      </c>
      <c r="H659">
        <f>VLOOKUP($A659,'Events Per Sport'!$A$5:$G$19,3,FALSE)</f>
        <v>4.9460874432487003</v>
      </c>
    </row>
    <row r="660" spans="1:8" x14ac:dyDescent="0.2">
      <c r="A660" t="s">
        <v>145</v>
      </c>
      <c r="B660" t="s">
        <v>193</v>
      </c>
      <c r="C660" t="s">
        <v>175</v>
      </c>
      <c r="D660">
        <f t="shared" si="10"/>
        <v>1952</v>
      </c>
      <c r="E660" t="s">
        <v>167</v>
      </c>
      <c r="F660" t="s">
        <v>176</v>
      </c>
      <c r="G660" t="str">
        <f>IFERROR(VLOOKUP($F660,'Country Lookup'!$B$2:$C$31,2,FALSE),"")</f>
        <v>IT</v>
      </c>
      <c r="H660">
        <f>VLOOKUP($A660,'Events Per Sport'!$A$5:$G$19,3,FALSE)</f>
        <v>4.9460874432487003</v>
      </c>
    </row>
    <row r="661" spans="1:8" x14ac:dyDescent="0.2">
      <c r="A661" t="s">
        <v>145</v>
      </c>
      <c r="B661" t="s">
        <v>193</v>
      </c>
      <c r="C661" t="s">
        <v>190</v>
      </c>
      <c r="D661">
        <f t="shared" si="10"/>
        <v>2002</v>
      </c>
      <c r="E661" t="s">
        <v>165</v>
      </c>
      <c r="F661" t="s">
        <v>176</v>
      </c>
      <c r="G661" t="str">
        <f>IFERROR(VLOOKUP($F661,'Country Lookup'!$B$2:$C$31,2,FALSE),"")</f>
        <v>IT</v>
      </c>
      <c r="H661">
        <f>VLOOKUP($A661,'Events Per Sport'!$A$5:$G$19,3,FALSE)</f>
        <v>4.9460874432487003</v>
      </c>
    </row>
    <row r="662" spans="1:8" x14ac:dyDescent="0.2">
      <c r="A662" t="s">
        <v>145</v>
      </c>
      <c r="B662" t="s">
        <v>199</v>
      </c>
      <c r="C662" t="s">
        <v>186</v>
      </c>
      <c r="D662">
        <f t="shared" si="10"/>
        <v>1988</v>
      </c>
      <c r="E662" t="s">
        <v>163</v>
      </c>
      <c r="F662" t="s">
        <v>176</v>
      </c>
      <c r="G662" t="str">
        <f>IFERROR(VLOOKUP($F662,'Country Lookup'!$B$2:$C$31,2,FALSE),"")</f>
        <v>IT</v>
      </c>
      <c r="H662">
        <f>VLOOKUP($A662,'Events Per Sport'!$A$5:$G$19,3,FALSE)</f>
        <v>4.9460874432487003</v>
      </c>
    </row>
    <row r="663" spans="1:8" x14ac:dyDescent="0.2">
      <c r="A663" t="s">
        <v>145</v>
      </c>
      <c r="B663" t="s">
        <v>199</v>
      </c>
      <c r="C663" t="s">
        <v>187</v>
      </c>
      <c r="D663">
        <f t="shared" si="10"/>
        <v>1992</v>
      </c>
      <c r="E663" t="s">
        <v>163</v>
      </c>
      <c r="F663" t="s">
        <v>176</v>
      </c>
      <c r="G663" t="str">
        <f>IFERROR(VLOOKUP($F663,'Country Lookup'!$B$2:$C$31,2,FALSE),"")</f>
        <v>IT</v>
      </c>
      <c r="H663">
        <f>VLOOKUP($A663,'Events Per Sport'!$A$5:$G$19,3,FALSE)</f>
        <v>4.9460874432487003</v>
      </c>
    </row>
    <row r="664" spans="1:8" x14ac:dyDescent="0.2">
      <c r="A664" t="s">
        <v>145</v>
      </c>
      <c r="B664" t="s">
        <v>202</v>
      </c>
      <c r="C664" t="s">
        <v>178</v>
      </c>
      <c r="D664">
        <f t="shared" si="10"/>
        <v>1960</v>
      </c>
      <c r="E664" t="s">
        <v>167</v>
      </c>
      <c r="F664" t="s">
        <v>176</v>
      </c>
      <c r="G664" t="str">
        <f>IFERROR(VLOOKUP($F664,'Country Lookup'!$B$2:$C$31,2,FALSE),"")</f>
        <v>IT</v>
      </c>
      <c r="H664">
        <f>VLOOKUP($A664,'Events Per Sport'!$A$5:$G$19,3,FALSE)</f>
        <v>4.9460874432487003</v>
      </c>
    </row>
    <row r="665" spans="1:8" x14ac:dyDescent="0.2">
      <c r="A665" t="s">
        <v>145</v>
      </c>
      <c r="B665" t="s">
        <v>202</v>
      </c>
      <c r="C665" t="s">
        <v>188</v>
      </c>
      <c r="D665">
        <f t="shared" si="10"/>
        <v>1998</v>
      </c>
      <c r="E665" t="s">
        <v>163</v>
      </c>
      <c r="F665" t="s">
        <v>176</v>
      </c>
      <c r="G665" t="str">
        <f>IFERROR(VLOOKUP($F665,'Country Lookup'!$B$2:$C$31,2,FALSE),"")</f>
        <v>IT</v>
      </c>
      <c r="H665">
        <f>VLOOKUP($A665,'Events Per Sport'!$A$5:$G$19,3,FALSE)</f>
        <v>4.9460874432487003</v>
      </c>
    </row>
    <row r="666" spans="1:8" x14ac:dyDescent="0.2">
      <c r="A666" t="s">
        <v>145</v>
      </c>
      <c r="B666" t="s">
        <v>204</v>
      </c>
      <c r="C666" t="s">
        <v>182</v>
      </c>
      <c r="D666">
        <f t="shared" si="10"/>
        <v>1976</v>
      </c>
      <c r="E666" t="s">
        <v>163</v>
      </c>
      <c r="F666" t="s">
        <v>176</v>
      </c>
      <c r="G666" t="str">
        <f>IFERROR(VLOOKUP($F666,'Country Lookup'!$B$2:$C$31,2,FALSE),"")</f>
        <v>IT</v>
      </c>
      <c r="H666">
        <f>VLOOKUP($A666,'Events Per Sport'!$A$5:$G$19,3,FALSE)</f>
        <v>4.9460874432487003</v>
      </c>
    </row>
    <row r="667" spans="1:8" x14ac:dyDescent="0.2">
      <c r="A667" t="s">
        <v>145</v>
      </c>
      <c r="B667" t="s">
        <v>204</v>
      </c>
      <c r="C667" t="s">
        <v>182</v>
      </c>
      <c r="D667">
        <f t="shared" si="10"/>
        <v>1976</v>
      </c>
      <c r="E667" t="s">
        <v>165</v>
      </c>
      <c r="F667" t="s">
        <v>176</v>
      </c>
      <c r="G667" t="str">
        <f>IFERROR(VLOOKUP($F667,'Country Lookup'!$B$2:$C$31,2,FALSE),"")</f>
        <v>IT</v>
      </c>
      <c r="H667">
        <f>VLOOKUP($A667,'Events Per Sport'!$A$5:$G$19,3,FALSE)</f>
        <v>4.9460874432487003</v>
      </c>
    </row>
    <row r="668" spans="1:8" x14ac:dyDescent="0.2">
      <c r="A668" t="s">
        <v>145</v>
      </c>
      <c r="B668" t="s">
        <v>204</v>
      </c>
      <c r="C668" t="s">
        <v>186</v>
      </c>
      <c r="D668">
        <f t="shared" si="10"/>
        <v>1988</v>
      </c>
      <c r="E668" t="s">
        <v>163</v>
      </c>
      <c r="F668" t="s">
        <v>176</v>
      </c>
      <c r="G668" t="str">
        <f>IFERROR(VLOOKUP($F668,'Country Lookup'!$B$2:$C$31,2,FALSE),"")</f>
        <v>IT</v>
      </c>
      <c r="H668">
        <f>VLOOKUP($A668,'Events Per Sport'!$A$5:$G$19,3,FALSE)</f>
        <v>4.9460874432487003</v>
      </c>
    </row>
    <row r="669" spans="1:8" x14ac:dyDescent="0.2">
      <c r="A669" t="s">
        <v>145</v>
      </c>
      <c r="B669" t="s">
        <v>204</v>
      </c>
      <c r="C669" t="s">
        <v>187</v>
      </c>
      <c r="D669">
        <f t="shared" si="10"/>
        <v>1992</v>
      </c>
      <c r="E669" t="s">
        <v>165</v>
      </c>
      <c r="F669" t="s">
        <v>176</v>
      </c>
      <c r="G669" t="str">
        <f>IFERROR(VLOOKUP($F669,'Country Lookup'!$B$2:$C$31,2,FALSE),"")</f>
        <v>IT</v>
      </c>
      <c r="H669">
        <f>VLOOKUP($A669,'Events Per Sport'!$A$5:$G$19,3,FALSE)</f>
        <v>4.9460874432487003</v>
      </c>
    </row>
    <row r="670" spans="1:8" x14ac:dyDescent="0.2">
      <c r="A670" t="s">
        <v>145</v>
      </c>
      <c r="B670" t="s">
        <v>204</v>
      </c>
      <c r="C670" t="s">
        <v>191</v>
      </c>
      <c r="D670">
        <f t="shared" si="10"/>
        <v>2010</v>
      </c>
      <c r="E670" t="s">
        <v>163</v>
      </c>
      <c r="F670" t="s">
        <v>176</v>
      </c>
      <c r="G670" t="str">
        <f>IFERROR(VLOOKUP($F670,'Country Lookup'!$B$2:$C$31,2,FALSE),"")</f>
        <v>IT</v>
      </c>
      <c r="H670">
        <f>VLOOKUP($A670,'Events Per Sport'!$A$5:$G$19,3,FALSE)</f>
        <v>4.9460874432487003</v>
      </c>
    </row>
    <row r="671" spans="1:8" x14ac:dyDescent="0.2">
      <c r="A671" t="s">
        <v>145</v>
      </c>
      <c r="B671" t="s">
        <v>206</v>
      </c>
      <c r="C671" t="s">
        <v>182</v>
      </c>
      <c r="D671">
        <f t="shared" si="10"/>
        <v>1976</v>
      </c>
      <c r="E671" t="s">
        <v>165</v>
      </c>
      <c r="F671" t="s">
        <v>176</v>
      </c>
      <c r="G671" t="str">
        <f>IFERROR(VLOOKUP($F671,'Country Lookup'!$B$2:$C$31,2,FALSE),"")</f>
        <v>IT</v>
      </c>
      <c r="H671">
        <f>VLOOKUP($A671,'Events Per Sport'!$A$5:$G$19,3,FALSE)</f>
        <v>4.9460874432487003</v>
      </c>
    </row>
    <row r="672" spans="1:8" x14ac:dyDescent="0.2">
      <c r="A672" t="s">
        <v>145</v>
      </c>
      <c r="B672" t="s">
        <v>206</v>
      </c>
      <c r="C672" t="s">
        <v>185</v>
      </c>
      <c r="D672">
        <f t="shared" si="10"/>
        <v>1984</v>
      </c>
      <c r="E672" t="s">
        <v>163</v>
      </c>
      <c r="F672" t="s">
        <v>176</v>
      </c>
      <c r="G672" t="str">
        <f>IFERROR(VLOOKUP($F672,'Country Lookup'!$B$2:$C$31,2,FALSE),"")</f>
        <v>IT</v>
      </c>
      <c r="H672">
        <f>VLOOKUP($A672,'Events Per Sport'!$A$5:$G$19,3,FALSE)</f>
        <v>4.9460874432487003</v>
      </c>
    </row>
    <row r="673" spans="1:8" x14ac:dyDescent="0.2">
      <c r="A673" t="s">
        <v>145</v>
      </c>
      <c r="B673" t="s">
        <v>206</v>
      </c>
      <c r="C673" t="s">
        <v>188</v>
      </c>
      <c r="D673">
        <f t="shared" si="10"/>
        <v>1998</v>
      </c>
      <c r="E673" t="s">
        <v>165</v>
      </c>
      <c r="F673" t="s">
        <v>176</v>
      </c>
      <c r="G673" t="str">
        <f>IFERROR(VLOOKUP($F673,'Country Lookup'!$B$2:$C$31,2,FALSE),"")</f>
        <v>IT</v>
      </c>
      <c r="H673">
        <f>VLOOKUP($A673,'Events Per Sport'!$A$5:$G$19,3,FALSE)</f>
        <v>4.9460874432487003</v>
      </c>
    </row>
    <row r="674" spans="1:8" x14ac:dyDescent="0.2">
      <c r="A674" t="s">
        <v>145</v>
      </c>
      <c r="B674" t="s">
        <v>212</v>
      </c>
      <c r="C674" t="s">
        <v>192</v>
      </c>
      <c r="D674">
        <f t="shared" si="10"/>
        <v>2014</v>
      </c>
      <c r="E674" t="s">
        <v>167</v>
      </c>
      <c r="F674" t="s">
        <v>176</v>
      </c>
      <c r="G674" t="str">
        <f>IFERROR(VLOOKUP($F674,'Country Lookup'!$B$2:$C$31,2,FALSE),"")</f>
        <v>IT</v>
      </c>
      <c r="H674">
        <f>VLOOKUP($A674,'Events Per Sport'!$A$5:$G$19,3,FALSE)</f>
        <v>4.9460874432487003</v>
      </c>
    </row>
    <row r="675" spans="1:8" x14ac:dyDescent="0.2">
      <c r="A675" t="s">
        <v>145</v>
      </c>
      <c r="B675" t="s">
        <v>215</v>
      </c>
      <c r="C675" t="s">
        <v>187</v>
      </c>
      <c r="D675">
        <f t="shared" si="10"/>
        <v>1992</v>
      </c>
      <c r="E675" t="s">
        <v>163</v>
      </c>
      <c r="F675" t="s">
        <v>176</v>
      </c>
      <c r="G675" t="str">
        <f>IFERROR(VLOOKUP($F675,'Country Lookup'!$B$2:$C$31,2,FALSE),"")</f>
        <v>IT</v>
      </c>
      <c r="H675">
        <f>VLOOKUP($A675,'Events Per Sport'!$A$5:$G$19,3,FALSE)</f>
        <v>4.9460874432487003</v>
      </c>
    </row>
    <row r="676" spans="1:8" x14ac:dyDescent="0.2">
      <c r="A676" t="s">
        <v>145</v>
      </c>
      <c r="B676" t="s">
        <v>215</v>
      </c>
      <c r="C676" t="s">
        <v>190</v>
      </c>
      <c r="D676">
        <f t="shared" si="10"/>
        <v>2002</v>
      </c>
      <c r="E676" t="s">
        <v>163</v>
      </c>
      <c r="F676" t="s">
        <v>176</v>
      </c>
      <c r="G676" t="str">
        <f>IFERROR(VLOOKUP($F676,'Country Lookup'!$B$2:$C$31,2,FALSE),"")</f>
        <v>IT</v>
      </c>
      <c r="H676">
        <f>VLOOKUP($A676,'Events Per Sport'!$A$5:$G$19,3,FALSE)</f>
        <v>4.9460874432487003</v>
      </c>
    </row>
    <row r="677" spans="1:8" x14ac:dyDescent="0.2">
      <c r="A677" t="s">
        <v>145</v>
      </c>
      <c r="B677" t="s">
        <v>215</v>
      </c>
      <c r="C677" t="s">
        <v>190</v>
      </c>
      <c r="D677">
        <f t="shared" si="10"/>
        <v>2002</v>
      </c>
      <c r="E677" t="s">
        <v>167</v>
      </c>
      <c r="F677" t="s">
        <v>176</v>
      </c>
      <c r="G677" t="str">
        <f>IFERROR(VLOOKUP($F677,'Country Lookup'!$B$2:$C$31,2,FALSE),"")</f>
        <v>IT</v>
      </c>
      <c r="H677">
        <f>VLOOKUP($A677,'Events Per Sport'!$A$5:$G$19,3,FALSE)</f>
        <v>4.9460874432487003</v>
      </c>
    </row>
    <row r="678" spans="1:8" x14ac:dyDescent="0.2">
      <c r="A678" t="s">
        <v>130</v>
      </c>
      <c r="B678" t="s">
        <v>231</v>
      </c>
      <c r="C678" t="s">
        <v>186</v>
      </c>
      <c r="D678">
        <f t="shared" si="10"/>
        <v>1988</v>
      </c>
      <c r="E678" t="s">
        <v>167</v>
      </c>
      <c r="F678" t="s">
        <v>176</v>
      </c>
      <c r="G678" t="str">
        <f>IFERROR(VLOOKUP($F678,'Country Lookup'!$B$2:$C$31,2,FALSE),"")</f>
        <v>IT</v>
      </c>
      <c r="H678">
        <f>VLOOKUP($A678,'Events Per Sport'!$A$5:$G$19,3,FALSE)</f>
        <v>4.9460874432487003</v>
      </c>
    </row>
    <row r="679" spans="1:8" x14ac:dyDescent="0.2">
      <c r="A679" t="s">
        <v>130</v>
      </c>
      <c r="B679" t="s">
        <v>231</v>
      </c>
      <c r="C679" t="s">
        <v>188</v>
      </c>
      <c r="D679">
        <f t="shared" si="10"/>
        <v>1998</v>
      </c>
      <c r="E679" t="s">
        <v>165</v>
      </c>
      <c r="F679" t="s">
        <v>176</v>
      </c>
      <c r="G679" t="str">
        <f>IFERROR(VLOOKUP($F679,'Country Lookup'!$B$2:$C$31,2,FALSE),"")</f>
        <v>IT</v>
      </c>
      <c r="H679">
        <f>VLOOKUP($A679,'Events Per Sport'!$A$5:$G$19,3,FALSE)</f>
        <v>4.9460874432487003</v>
      </c>
    </row>
    <row r="680" spans="1:8" x14ac:dyDescent="0.2">
      <c r="A680" t="s">
        <v>130</v>
      </c>
      <c r="B680" t="s">
        <v>233</v>
      </c>
      <c r="C680" t="s">
        <v>186</v>
      </c>
      <c r="D680">
        <f t="shared" si="10"/>
        <v>1988</v>
      </c>
      <c r="E680" t="s">
        <v>167</v>
      </c>
      <c r="F680" t="s">
        <v>176</v>
      </c>
      <c r="G680" t="str">
        <f>IFERROR(VLOOKUP($F680,'Country Lookup'!$B$2:$C$31,2,FALSE),"")</f>
        <v>IT</v>
      </c>
      <c r="H680">
        <f>VLOOKUP($A680,'Events Per Sport'!$A$5:$G$19,3,FALSE)</f>
        <v>4.9460874432487003</v>
      </c>
    </row>
    <row r="681" spans="1:8" x14ac:dyDescent="0.2">
      <c r="A681" t="s">
        <v>130</v>
      </c>
      <c r="B681" t="s">
        <v>235</v>
      </c>
      <c r="C681" t="s">
        <v>192</v>
      </c>
      <c r="D681">
        <f t="shared" si="10"/>
        <v>2014</v>
      </c>
      <c r="E681" t="s">
        <v>167</v>
      </c>
      <c r="F681" t="s">
        <v>176</v>
      </c>
      <c r="G681" t="str">
        <f>IFERROR(VLOOKUP($F681,'Country Lookup'!$B$2:$C$31,2,FALSE),"")</f>
        <v>IT</v>
      </c>
      <c r="H681">
        <f>VLOOKUP($A681,'Events Per Sport'!$A$5:$G$19,3,FALSE)</f>
        <v>4.9460874432487003</v>
      </c>
    </row>
    <row r="682" spans="1:8" x14ac:dyDescent="0.2">
      <c r="A682" t="s">
        <v>134</v>
      </c>
      <c r="B682" t="s">
        <v>236</v>
      </c>
      <c r="C682" t="s">
        <v>177</v>
      </c>
      <c r="D682">
        <f t="shared" si="10"/>
        <v>1956</v>
      </c>
      <c r="E682" t="s">
        <v>165</v>
      </c>
      <c r="F682" t="s">
        <v>176</v>
      </c>
      <c r="G682" t="str">
        <f>IFERROR(VLOOKUP($F682,'Country Lookup'!$B$2:$C$31,2,FALSE),"")</f>
        <v>IT</v>
      </c>
      <c r="H682">
        <f>VLOOKUP($A682,'Events Per Sport'!$A$5:$G$19,3,FALSE)</f>
        <v>2.0800838230519041</v>
      </c>
    </row>
    <row r="683" spans="1:8" x14ac:dyDescent="0.2">
      <c r="A683" t="s">
        <v>134</v>
      </c>
      <c r="B683" t="s">
        <v>236</v>
      </c>
      <c r="C683" t="s">
        <v>180</v>
      </c>
      <c r="D683">
        <f t="shared" si="10"/>
        <v>1964</v>
      </c>
      <c r="E683" t="s">
        <v>167</v>
      </c>
      <c r="F683" t="s">
        <v>176</v>
      </c>
      <c r="G683" t="str">
        <f>IFERROR(VLOOKUP($F683,'Country Lookup'!$B$2:$C$31,2,FALSE),"")</f>
        <v>IT</v>
      </c>
      <c r="H683">
        <f>VLOOKUP($A683,'Events Per Sport'!$A$5:$G$19,3,FALSE)</f>
        <v>2.0800838230519041</v>
      </c>
    </row>
    <row r="684" spans="1:8" x14ac:dyDescent="0.2">
      <c r="A684" t="s">
        <v>134</v>
      </c>
      <c r="B684" t="s">
        <v>236</v>
      </c>
      <c r="C684" t="s">
        <v>181</v>
      </c>
      <c r="D684">
        <f t="shared" si="10"/>
        <v>1968</v>
      </c>
      <c r="E684" t="s">
        <v>163</v>
      </c>
      <c r="F684" t="s">
        <v>176</v>
      </c>
      <c r="G684" t="str">
        <f>IFERROR(VLOOKUP($F684,'Country Lookup'!$B$2:$C$31,2,FALSE),"")</f>
        <v>IT</v>
      </c>
      <c r="H684">
        <f>VLOOKUP($A684,'Events Per Sport'!$A$5:$G$19,3,FALSE)</f>
        <v>2.0800838230519041</v>
      </c>
    </row>
    <row r="685" spans="1:8" x14ac:dyDescent="0.2">
      <c r="A685" t="s">
        <v>134</v>
      </c>
      <c r="B685" t="s">
        <v>241</v>
      </c>
      <c r="C685" t="s">
        <v>177</v>
      </c>
      <c r="D685">
        <f t="shared" si="10"/>
        <v>1956</v>
      </c>
      <c r="E685" t="s">
        <v>163</v>
      </c>
      <c r="F685" t="s">
        <v>176</v>
      </c>
      <c r="G685" t="str">
        <f>IFERROR(VLOOKUP($F685,'Country Lookup'!$B$2:$C$31,2,FALSE),"")</f>
        <v>IT</v>
      </c>
      <c r="H685">
        <f>VLOOKUP($A685,'Events Per Sport'!$A$5:$G$19,3,FALSE)</f>
        <v>2.0800838230519041</v>
      </c>
    </row>
    <row r="686" spans="1:8" x14ac:dyDescent="0.2">
      <c r="A686" t="s">
        <v>134</v>
      </c>
      <c r="B686" t="s">
        <v>241</v>
      </c>
      <c r="C686" t="s">
        <v>177</v>
      </c>
      <c r="D686">
        <f t="shared" si="10"/>
        <v>1956</v>
      </c>
      <c r="E686" t="s">
        <v>165</v>
      </c>
      <c r="F686" t="s">
        <v>176</v>
      </c>
      <c r="G686" t="str">
        <f>IFERROR(VLOOKUP($F686,'Country Lookup'!$B$2:$C$31,2,FALSE),"")</f>
        <v>IT</v>
      </c>
      <c r="H686">
        <f>VLOOKUP($A686,'Events Per Sport'!$A$5:$G$19,3,FALSE)</f>
        <v>2.0800838230519041</v>
      </c>
    </row>
    <row r="687" spans="1:8" x14ac:dyDescent="0.2">
      <c r="A687" t="s">
        <v>134</v>
      </c>
      <c r="B687" t="s">
        <v>241</v>
      </c>
      <c r="C687" t="s">
        <v>180</v>
      </c>
      <c r="D687">
        <f t="shared" si="10"/>
        <v>1964</v>
      </c>
      <c r="E687" t="s">
        <v>165</v>
      </c>
      <c r="F687" t="s">
        <v>176</v>
      </c>
      <c r="G687" t="str">
        <f>IFERROR(VLOOKUP($F687,'Country Lookup'!$B$2:$C$31,2,FALSE),"")</f>
        <v>IT</v>
      </c>
      <c r="H687">
        <f>VLOOKUP($A687,'Events Per Sport'!$A$5:$G$19,3,FALSE)</f>
        <v>2.0800838230519041</v>
      </c>
    </row>
    <row r="688" spans="1:8" x14ac:dyDescent="0.2">
      <c r="A688" t="s">
        <v>134</v>
      </c>
      <c r="B688" t="s">
        <v>241</v>
      </c>
      <c r="C688" t="s">
        <v>180</v>
      </c>
      <c r="D688">
        <f t="shared" si="10"/>
        <v>1964</v>
      </c>
      <c r="E688" t="s">
        <v>167</v>
      </c>
      <c r="F688" t="s">
        <v>176</v>
      </c>
      <c r="G688" t="str">
        <f>IFERROR(VLOOKUP($F688,'Country Lookup'!$B$2:$C$31,2,FALSE),"")</f>
        <v>IT</v>
      </c>
      <c r="H688">
        <f>VLOOKUP($A688,'Events Per Sport'!$A$5:$G$19,3,FALSE)</f>
        <v>2.0800838230519041</v>
      </c>
    </row>
    <row r="689" spans="1:8" x14ac:dyDescent="0.2">
      <c r="A689" t="s">
        <v>134</v>
      </c>
      <c r="B689" t="s">
        <v>241</v>
      </c>
      <c r="C689" t="s">
        <v>181</v>
      </c>
      <c r="D689">
        <f t="shared" si="10"/>
        <v>1968</v>
      </c>
      <c r="E689" t="s">
        <v>163</v>
      </c>
      <c r="F689" t="s">
        <v>176</v>
      </c>
      <c r="G689" t="str">
        <f>IFERROR(VLOOKUP($F689,'Country Lookup'!$B$2:$C$31,2,FALSE),"")</f>
        <v>IT</v>
      </c>
      <c r="H689">
        <f>VLOOKUP($A689,'Events Per Sport'!$A$5:$G$19,3,FALSE)</f>
        <v>2.0800838230519041</v>
      </c>
    </row>
    <row r="690" spans="1:8" x14ac:dyDescent="0.2">
      <c r="A690" t="s">
        <v>134</v>
      </c>
      <c r="B690" t="s">
        <v>241</v>
      </c>
      <c r="C690" t="s">
        <v>188</v>
      </c>
      <c r="D690">
        <f t="shared" si="10"/>
        <v>1998</v>
      </c>
      <c r="E690" t="s">
        <v>163</v>
      </c>
      <c r="F690" t="s">
        <v>176</v>
      </c>
      <c r="G690" t="str">
        <f>IFERROR(VLOOKUP($F690,'Country Lookup'!$B$2:$C$31,2,FALSE),"")</f>
        <v>IT</v>
      </c>
      <c r="H690">
        <f>VLOOKUP($A690,'Events Per Sport'!$A$5:$G$19,3,FALSE)</f>
        <v>2.0800838230519041</v>
      </c>
    </row>
    <row r="691" spans="1:8" x14ac:dyDescent="0.2">
      <c r="A691" t="s">
        <v>134</v>
      </c>
      <c r="B691" t="s">
        <v>243</v>
      </c>
      <c r="C691" t="s">
        <v>162</v>
      </c>
      <c r="D691">
        <f t="shared" si="10"/>
        <v>2006</v>
      </c>
      <c r="E691" t="s">
        <v>167</v>
      </c>
      <c r="F691" t="s">
        <v>176</v>
      </c>
      <c r="G691" t="str">
        <f>IFERROR(VLOOKUP($F691,'Country Lookup'!$B$2:$C$31,2,FALSE),"")</f>
        <v>IT</v>
      </c>
      <c r="H691">
        <f>VLOOKUP($A691,'Events Per Sport'!$A$5:$G$19,3,FALSE)</f>
        <v>2.0800838230519041</v>
      </c>
    </row>
    <row r="692" spans="1:8" x14ac:dyDescent="0.2">
      <c r="A692" t="s">
        <v>142</v>
      </c>
      <c r="B692" t="s">
        <v>244</v>
      </c>
      <c r="C692" t="s">
        <v>190</v>
      </c>
      <c r="D692">
        <f t="shared" si="10"/>
        <v>2002</v>
      </c>
      <c r="E692" t="s">
        <v>167</v>
      </c>
      <c r="F692" t="s">
        <v>176</v>
      </c>
      <c r="G692" t="str">
        <f>IFERROR(VLOOKUP($F692,'Country Lookup'!$B$2:$C$31,2,FALSE),"")</f>
        <v>IT</v>
      </c>
      <c r="H692">
        <f>VLOOKUP($A692,'Events Per Sport'!$A$5:$G$19,3,FALSE)</f>
        <v>5.2414827884177928</v>
      </c>
    </row>
    <row r="693" spans="1:8" x14ac:dyDescent="0.2">
      <c r="A693" t="s">
        <v>142</v>
      </c>
      <c r="B693" t="s">
        <v>246</v>
      </c>
      <c r="C693" t="s">
        <v>162</v>
      </c>
      <c r="D693">
        <f t="shared" si="10"/>
        <v>2006</v>
      </c>
      <c r="E693" t="s">
        <v>167</v>
      </c>
      <c r="F693" t="s">
        <v>176</v>
      </c>
      <c r="G693" t="str">
        <f>IFERROR(VLOOKUP($F693,'Country Lookup'!$B$2:$C$31,2,FALSE),"")</f>
        <v>IT</v>
      </c>
      <c r="H693">
        <f>VLOOKUP($A693,'Events Per Sport'!$A$5:$G$19,3,FALSE)</f>
        <v>5.2414827884177928</v>
      </c>
    </row>
    <row r="694" spans="1:8" x14ac:dyDescent="0.2">
      <c r="A694" t="s">
        <v>142</v>
      </c>
      <c r="B694" t="s">
        <v>247</v>
      </c>
      <c r="C694" t="s">
        <v>191</v>
      </c>
      <c r="D694">
        <f t="shared" si="10"/>
        <v>2010</v>
      </c>
      <c r="E694" t="s">
        <v>165</v>
      </c>
      <c r="F694" t="s">
        <v>176</v>
      </c>
      <c r="G694" t="str">
        <f>IFERROR(VLOOKUP($F694,'Country Lookup'!$B$2:$C$31,2,FALSE),"")</f>
        <v>IT</v>
      </c>
      <c r="H694">
        <f>VLOOKUP($A694,'Events Per Sport'!$A$5:$G$19,3,FALSE)</f>
        <v>5.2414827884177928</v>
      </c>
    </row>
    <row r="695" spans="1:8" x14ac:dyDescent="0.2">
      <c r="A695" t="s">
        <v>142</v>
      </c>
      <c r="B695" t="s">
        <v>249</v>
      </c>
      <c r="C695" t="s">
        <v>187</v>
      </c>
      <c r="D695">
        <f t="shared" si="10"/>
        <v>1992</v>
      </c>
      <c r="E695" t="s">
        <v>165</v>
      </c>
      <c r="F695" t="s">
        <v>176</v>
      </c>
      <c r="G695" t="str">
        <f>IFERROR(VLOOKUP($F695,'Country Lookup'!$B$2:$C$31,2,FALSE),"")</f>
        <v>IT</v>
      </c>
      <c r="H695">
        <f>VLOOKUP($A695,'Events Per Sport'!$A$5:$G$19,3,FALSE)</f>
        <v>5.2414827884177928</v>
      </c>
    </row>
    <row r="696" spans="1:8" x14ac:dyDescent="0.2">
      <c r="A696" t="s">
        <v>142</v>
      </c>
      <c r="B696" t="s">
        <v>249</v>
      </c>
      <c r="C696" t="s">
        <v>188</v>
      </c>
      <c r="D696">
        <f t="shared" si="10"/>
        <v>1998</v>
      </c>
      <c r="E696" t="s">
        <v>165</v>
      </c>
      <c r="F696" t="s">
        <v>176</v>
      </c>
      <c r="G696" t="str">
        <f>IFERROR(VLOOKUP($F696,'Country Lookup'!$B$2:$C$31,2,FALSE),"")</f>
        <v>IT</v>
      </c>
      <c r="H696">
        <f>VLOOKUP($A696,'Events Per Sport'!$A$5:$G$19,3,FALSE)</f>
        <v>5.2414827884177928</v>
      </c>
    </row>
    <row r="697" spans="1:8" x14ac:dyDescent="0.2">
      <c r="A697" t="s">
        <v>142</v>
      </c>
      <c r="B697" t="s">
        <v>249</v>
      </c>
      <c r="C697" t="s">
        <v>190</v>
      </c>
      <c r="D697">
        <f t="shared" si="10"/>
        <v>2002</v>
      </c>
      <c r="E697" t="s">
        <v>165</v>
      </c>
      <c r="F697" t="s">
        <v>176</v>
      </c>
      <c r="G697" t="str">
        <f>IFERROR(VLOOKUP($F697,'Country Lookup'!$B$2:$C$31,2,FALSE),"")</f>
        <v>IT</v>
      </c>
      <c r="H697">
        <f>VLOOKUP($A697,'Events Per Sport'!$A$5:$G$19,3,FALSE)</f>
        <v>5.2414827884177928</v>
      </c>
    </row>
    <row r="698" spans="1:8" x14ac:dyDescent="0.2">
      <c r="A698" t="s">
        <v>142</v>
      </c>
      <c r="B698" t="s">
        <v>249</v>
      </c>
      <c r="C698" t="s">
        <v>162</v>
      </c>
      <c r="D698">
        <f t="shared" si="10"/>
        <v>2006</v>
      </c>
      <c r="E698" t="s">
        <v>163</v>
      </c>
      <c r="F698" t="s">
        <v>176</v>
      </c>
      <c r="G698" t="str">
        <f>IFERROR(VLOOKUP($F698,'Country Lookup'!$B$2:$C$31,2,FALSE),"")</f>
        <v>IT</v>
      </c>
      <c r="H698">
        <f>VLOOKUP($A698,'Events Per Sport'!$A$5:$G$19,3,FALSE)</f>
        <v>5.2414827884177928</v>
      </c>
    </row>
    <row r="699" spans="1:8" x14ac:dyDescent="0.2">
      <c r="A699" t="s">
        <v>142</v>
      </c>
      <c r="B699" t="s">
        <v>250</v>
      </c>
      <c r="C699" t="s">
        <v>187</v>
      </c>
      <c r="D699">
        <f t="shared" si="10"/>
        <v>1992</v>
      </c>
      <c r="E699" t="s">
        <v>167</v>
      </c>
      <c r="F699" t="s">
        <v>176</v>
      </c>
      <c r="G699" t="str">
        <f>IFERROR(VLOOKUP($F699,'Country Lookup'!$B$2:$C$31,2,FALSE),"")</f>
        <v>IT</v>
      </c>
      <c r="H699">
        <f>VLOOKUP($A699,'Events Per Sport'!$A$5:$G$19,3,FALSE)</f>
        <v>5.2414827884177928</v>
      </c>
    </row>
    <row r="700" spans="1:8" x14ac:dyDescent="0.2">
      <c r="A700" t="s">
        <v>142</v>
      </c>
      <c r="B700" t="s">
        <v>250</v>
      </c>
      <c r="C700" t="s">
        <v>188</v>
      </c>
      <c r="D700">
        <f t="shared" si="10"/>
        <v>1998</v>
      </c>
      <c r="E700" t="s">
        <v>167</v>
      </c>
      <c r="F700" t="s">
        <v>176</v>
      </c>
      <c r="G700" t="str">
        <f>IFERROR(VLOOKUP($F700,'Country Lookup'!$B$2:$C$31,2,FALSE),"")</f>
        <v>IT</v>
      </c>
      <c r="H700">
        <f>VLOOKUP($A700,'Events Per Sport'!$A$5:$G$19,3,FALSE)</f>
        <v>5.2414827884177928</v>
      </c>
    </row>
    <row r="701" spans="1:8" x14ac:dyDescent="0.2">
      <c r="A701" t="s">
        <v>142</v>
      </c>
      <c r="B701" t="s">
        <v>250</v>
      </c>
      <c r="C701" t="s">
        <v>162</v>
      </c>
      <c r="D701">
        <f t="shared" si="10"/>
        <v>2006</v>
      </c>
      <c r="E701" t="s">
        <v>167</v>
      </c>
      <c r="F701" t="s">
        <v>176</v>
      </c>
      <c r="G701" t="str">
        <f>IFERROR(VLOOKUP($F701,'Country Lookup'!$B$2:$C$31,2,FALSE),"")</f>
        <v>IT</v>
      </c>
      <c r="H701">
        <f>VLOOKUP($A701,'Events Per Sport'!$A$5:$G$19,3,FALSE)</f>
        <v>5.2414827884177928</v>
      </c>
    </row>
    <row r="702" spans="1:8" x14ac:dyDescent="0.2">
      <c r="A702" t="s">
        <v>142</v>
      </c>
      <c r="B702" t="s">
        <v>251</v>
      </c>
      <c r="C702" t="s">
        <v>162</v>
      </c>
      <c r="D702">
        <f t="shared" si="10"/>
        <v>2006</v>
      </c>
      <c r="E702" t="s">
        <v>163</v>
      </c>
      <c r="F702" t="s">
        <v>176</v>
      </c>
      <c r="G702" t="str">
        <f>IFERROR(VLOOKUP($F702,'Country Lookup'!$B$2:$C$31,2,FALSE),"")</f>
        <v>IT</v>
      </c>
      <c r="H702">
        <f>VLOOKUP($A702,'Events Per Sport'!$A$5:$G$19,3,FALSE)</f>
        <v>5.2414827884177928</v>
      </c>
    </row>
    <row r="703" spans="1:8" x14ac:dyDescent="0.2">
      <c r="A703" t="s">
        <v>142</v>
      </c>
      <c r="B703" t="s">
        <v>253</v>
      </c>
      <c r="C703" t="s">
        <v>190</v>
      </c>
      <c r="D703">
        <f t="shared" si="10"/>
        <v>2002</v>
      </c>
      <c r="E703" t="s">
        <v>167</v>
      </c>
      <c r="F703" t="s">
        <v>176</v>
      </c>
      <c r="G703" t="str">
        <f>IFERROR(VLOOKUP($F703,'Country Lookup'!$B$2:$C$31,2,FALSE),"")</f>
        <v>IT</v>
      </c>
      <c r="H703">
        <f>VLOOKUP($A703,'Events Per Sport'!$A$5:$G$19,3,FALSE)</f>
        <v>5.2414827884177928</v>
      </c>
    </row>
    <row r="704" spans="1:8" x14ac:dyDescent="0.2">
      <c r="A704" t="s">
        <v>141</v>
      </c>
      <c r="B704" t="s">
        <v>261</v>
      </c>
      <c r="C704" t="s">
        <v>190</v>
      </c>
      <c r="D704">
        <f t="shared" si="10"/>
        <v>2002</v>
      </c>
      <c r="E704" t="s">
        <v>167</v>
      </c>
      <c r="F704" t="s">
        <v>176</v>
      </c>
      <c r="G704" t="str">
        <f>IFERROR(VLOOKUP($F704,'Country Lookup'!$B$2:$C$31,2,FALSE),"")</f>
        <v>IT</v>
      </c>
      <c r="H704">
        <f>VLOOKUP($A704,'Events Per Sport'!$A$5:$G$19,3,FALSE)</f>
        <v>2.9240177382128665</v>
      </c>
    </row>
    <row r="705" spans="1:8" x14ac:dyDescent="0.2">
      <c r="A705" t="s">
        <v>141</v>
      </c>
      <c r="B705" t="s">
        <v>267</v>
      </c>
      <c r="C705" t="s">
        <v>192</v>
      </c>
      <c r="D705">
        <f t="shared" si="10"/>
        <v>2014</v>
      </c>
      <c r="E705" t="s">
        <v>167</v>
      </c>
      <c r="F705" t="s">
        <v>176</v>
      </c>
      <c r="G705" t="str">
        <f>IFERROR(VLOOKUP($F705,'Country Lookup'!$B$2:$C$31,2,FALSE),"")</f>
        <v>IT</v>
      </c>
      <c r="H705">
        <f>VLOOKUP($A705,'Events Per Sport'!$A$5:$G$19,3,FALSE)</f>
        <v>2.9240177382128665</v>
      </c>
    </row>
    <row r="706" spans="1:8" x14ac:dyDescent="0.2">
      <c r="A706" t="s">
        <v>139</v>
      </c>
      <c r="B706" t="s">
        <v>28</v>
      </c>
      <c r="C706" t="s">
        <v>180</v>
      </c>
      <c r="D706">
        <f t="shared" ref="D706:D769" si="11">_xlfn.NUMBERVALUE(RIGHT(C706,4))</f>
        <v>1964</v>
      </c>
      <c r="E706" t="s">
        <v>167</v>
      </c>
      <c r="F706" t="s">
        <v>176</v>
      </c>
      <c r="G706" t="str">
        <f>IFERROR(VLOOKUP($F706,'Country Lookup'!$B$2:$C$31,2,FALSE),"")</f>
        <v>IT</v>
      </c>
      <c r="H706">
        <f>VLOOKUP($A706,'Events Per Sport'!$A$5:$G$19,3,FALSE)</f>
        <v>2.5198420997897464</v>
      </c>
    </row>
    <row r="707" spans="1:8" x14ac:dyDescent="0.2">
      <c r="A707" t="s">
        <v>139</v>
      </c>
      <c r="B707" t="s">
        <v>28</v>
      </c>
      <c r="C707" t="s">
        <v>183</v>
      </c>
      <c r="D707">
        <f t="shared" si="11"/>
        <v>1980</v>
      </c>
      <c r="E707" t="s">
        <v>165</v>
      </c>
      <c r="F707" t="s">
        <v>176</v>
      </c>
      <c r="G707" t="str">
        <f>IFERROR(VLOOKUP($F707,'Country Lookup'!$B$2:$C$31,2,FALSE),"")</f>
        <v>IT</v>
      </c>
      <c r="H707">
        <f>VLOOKUP($A707,'Events Per Sport'!$A$5:$G$19,3,FALSE)</f>
        <v>2.5198420997897464</v>
      </c>
    </row>
    <row r="708" spans="1:8" x14ac:dyDescent="0.2">
      <c r="A708" t="s">
        <v>139</v>
      </c>
      <c r="B708" t="s">
        <v>28</v>
      </c>
      <c r="C708" t="s">
        <v>187</v>
      </c>
      <c r="D708">
        <f t="shared" si="11"/>
        <v>1992</v>
      </c>
      <c r="E708" t="s">
        <v>167</v>
      </c>
      <c r="F708" t="s">
        <v>176</v>
      </c>
      <c r="G708" t="str">
        <f>IFERROR(VLOOKUP($F708,'Country Lookup'!$B$2:$C$31,2,FALSE),"")</f>
        <v>IT</v>
      </c>
      <c r="H708">
        <f>VLOOKUP($A708,'Events Per Sport'!$A$5:$G$19,3,FALSE)</f>
        <v>2.5198420997897464</v>
      </c>
    </row>
    <row r="709" spans="1:8" x14ac:dyDescent="0.2">
      <c r="A709" t="s">
        <v>139</v>
      </c>
      <c r="B709" t="s">
        <v>28</v>
      </c>
      <c r="C709" t="s">
        <v>162</v>
      </c>
      <c r="D709">
        <f t="shared" si="11"/>
        <v>2006</v>
      </c>
      <c r="E709" t="s">
        <v>167</v>
      </c>
      <c r="F709" t="s">
        <v>176</v>
      </c>
      <c r="G709" t="str">
        <f>IFERROR(VLOOKUP($F709,'Country Lookup'!$B$2:$C$31,2,FALSE),"")</f>
        <v>IT</v>
      </c>
      <c r="H709">
        <f>VLOOKUP($A709,'Events Per Sport'!$A$5:$G$19,3,FALSE)</f>
        <v>2.5198420997897464</v>
      </c>
    </row>
    <row r="710" spans="1:8" x14ac:dyDescent="0.2">
      <c r="A710" t="s">
        <v>139</v>
      </c>
      <c r="B710" t="s">
        <v>285</v>
      </c>
      <c r="C710" t="s">
        <v>183</v>
      </c>
      <c r="D710">
        <f t="shared" si="11"/>
        <v>1980</v>
      </c>
      <c r="E710" t="s">
        <v>165</v>
      </c>
      <c r="F710" t="s">
        <v>176</v>
      </c>
      <c r="G710" t="str">
        <f>IFERROR(VLOOKUP($F710,'Country Lookup'!$B$2:$C$31,2,FALSE),"")</f>
        <v>IT</v>
      </c>
      <c r="H710">
        <f>VLOOKUP($A710,'Events Per Sport'!$A$5:$G$19,3,FALSE)</f>
        <v>2.5198420997897464</v>
      </c>
    </row>
    <row r="711" spans="1:8" x14ac:dyDescent="0.2">
      <c r="A711" t="s">
        <v>139</v>
      </c>
      <c r="B711" t="s">
        <v>285</v>
      </c>
      <c r="C711" t="s">
        <v>185</v>
      </c>
      <c r="D711">
        <f t="shared" si="11"/>
        <v>1984</v>
      </c>
      <c r="E711" t="s">
        <v>163</v>
      </c>
      <c r="F711" t="s">
        <v>176</v>
      </c>
      <c r="G711" t="str">
        <f>IFERROR(VLOOKUP($F711,'Country Lookup'!$B$2:$C$31,2,FALSE),"")</f>
        <v>IT</v>
      </c>
      <c r="H711">
        <f>VLOOKUP($A711,'Events Per Sport'!$A$5:$G$19,3,FALSE)</f>
        <v>2.5198420997897464</v>
      </c>
    </row>
    <row r="712" spans="1:8" x14ac:dyDescent="0.2">
      <c r="A712" t="s">
        <v>139</v>
      </c>
      <c r="B712" t="s">
        <v>285</v>
      </c>
      <c r="C712" t="s">
        <v>188</v>
      </c>
      <c r="D712">
        <f t="shared" si="11"/>
        <v>1998</v>
      </c>
      <c r="E712" t="s">
        <v>165</v>
      </c>
      <c r="F712" t="s">
        <v>176</v>
      </c>
      <c r="G712" t="str">
        <f>IFERROR(VLOOKUP($F712,'Country Lookup'!$B$2:$C$31,2,FALSE),"")</f>
        <v>IT</v>
      </c>
      <c r="H712">
        <f>VLOOKUP($A712,'Events Per Sport'!$A$5:$G$19,3,FALSE)</f>
        <v>2.5198420997897464</v>
      </c>
    </row>
    <row r="713" spans="1:8" x14ac:dyDescent="0.2">
      <c r="A713" t="s">
        <v>139</v>
      </c>
      <c r="B713" t="s">
        <v>285</v>
      </c>
      <c r="C713" t="s">
        <v>190</v>
      </c>
      <c r="D713">
        <f t="shared" si="11"/>
        <v>2002</v>
      </c>
      <c r="E713" t="s">
        <v>163</v>
      </c>
      <c r="F713" t="s">
        <v>176</v>
      </c>
      <c r="G713" t="str">
        <f>IFERROR(VLOOKUP($F713,'Country Lookup'!$B$2:$C$31,2,FALSE),"")</f>
        <v>IT</v>
      </c>
      <c r="H713">
        <f>VLOOKUP($A713,'Events Per Sport'!$A$5:$G$19,3,FALSE)</f>
        <v>2.5198420997897464</v>
      </c>
    </row>
    <row r="714" spans="1:8" x14ac:dyDescent="0.2">
      <c r="A714" t="s">
        <v>139</v>
      </c>
      <c r="B714" t="s">
        <v>285</v>
      </c>
      <c r="C714" t="s">
        <v>162</v>
      </c>
      <c r="D714">
        <f t="shared" si="11"/>
        <v>2006</v>
      </c>
      <c r="E714" t="s">
        <v>163</v>
      </c>
      <c r="F714" t="s">
        <v>176</v>
      </c>
      <c r="G714" t="str">
        <f>IFERROR(VLOOKUP($F714,'Country Lookup'!$B$2:$C$31,2,FALSE),"")</f>
        <v>IT</v>
      </c>
      <c r="H714">
        <f>VLOOKUP($A714,'Events Per Sport'!$A$5:$G$19,3,FALSE)</f>
        <v>2.5198420997897464</v>
      </c>
    </row>
    <row r="715" spans="1:8" x14ac:dyDescent="0.2">
      <c r="A715" t="s">
        <v>139</v>
      </c>
      <c r="B715" t="s">
        <v>285</v>
      </c>
      <c r="C715" t="s">
        <v>191</v>
      </c>
      <c r="D715">
        <f t="shared" si="11"/>
        <v>2010</v>
      </c>
      <c r="E715" t="s">
        <v>167</v>
      </c>
      <c r="F715" t="s">
        <v>176</v>
      </c>
      <c r="G715" t="str">
        <f>IFERROR(VLOOKUP($F715,'Country Lookup'!$B$2:$C$31,2,FALSE),"")</f>
        <v>IT</v>
      </c>
      <c r="H715">
        <f>VLOOKUP($A715,'Events Per Sport'!$A$5:$G$19,3,FALSE)</f>
        <v>2.5198420997897464</v>
      </c>
    </row>
    <row r="716" spans="1:8" x14ac:dyDescent="0.2">
      <c r="A716" t="s">
        <v>139</v>
      </c>
      <c r="B716" t="s">
        <v>285</v>
      </c>
      <c r="C716" t="s">
        <v>192</v>
      </c>
      <c r="D716">
        <f t="shared" si="11"/>
        <v>2014</v>
      </c>
      <c r="E716" t="s">
        <v>167</v>
      </c>
      <c r="F716" t="s">
        <v>176</v>
      </c>
      <c r="G716" t="str">
        <f>IFERROR(VLOOKUP($F716,'Country Lookup'!$B$2:$C$31,2,FALSE),"")</f>
        <v>IT</v>
      </c>
      <c r="H716">
        <f>VLOOKUP($A716,'Events Per Sport'!$A$5:$G$19,3,FALSE)</f>
        <v>2.5198420997897464</v>
      </c>
    </row>
    <row r="717" spans="1:8" x14ac:dyDescent="0.2">
      <c r="A717" t="s">
        <v>139</v>
      </c>
      <c r="B717" t="s">
        <v>286</v>
      </c>
      <c r="C717" t="s">
        <v>181</v>
      </c>
      <c r="D717">
        <f t="shared" si="11"/>
        <v>1968</v>
      </c>
      <c r="E717" t="s">
        <v>163</v>
      </c>
      <c r="F717" t="s">
        <v>176</v>
      </c>
      <c r="G717" t="str">
        <f>IFERROR(VLOOKUP($F717,'Country Lookup'!$B$2:$C$31,2,FALSE),"")</f>
        <v>IT</v>
      </c>
      <c r="H717">
        <f>VLOOKUP($A717,'Events Per Sport'!$A$5:$G$19,3,FALSE)</f>
        <v>2.5198420997897464</v>
      </c>
    </row>
    <row r="718" spans="1:8" x14ac:dyDescent="0.2">
      <c r="A718" t="s">
        <v>288</v>
      </c>
      <c r="B718" t="s">
        <v>292</v>
      </c>
      <c r="C718" t="s">
        <v>192</v>
      </c>
      <c r="D718">
        <f t="shared" si="11"/>
        <v>2014</v>
      </c>
      <c r="E718" t="s">
        <v>167</v>
      </c>
      <c r="F718" t="s">
        <v>176</v>
      </c>
      <c r="G718" t="str">
        <f>IFERROR(VLOOKUP($F718,'Country Lookup'!$B$2:$C$31,2,FALSE),"")</f>
        <v>IT</v>
      </c>
      <c r="H718">
        <f>VLOOKUP($A718,'Events Per Sport'!$A$5:$G$19,3,FALSE)</f>
        <v>4</v>
      </c>
    </row>
    <row r="719" spans="1:8" x14ac:dyDescent="0.2">
      <c r="A719" t="s">
        <v>288</v>
      </c>
      <c r="B719" t="s">
        <v>293</v>
      </c>
      <c r="C719" t="s">
        <v>162</v>
      </c>
      <c r="D719">
        <f t="shared" si="11"/>
        <v>2006</v>
      </c>
      <c r="E719" t="s">
        <v>167</v>
      </c>
      <c r="F719" t="s">
        <v>176</v>
      </c>
      <c r="G719" t="str">
        <f>IFERROR(VLOOKUP($F719,'Country Lookup'!$B$2:$C$31,2,FALSE),"")</f>
        <v>IT</v>
      </c>
      <c r="H719">
        <f>VLOOKUP($A719,'Events Per Sport'!$A$5:$G$19,3,FALSE)</f>
        <v>4</v>
      </c>
    </row>
    <row r="720" spans="1:8" x14ac:dyDescent="0.2">
      <c r="A720" t="s">
        <v>288</v>
      </c>
      <c r="B720" t="s">
        <v>293</v>
      </c>
      <c r="C720" t="s">
        <v>192</v>
      </c>
      <c r="D720">
        <f t="shared" si="11"/>
        <v>2014</v>
      </c>
      <c r="E720" t="s">
        <v>167</v>
      </c>
      <c r="F720" t="s">
        <v>176</v>
      </c>
      <c r="G720" t="str">
        <f>IFERROR(VLOOKUP($F720,'Country Lookup'!$B$2:$C$31,2,FALSE),"")</f>
        <v>IT</v>
      </c>
      <c r="H720">
        <f>VLOOKUP($A720,'Events Per Sport'!$A$5:$G$19,3,FALSE)</f>
        <v>4</v>
      </c>
    </row>
    <row r="721" spans="1:8" x14ac:dyDescent="0.2">
      <c r="A721" t="s">
        <v>288</v>
      </c>
      <c r="B721" t="s">
        <v>294</v>
      </c>
      <c r="C721" t="s">
        <v>190</v>
      </c>
      <c r="D721">
        <f t="shared" si="11"/>
        <v>2002</v>
      </c>
      <c r="E721" t="s">
        <v>165</v>
      </c>
      <c r="F721" t="s">
        <v>176</v>
      </c>
      <c r="G721" t="str">
        <f>IFERROR(VLOOKUP($F721,'Country Lookup'!$B$2:$C$31,2,FALSE),"")</f>
        <v>IT</v>
      </c>
      <c r="H721">
        <f>VLOOKUP($A721,'Events Per Sport'!$A$5:$G$19,3,FALSE)</f>
        <v>4</v>
      </c>
    </row>
    <row r="722" spans="1:8" x14ac:dyDescent="0.2">
      <c r="A722" t="s">
        <v>288</v>
      </c>
      <c r="B722" t="s">
        <v>296</v>
      </c>
      <c r="C722" t="s">
        <v>191</v>
      </c>
      <c r="D722">
        <f t="shared" si="11"/>
        <v>2010</v>
      </c>
      <c r="E722" t="s">
        <v>167</v>
      </c>
      <c r="F722" t="s">
        <v>176</v>
      </c>
      <c r="G722" t="str">
        <f>IFERROR(VLOOKUP($F722,'Country Lookup'!$B$2:$C$31,2,FALSE),"")</f>
        <v>IT</v>
      </c>
      <c r="H722">
        <f>VLOOKUP($A722,'Events Per Sport'!$A$5:$G$19,3,FALSE)</f>
        <v>4</v>
      </c>
    </row>
    <row r="723" spans="1:8" x14ac:dyDescent="0.2">
      <c r="A723" t="s">
        <v>288</v>
      </c>
      <c r="B723" t="s">
        <v>296</v>
      </c>
      <c r="C723" t="s">
        <v>192</v>
      </c>
      <c r="D723">
        <f t="shared" si="11"/>
        <v>2014</v>
      </c>
      <c r="E723" t="s">
        <v>165</v>
      </c>
      <c r="F723" t="s">
        <v>176</v>
      </c>
      <c r="G723" t="str">
        <f>IFERROR(VLOOKUP($F723,'Country Lookup'!$B$2:$C$31,2,FALSE),"")</f>
        <v>IT</v>
      </c>
      <c r="H723">
        <f>VLOOKUP($A723,'Events Per Sport'!$A$5:$G$19,3,FALSE)</f>
        <v>4</v>
      </c>
    </row>
    <row r="724" spans="1:8" x14ac:dyDescent="0.2">
      <c r="A724" t="s">
        <v>136</v>
      </c>
      <c r="B724" t="s">
        <v>263</v>
      </c>
      <c r="C724" t="s">
        <v>172</v>
      </c>
      <c r="D724">
        <f t="shared" si="11"/>
        <v>1948</v>
      </c>
      <c r="E724" t="s">
        <v>163</v>
      </c>
      <c r="F724" t="s">
        <v>176</v>
      </c>
      <c r="G724" t="str">
        <f>IFERROR(VLOOKUP($F724,'Country Lookup'!$B$2:$C$31,2,FALSE),"")</f>
        <v>IT</v>
      </c>
      <c r="H724">
        <f>VLOOKUP($A724,'Events Per Sport'!$A$5:$G$19,3,FALSE)</f>
        <v>1.5874010519681994</v>
      </c>
    </row>
    <row r="725" spans="1:8" x14ac:dyDescent="0.2">
      <c r="A725" t="s">
        <v>147</v>
      </c>
      <c r="B725" t="s">
        <v>303</v>
      </c>
      <c r="C725" t="s">
        <v>190</v>
      </c>
      <c r="D725">
        <f t="shared" si="11"/>
        <v>2002</v>
      </c>
      <c r="E725" t="s">
        <v>167</v>
      </c>
      <c r="F725" t="s">
        <v>176</v>
      </c>
      <c r="G725" t="str">
        <f>IFERROR(VLOOKUP($F725,'Country Lookup'!$B$2:$C$31,2,FALSE),"")</f>
        <v>IT</v>
      </c>
      <c r="H725">
        <f>VLOOKUP($A725,'Events Per Sport'!$A$5:$G$19,3,FALSE)</f>
        <v>4.6415888336127784</v>
      </c>
    </row>
    <row r="726" spans="1:8" x14ac:dyDescent="0.2">
      <c r="A726" t="s">
        <v>140</v>
      </c>
      <c r="B726" t="s">
        <v>290</v>
      </c>
      <c r="C726" t="s">
        <v>191</v>
      </c>
      <c r="D726">
        <f t="shared" si="11"/>
        <v>2010</v>
      </c>
      <c r="E726" t="s">
        <v>165</v>
      </c>
      <c r="F726" t="s">
        <v>268</v>
      </c>
      <c r="G726" t="str">
        <f>IFERROR(VLOOKUP($F726,'Country Lookup'!$B$2:$C$31,2,FALSE),"")</f>
        <v>NL</v>
      </c>
      <c r="H726">
        <f>VLOOKUP($A726,'Events Per Sport'!$A$5:$G$19,3,FALSE)</f>
        <v>5.8087857335637052</v>
      </c>
    </row>
    <row r="727" spans="1:8" x14ac:dyDescent="0.2">
      <c r="A727" t="s">
        <v>140</v>
      </c>
      <c r="B727" t="s">
        <v>290</v>
      </c>
      <c r="C727" t="s">
        <v>192</v>
      </c>
      <c r="D727">
        <f t="shared" si="11"/>
        <v>2014</v>
      </c>
      <c r="E727" t="s">
        <v>165</v>
      </c>
      <c r="F727" t="s">
        <v>268</v>
      </c>
      <c r="G727" t="str">
        <f>IFERROR(VLOOKUP($F727,'Country Lookup'!$B$2:$C$31,2,FALSE),"")</f>
        <v>NL</v>
      </c>
      <c r="H727">
        <f>VLOOKUP($A727,'Events Per Sport'!$A$5:$G$19,3,FALSE)</f>
        <v>5.8087857335637052</v>
      </c>
    </row>
    <row r="728" spans="1:8" x14ac:dyDescent="0.2">
      <c r="A728" t="s">
        <v>140</v>
      </c>
      <c r="B728" t="s">
        <v>291</v>
      </c>
      <c r="C728" t="s">
        <v>188</v>
      </c>
      <c r="D728">
        <f t="shared" si="11"/>
        <v>1998</v>
      </c>
      <c r="E728" t="s">
        <v>165</v>
      </c>
      <c r="F728" t="s">
        <v>268</v>
      </c>
      <c r="G728" t="str">
        <f>IFERROR(VLOOKUP($F728,'Country Lookup'!$B$2:$C$31,2,FALSE),"")</f>
        <v>NL</v>
      </c>
      <c r="H728">
        <f>VLOOKUP($A728,'Events Per Sport'!$A$5:$G$19,3,FALSE)</f>
        <v>5.8087857335637052</v>
      </c>
    </row>
    <row r="729" spans="1:8" x14ac:dyDescent="0.2">
      <c r="A729" t="s">
        <v>145</v>
      </c>
      <c r="B729" t="s">
        <v>161</v>
      </c>
      <c r="C729" t="s">
        <v>162</v>
      </c>
      <c r="D729">
        <f t="shared" si="11"/>
        <v>2006</v>
      </c>
      <c r="E729" t="s">
        <v>165</v>
      </c>
      <c r="F729" t="s">
        <v>166</v>
      </c>
      <c r="G729" t="str">
        <f>IFERROR(VLOOKUP($F729,'Country Lookup'!$B$2:$C$31,2,FALSE),"")</f>
        <v>HR</v>
      </c>
      <c r="H729">
        <f>VLOOKUP($A729,'Events Per Sport'!$A$5:$G$19,3,FALSE)</f>
        <v>4.9460874432487003</v>
      </c>
    </row>
    <row r="730" spans="1:8" x14ac:dyDescent="0.2">
      <c r="A730" t="s">
        <v>145</v>
      </c>
      <c r="B730" t="s">
        <v>169</v>
      </c>
      <c r="C730" t="s">
        <v>162</v>
      </c>
      <c r="D730">
        <f t="shared" si="11"/>
        <v>2006</v>
      </c>
      <c r="E730" t="s">
        <v>163</v>
      </c>
      <c r="F730" t="s">
        <v>166</v>
      </c>
      <c r="G730" t="str">
        <f>IFERROR(VLOOKUP($F730,'Country Lookup'!$B$2:$C$31,2,FALSE),"")</f>
        <v>HR</v>
      </c>
      <c r="H730">
        <f>VLOOKUP($A730,'Events Per Sport'!$A$5:$G$19,3,FALSE)</f>
        <v>4.9460874432487003</v>
      </c>
    </row>
    <row r="731" spans="1:8" x14ac:dyDescent="0.2">
      <c r="A731" t="s">
        <v>145</v>
      </c>
      <c r="B731" t="s">
        <v>202</v>
      </c>
      <c r="C731" t="s">
        <v>190</v>
      </c>
      <c r="D731">
        <f t="shared" si="11"/>
        <v>2002</v>
      </c>
      <c r="E731" t="s">
        <v>163</v>
      </c>
      <c r="F731" t="s">
        <v>166</v>
      </c>
      <c r="G731" t="str">
        <f>IFERROR(VLOOKUP($F731,'Country Lookup'!$B$2:$C$31,2,FALSE),"")</f>
        <v>HR</v>
      </c>
      <c r="H731">
        <f>VLOOKUP($A731,'Events Per Sport'!$A$5:$G$19,3,FALSE)</f>
        <v>4.9460874432487003</v>
      </c>
    </row>
    <row r="732" spans="1:8" x14ac:dyDescent="0.2">
      <c r="A732" t="s">
        <v>145</v>
      </c>
      <c r="B732" t="s">
        <v>204</v>
      </c>
      <c r="C732" t="s">
        <v>191</v>
      </c>
      <c r="D732">
        <f t="shared" si="11"/>
        <v>2010</v>
      </c>
      <c r="E732" t="s">
        <v>165</v>
      </c>
      <c r="F732" t="s">
        <v>166</v>
      </c>
      <c r="G732" t="str">
        <f>IFERROR(VLOOKUP($F732,'Country Lookup'!$B$2:$C$31,2,FALSE),"")</f>
        <v>HR</v>
      </c>
      <c r="H732">
        <f>VLOOKUP($A732,'Events Per Sport'!$A$5:$G$19,3,FALSE)</f>
        <v>4.9460874432487003</v>
      </c>
    </row>
    <row r="733" spans="1:8" x14ac:dyDescent="0.2">
      <c r="A733" t="s">
        <v>145</v>
      </c>
      <c r="B733" t="s">
        <v>206</v>
      </c>
      <c r="C733" t="s">
        <v>190</v>
      </c>
      <c r="D733">
        <f t="shared" si="11"/>
        <v>2002</v>
      </c>
      <c r="E733" t="s">
        <v>163</v>
      </c>
      <c r="F733" t="s">
        <v>166</v>
      </c>
      <c r="G733" t="str">
        <f>IFERROR(VLOOKUP($F733,'Country Lookup'!$B$2:$C$31,2,FALSE),"")</f>
        <v>HR</v>
      </c>
      <c r="H733">
        <f>VLOOKUP($A733,'Events Per Sport'!$A$5:$G$19,3,FALSE)</f>
        <v>4.9460874432487003</v>
      </c>
    </row>
    <row r="734" spans="1:8" x14ac:dyDescent="0.2">
      <c r="A734" t="s">
        <v>145</v>
      </c>
      <c r="B734" t="s">
        <v>212</v>
      </c>
      <c r="C734" t="s">
        <v>191</v>
      </c>
      <c r="D734">
        <f t="shared" si="11"/>
        <v>2010</v>
      </c>
      <c r="E734" t="s">
        <v>165</v>
      </c>
      <c r="F734" t="s">
        <v>166</v>
      </c>
      <c r="G734" t="str">
        <f>IFERROR(VLOOKUP($F734,'Country Lookup'!$B$2:$C$31,2,FALSE),"")</f>
        <v>HR</v>
      </c>
      <c r="H734">
        <f>VLOOKUP($A734,'Events Per Sport'!$A$5:$G$19,3,FALSE)</f>
        <v>4.9460874432487003</v>
      </c>
    </row>
    <row r="735" spans="1:8" x14ac:dyDescent="0.2">
      <c r="A735" t="s">
        <v>145</v>
      </c>
      <c r="B735" t="s">
        <v>212</v>
      </c>
      <c r="C735" t="s">
        <v>192</v>
      </c>
      <c r="D735">
        <f t="shared" si="11"/>
        <v>2014</v>
      </c>
      <c r="E735" t="s">
        <v>165</v>
      </c>
      <c r="F735" t="s">
        <v>166</v>
      </c>
      <c r="G735" t="str">
        <f>IFERROR(VLOOKUP($F735,'Country Lookup'!$B$2:$C$31,2,FALSE),"")</f>
        <v>HR</v>
      </c>
      <c r="H735">
        <f>VLOOKUP($A735,'Events Per Sport'!$A$5:$G$19,3,FALSE)</f>
        <v>4.9460874432487003</v>
      </c>
    </row>
    <row r="736" spans="1:8" x14ac:dyDescent="0.2">
      <c r="A736" t="s">
        <v>145</v>
      </c>
      <c r="B736" t="s">
        <v>215</v>
      </c>
      <c r="C736" t="s">
        <v>190</v>
      </c>
      <c r="D736">
        <f t="shared" si="11"/>
        <v>2002</v>
      </c>
      <c r="E736" t="s">
        <v>165</v>
      </c>
      <c r="F736" t="s">
        <v>166</v>
      </c>
      <c r="G736" t="str">
        <f>IFERROR(VLOOKUP($F736,'Country Lookup'!$B$2:$C$31,2,FALSE),"")</f>
        <v>HR</v>
      </c>
      <c r="H736">
        <f>VLOOKUP($A736,'Events Per Sport'!$A$5:$G$19,3,FALSE)</f>
        <v>4.9460874432487003</v>
      </c>
    </row>
    <row r="737" spans="1:8" x14ac:dyDescent="0.2">
      <c r="A737" t="s">
        <v>145</v>
      </c>
      <c r="B737" t="s">
        <v>215</v>
      </c>
      <c r="C737" t="s">
        <v>162</v>
      </c>
      <c r="D737">
        <f t="shared" si="11"/>
        <v>2006</v>
      </c>
      <c r="E737" t="s">
        <v>165</v>
      </c>
      <c r="F737" t="s">
        <v>166</v>
      </c>
      <c r="G737" t="str">
        <f>IFERROR(VLOOKUP($F737,'Country Lookup'!$B$2:$C$31,2,FALSE),"")</f>
        <v>HR</v>
      </c>
      <c r="H737">
        <f>VLOOKUP($A737,'Events Per Sport'!$A$5:$G$19,3,FALSE)</f>
        <v>4.9460874432487003</v>
      </c>
    </row>
    <row r="738" spans="1:8" x14ac:dyDescent="0.2">
      <c r="A738" t="s">
        <v>130</v>
      </c>
      <c r="B738" t="s">
        <v>216</v>
      </c>
      <c r="C738" t="s">
        <v>191</v>
      </c>
      <c r="D738">
        <f t="shared" si="11"/>
        <v>2010</v>
      </c>
      <c r="E738" t="s">
        <v>167</v>
      </c>
      <c r="F738" t="s">
        <v>166</v>
      </c>
      <c r="G738" t="str">
        <f>IFERROR(VLOOKUP($F738,'Country Lookup'!$B$2:$C$31,2,FALSE),"")</f>
        <v>HR</v>
      </c>
      <c r="H738">
        <f>VLOOKUP($A738,'Events Per Sport'!$A$5:$G$19,3,FALSE)</f>
        <v>4.9460874432487003</v>
      </c>
    </row>
    <row r="739" spans="1:8" x14ac:dyDescent="0.2">
      <c r="A739" t="s">
        <v>145</v>
      </c>
      <c r="B739" t="s">
        <v>171</v>
      </c>
      <c r="C739" t="s">
        <v>172</v>
      </c>
      <c r="D739">
        <f t="shared" si="11"/>
        <v>1948</v>
      </c>
      <c r="E739" t="s">
        <v>163</v>
      </c>
      <c r="F739" t="s">
        <v>173</v>
      </c>
      <c r="G739" t="str">
        <f>IFERROR(VLOOKUP($F739,'Country Lookup'!$B$2:$C$31,2,FALSE),"")</f>
        <v>FR</v>
      </c>
      <c r="H739">
        <f>VLOOKUP($A739,'Events Per Sport'!$A$5:$G$19,3,FALSE)</f>
        <v>4.9460874432487003</v>
      </c>
    </row>
    <row r="740" spans="1:8" x14ac:dyDescent="0.2">
      <c r="A740" t="s">
        <v>145</v>
      </c>
      <c r="B740" t="s">
        <v>171</v>
      </c>
      <c r="C740" t="s">
        <v>178</v>
      </c>
      <c r="D740">
        <f t="shared" si="11"/>
        <v>1960</v>
      </c>
      <c r="E740" t="s">
        <v>163</v>
      </c>
      <c r="F740" t="s">
        <v>173</v>
      </c>
      <c r="G740" t="str">
        <f>IFERROR(VLOOKUP($F740,'Country Lookup'!$B$2:$C$31,2,FALSE),"")</f>
        <v>FR</v>
      </c>
      <c r="H740">
        <f>VLOOKUP($A740,'Events Per Sport'!$A$5:$G$19,3,FALSE)</f>
        <v>4.9460874432487003</v>
      </c>
    </row>
    <row r="741" spans="1:8" x14ac:dyDescent="0.2">
      <c r="A741" t="s">
        <v>145</v>
      </c>
      <c r="B741" t="s">
        <v>171</v>
      </c>
      <c r="C741" t="s">
        <v>178</v>
      </c>
      <c r="D741">
        <f t="shared" si="11"/>
        <v>1960</v>
      </c>
      <c r="E741" t="s">
        <v>167</v>
      </c>
      <c r="F741" t="s">
        <v>173</v>
      </c>
      <c r="G741" t="str">
        <f>IFERROR(VLOOKUP($F741,'Country Lookup'!$B$2:$C$31,2,FALSE),"")</f>
        <v>FR</v>
      </c>
      <c r="H741">
        <f>VLOOKUP($A741,'Events Per Sport'!$A$5:$G$19,3,FALSE)</f>
        <v>4.9460874432487003</v>
      </c>
    </row>
    <row r="742" spans="1:8" x14ac:dyDescent="0.2">
      <c r="A742" t="s">
        <v>145</v>
      </c>
      <c r="B742" t="s">
        <v>171</v>
      </c>
      <c r="C742" t="s">
        <v>180</v>
      </c>
      <c r="D742">
        <f t="shared" si="11"/>
        <v>1964</v>
      </c>
      <c r="E742" t="s">
        <v>165</v>
      </c>
      <c r="F742" t="s">
        <v>173</v>
      </c>
      <c r="G742" t="str">
        <f>IFERROR(VLOOKUP($F742,'Country Lookup'!$B$2:$C$31,2,FALSE),"")</f>
        <v>FR</v>
      </c>
      <c r="H742">
        <f>VLOOKUP($A742,'Events Per Sport'!$A$5:$G$19,3,FALSE)</f>
        <v>4.9460874432487003</v>
      </c>
    </row>
    <row r="743" spans="1:8" x14ac:dyDescent="0.2">
      <c r="A743" t="s">
        <v>145</v>
      </c>
      <c r="B743" t="s">
        <v>171</v>
      </c>
      <c r="C743" t="s">
        <v>181</v>
      </c>
      <c r="D743">
        <f t="shared" si="11"/>
        <v>1968</v>
      </c>
      <c r="E743" t="s">
        <v>163</v>
      </c>
      <c r="F743" t="s">
        <v>173</v>
      </c>
      <c r="G743" t="str">
        <f>IFERROR(VLOOKUP($F743,'Country Lookup'!$B$2:$C$31,2,FALSE),"")</f>
        <v>FR</v>
      </c>
      <c r="H743">
        <f>VLOOKUP($A743,'Events Per Sport'!$A$5:$G$19,3,FALSE)</f>
        <v>4.9460874432487003</v>
      </c>
    </row>
    <row r="744" spans="1:8" x14ac:dyDescent="0.2">
      <c r="A744" t="s">
        <v>145</v>
      </c>
      <c r="B744" t="s">
        <v>171</v>
      </c>
      <c r="C744" t="s">
        <v>181</v>
      </c>
      <c r="D744">
        <f t="shared" si="11"/>
        <v>1968</v>
      </c>
      <c r="E744" t="s">
        <v>165</v>
      </c>
      <c r="F744" t="s">
        <v>173</v>
      </c>
      <c r="G744" t="str">
        <f>IFERROR(VLOOKUP($F744,'Country Lookup'!$B$2:$C$31,2,FALSE),"")</f>
        <v>FR</v>
      </c>
      <c r="H744">
        <f>VLOOKUP($A744,'Events Per Sport'!$A$5:$G$19,3,FALSE)</f>
        <v>4.9460874432487003</v>
      </c>
    </row>
    <row r="745" spans="1:8" x14ac:dyDescent="0.2">
      <c r="A745" t="s">
        <v>145</v>
      </c>
      <c r="B745" t="s">
        <v>171</v>
      </c>
      <c r="C745" t="s">
        <v>186</v>
      </c>
      <c r="D745">
        <f t="shared" si="11"/>
        <v>1988</v>
      </c>
      <c r="E745" t="s">
        <v>167</v>
      </c>
      <c r="F745" t="s">
        <v>173</v>
      </c>
      <c r="G745" t="str">
        <f>IFERROR(VLOOKUP($F745,'Country Lookup'!$B$2:$C$31,2,FALSE),"")</f>
        <v>FR</v>
      </c>
      <c r="H745">
        <f>VLOOKUP($A745,'Events Per Sport'!$A$5:$G$19,3,FALSE)</f>
        <v>4.9460874432487003</v>
      </c>
    </row>
    <row r="746" spans="1:8" x14ac:dyDescent="0.2">
      <c r="A746" t="s">
        <v>145</v>
      </c>
      <c r="B746" t="s">
        <v>171</v>
      </c>
      <c r="C746" t="s">
        <v>187</v>
      </c>
      <c r="D746">
        <f t="shared" si="11"/>
        <v>1992</v>
      </c>
      <c r="E746" t="s">
        <v>165</v>
      </c>
      <c r="F746" t="s">
        <v>173</v>
      </c>
      <c r="G746" t="str">
        <f>IFERROR(VLOOKUP($F746,'Country Lookup'!$B$2:$C$31,2,FALSE),"")</f>
        <v>FR</v>
      </c>
      <c r="H746">
        <f>VLOOKUP($A746,'Events Per Sport'!$A$5:$G$19,3,FALSE)</f>
        <v>4.9460874432487003</v>
      </c>
    </row>
    <row r="747" spans="1:8" x14ac:dyDescent="0.2">
      <c r="A747" t="s">
        <v>145</v>
      </c>
      <c r="B747" t="s">
        <v>171</v>
      </c>
      <c r="C747" t="s">
        <v>188</v>
      </c>
      <c r="D747">
        <f t="shared" si="11"/>
        <v>1998</v>
      </c>
      <c r="E747" t="s">
        <v>163</v>
      </c>
      <c r="F747" t="s">
        <v>173</v>
      </c>
      <c r="G747" t="str">
        <f>IFERROR(VLOOKUP($F747,'Country Lookup'!$B$2:$C$31,2,FALSE),"")</f>
        <v>FR</v>
      </c>
      <c r="H747">
        <f>VLOOKUP($A747,'Events Per Sport'!$A$5:$G$19,3,FALSE)</f>
        <v>4.9460874432487003</v>
      </c>
    </row>
    <row r="748" spans="1:8" x14ac:dyDescent="0.2">
      <c r="A748" t="s">
        <v>145</v>
      </c>
      <c r="B748" t="s">
        <v>171</v>
      </c>
      <c r="C748" t="s">
        <v>162</v>
      </c>
      <c r="D748">
        <f t="shared" si="11"/>
        <v>2006</v>
      </c>
      <c r="E748" t="s">
        <v>163</v>
      </c>
      <c r="F748" t="s">
        <v>173</v>
      </c>
      <c r="G748" t="str">
        <f>IFERROR(VLOOKUP($F748,'Country Lookup'!$B$2:$C$31,2,FALSE),"")</f>
        <v>FR</v>
      </c>
      <c r="H748">
        <f>VLOOKUP($A748,'Events Per Sport'!$A$5:$G$19,3,FALSE)</f>
        <v>4.9460874432487003</v>
      </c>
    </row>
    <row r="749" spans="1:8" x14ac:dyDescent="0.2">
      <c r="A749" t="s">
        <v>145</v>
      </c>
      <c r="B749" t="s">
        <v>193</v>
      </c>
      <c r="C749" t="s">
        <v>181</v>
      </c>
      <c r="D749">
        <f t="shared" si="11"/>
        <v>1968</v>
      </c>
      <c r="E749" t="s">
        <v>165</v>
      </c>
      <c r="F749" t="s">
        <v>173</v>
      </c>
      <c r="G749" t="str">
        <f>IFERROR(VLOOKUP($F749,'Country Lookup'!$B$2:$C$31,2,FALSE),"")</f>
        <v>FR</v>
      </c>
      <c r="H749">
        <f>VLOOKUP($A749,'Events Per Sport'!$A$5:$G$19,3,FALSE)</f>
        <v>4.9460874432487003</v>
      </c>
    </row>
    <row r="750" spans="1:8" x14ac:dyDescent="0.2">
      <c r="A750" t="s">
        <v>145</v>
      </c>
      <c r="B750" t="s">
        <v>193</v>
      </c>
      <c r="C750" t="s">
        <v>188</v>
      </c>
      <c r="D750">
        <f t="shared" si="11"/>
        <v>1998</v>
      </c>
      <c r="E750" t="s">
        <v>167</v>
      </c>
      <c r="F750" t="s">
        <v>173</v>
      </c>
      <c r="G750" t="str">
        <f>IFERROR(VLOOKUP($F750,'Country Lookup'!$B$2:$C$31,2,FALSE),"")</f>
        <v>FR</v>
      </c>
      <c r="H750">
        <f>VLOOKUP($A750,'Events Per Sport'!$A$5:$G$19,3,FALSE)</f>
        <v>4.9460874432487003</v>
      </c>
    </row>
    <row r="751" spans="1:8" x14ac:dyDescent="0.2">
      <c r="A751" t="s">
        <v>145</v>
      </c>
      <c r="B751" t="s">
        <v>193</v>
      </c>
      <c r="C751" t="s">
        <v>190</v>
      </c>
      <c r="D751">
        <f t="shared" si="11"/>
        <v>2002</v>
      </c>
      <c r="E751" t="s">
        <v>163</v>
      </c>
      <c r="F751" t="s">
        <v>173</v>
      </c>
      <c r="G751" t="str">
        <f>IFERROR(VLOOKUP($F751,'Country Lookup'!$B$2:$C$31,2,FALSE),"")</f>
        <v>FR</v>
      </c>
      <c r="H751">
        <f>VLOOKUP($A751,'Events Per Sport'!$A$5:$G$19,3,FALSE)</f>
        <v>4.9460874432487003</v>
      </c>
    </row>
    <row r="752" spans="1:8" x14ac:dyDescent="0.2">
      <c r="A752" t="s">
        <v>145</v>
      </c>
      <c r="B752" t="s">
        <v>199</v>
      </c>
      <c r="C752" t="s">
        <v>180</v>
      </c>
      <c r="D752">
        <f t="shared" si="11"/>
        <v>1964</v>
      </c>
      <c r="E752" t="s">
        <v>163</v>
      </c>
      <c r="F752" t="s">
        <v>173</v>
      </c>
      <c r="G752" t="str">
        <f>IFERROR(VLOOKUP($F752,'Country Lookup'!$B$2:$C$31,2,FALSE),"")</f>
        <v>FR</v>
      </c>
      <c r="H752">
        <f>VLOOKUP($A752,'Events Per Sport'!$A$5:$G$19,3,FALSE)</f>
        <v>4.9460874432487003</v>
      </c>
    </row>
    <row r="753" spans="1:8" x14ac:dyDescent="0.2">
      <c r="A753" t="s">
        <v>145</v>
      </c>
      <c r="B753" t="s">
        <v>199</v>
      </c>
      <c r="C753" t="s">
        <v>181</v>
      </c>
      <c r="D753">
        <f t="shared" si="11"/>
        <v>1968</v>
      </c>
      <c r="E753" t="s">
        <v>163</v>
      </c>
      <c r="F753" t="s">
        <v>173</v>
      </c>
      <c r="G753" t="str">
        <f>IFERROR(VLOOKUP($F753,'Country Lookup'!$B$2:$C$31,2,FALSE),"")</f>
        <v>FR</v>
      </c>
      <c r="H753">
        <f>VLOOKUP($A753,'Events Per Sport'!$A$5:$G$19,3,FALSE)</f>
        <v>4.9460874432487003</v>
      </c>
    </row>
    <row r="754" spans="1:8" x14ac:dyDescent="0.2">
      <c r="A754" t="s">
        <v>145</v>
      </c>
      <c r="B754" t="s">
        <v>199</v>
      </c>
      <c r="C754" t="s">
        <v>162</v>
      </c>
      <c r="D754">
        <f t="shared" si="11"/>
        <v>2006</v>
      </c>
      <c r="E754" t="s">
        <v>165</v>
      </c>
      <c r="F754" t="s">
        <v>173</v>
      </c>
      <c r="G754" t="str">
        <f>IFERROR(VLOOKUP($F754,'Country Lookup'!$B$2:$C$31,2,FALSE),"")</f>
        <v>FR</v>
      </c>
      <c r="H754">
        <f>VLOOKUP($A754,'Events Per Sport'!$A$5:$G$19,3,FALSE)</f>
        <v>4.9460874432487003</v>
      </c>
    </row>
    <row r="755" spans="1:8" x14ac:dyDescent="0.2">
      <c r="A755" t="s">
        <v>145</v>
      </c>
      <c r="B755" t="s">
        <v>199</v>
      </c>
      <c r="C755" t="s">
        <v>192</v>
      </c>
      <c r="D755">
        <f t="shared" si="11"/>
        <v>2014</v>
      </c>
      <c r="E755" t="s">
        <v>165</v>
      </c>
      <c r="F755" t="s">
        <v>173</v>
      </c>
      <c r="G755" t="str">
        <f>IFERROR(VLOOKUP($F755,'Country Lookup'!$B$2:$C$31,2,FALSE),"")</f>
        <v>FR</v>
      </c>
      <c r="H755">
        <f>VLOOKUP($A755,'Events Per Sport'!$A$5:$G$19,3,FALSE)</f>
        <v>4.9460874432487003</v>
      </c>
    </row>
    <row r="756" spans="1:8" x14ac:dyDescent="0.2">
      <c r="A756" t="s">
        <v>145</v>
      </c>
      <c r="B756" t="s">
        <v>199</v>
      </c>
      <c r="C756" t="s">
        <v>192</v>
      </c>
      <c r="D756">
        <f t="shared" si="11"/>
        <v>2014</v>
      </c>
      <c r="E756" t="s">
        <v>167</v>
      </c>
      <c r="F756" t="s">
        <v>173</v>
      </c>
      <c r="G756" t="str">
        <f>IFERROR(VLOOKUP($F756,'Country Lookup'!$B$2:$C$31,2,FALSE),"")</f>
        <v>FR</v>
      </c>
      <c r="H756">
        <f>VLOOKUP($A756,'Events Per Sport'!$A$5:$G$19,3,FALSE)</f>
        <v>4.9460874432487003</v>
      </c>
    </row>
    <row r="757" spans="1:8" x14ac:dyDescent="0.2">
      <c r="A757" t="s">
        <v>145</v>
      </c>
      <c r="B757" t="s">
        <v>202</v>
      </c>
      <c r="C757" t="s">
        <v>180</v>
      </c>
      <c r="D757">
        <f t="shared" si="11"/>
        <v>1964</v>
      </c>
      <c r="E757" t="s">
        <v>163</v>
      </c>
      <c r="F757" t="s">
        <v>173</v>
      </c>
      <c r="G757" t="str">
        <f>IFERROR(VLOOKUP($F757,'Country Lookup'!$B$2:$C$31,2,FALSE),"")</f>
        <v>FR</v>
      </c>
      <c r="H757">
        <f>VLOOKUP($A757,'Events Per Sport'!$A$5:$G$19,3,FALSE)</f>
        <v>4.9460874432487003</v>
      </c>
    </row>
    <row r="758" spans="1:8" x14ac:dyDescent="0.2">
      <c r="A758" t="s">
        <v>145</v>
      </c>
      <c r="B758" t="s">
        <v>202</v>
      </c>
      <c r="C758" t="s">
        <v>180</v>
      </c>
      <c r="D758">
        <f t="shared" si="11"/>
        <v>1964</v>
      </c>
      <c r="E758" t="s">
        <v>165</v>
      </c>
      <c r="F758" t="s">
        <v>173</v>
      </c>
      <c r="G758" t="str">
        <f>IFERROR(VLOOKUP($F758,'Country Lookup'!$B$2:$C$31,2,FALSE),"")</f>
        <v>FR</v>
      </c>
      <c r="H758">
        <f>VLOOKUP($A758,'Events Per Sport'!$A$5:$G$19,3,FALSE)</f>
        <v>4.9460874432487003</v>
      </c>
    </row>
    <row r="759" spans="1:8" x14ac:dyDescent="0.2">
      <c r="A759" t="s">
        <v>145</v>
      </c>
      <c r="B759" t="s">
        <v>202</v>
      </c>
      <c r="C759" t="s">
        <v>181</v>
      </c>
      <c r="D759">
        <f t="shared" si="11"/>
        <v>1968</v>
      </c>
      <c r="E759" t="s">
        <v>165</v>
      </c>
      <c r="F759" t="s">
        <v>173</v>
      </c>
      <c r="G759" t="str">
        <f>IFERROR(VLOOKUP($F759,'Country Lookup'!$B$2:$C$31,2,FALSE),"")</f>
        <v>FR</v>
      </c>
      <c r="H759">
        <f>VLOOKUP($A759,'Events Per Sport'!$A$5:$G$19,3,FALSE)</f>
        <v>4.9460874432487003</v>
      </c>
    </row>
    <row r="760" spans="1:8" x14ac:dyDescent="0.2">
      <c r="A760" t="s">
        <v>145</v>
      </c>
      <c r="B760" t="s">
        <v>202</v>
      </c>
      <c r="C760" t="s">
        <v>182</v>
      </c>
      <c r="D760">
        <f t="shared" si="11"/>
        <v>1976</v>
      </c>
      <c r="E760" t="s">
        <v>167</v>
      </c>
      <c r="F760" t="s">
        <v>173</v>
      </c>
      <c r="G760" t="str">
        <f>IFERROR(VLOOKUP($F760,'Country Lookup'!$B$2:$C$31,2,FALSE),"")</f>
        <v>FR</v>
      </c>
      <c r="H760">
        <f>VLOOKUP($A760,'Events Per Sport'!$A$5:$G$19,3,FALSE)</f>
        <v>4.9460874432487003</v>
      </c>
    </row>
    <row r="761" spans="1:8" x14ac:dyDescent="0.2">
      <c r="A761" t="s">
        <v>145</v>
      </c>
      <c r="B761" t="s">
        <v>202</v>
      </c>
      <c r="C761" t="s">
        <v>183</v>
      </c>
      <c r="D761">
        <f t="shared" si="11"/>
        <v>1980</v>
      </c>
      <c r="E761" t="s">
        <v>167</v>
      </c>
      <c r="F761" t="s">
        <v>173</v>
      </c>
      <c r="G761" t="str">
        <f>IFERROR(VLOOKUP($F761,'Country Lookup'!$B$2:$C$31,2,FALSE),"")</f>
        <v>FR</v>
      </c>
      <c r="H761">
        <f>VLOOKUP($A761,'Events Per Sport'!$A$5:$G$19,3,FALSE)</f>
        <v>4.9460874432487003</v>
      </c>
    </row>
    <row r="762" spans="1:8" x14ac:dyDescent="0.2">
      <c r="A762" t="s">
        <v>145</v>
      </c>
      <c r="B762" t="s">
        <v>202</v>
      </c>
      <c r="C762" t="s">
        <v>185</v>
      </c>
      <c r="D762">
        <f t="shared" si="11"/>
        <v>1984</v>
      </c>
      <c r="E762" t="s">
        <v>167</v>
      </c>
      <c r="F762" t="s">
        <v>173</v>
      </c>
      <c r="G762" t="str">
        <f>IFERROR(VLOOKUP($F762,'Country Lookup'!$B$2:$C$31,2,FALSE),"")</f>
        <v>FR</v>
      </c>
      <c r="H762">
        <f>VLOOKUP($A762,'Events Per Sport'!$A$5:$G$19,3,FALSE)</f>
        <v>4.9460874432487003</v>
      </c>
    </row>
    <row r="763" spans="1:8" x14ac:dyDescent="0.2">
      <c r="A763" t="s">
        <v>145</v>
      </c>
      <c r="B763" t="s">
        <v>204</v>
      </c>
      <c r="C763" t="s">
        <v>172</v>
      </c>
      <c r="D763">
        <f t="shared" si="11"/>
        <v>1948</v>
      </c>
      <c r="E763" t="s">
        <v>165</v>
      </c>
      <c r="F763" t="s">
        <v>173</v>
      </c>
      <c r="G763" t="str">
        <f>IFERROR(VLOOKUP($F763,'Country Lookup'!$B$2:$C$31,2,FALSE),"")</f>
        <v>FR</v>
      </c>
      <c r="H763">
        <f>VLOOKUP($A763,'Events Per Sport'!$A$5:$G$19,3,FALSE)</f>
        <v>4.9460874432487003</v>
      </c>
    </row>
    <row r="764" spans="1:8" x14ac:dyDescent="0.2">
      <c r="A764" t="s">
        <v>145</v>
      </c>
      <c r="B764" t="s">
        <v>204</v>
      </c>
      <c r="C764" t="s">
        <v>172</v>
      </c>
      <c r="D764">
        <f t="shared" si="11"/>
        <v>1948</v>
      </c>
      <c r="E764" t="s">
        <v>167</v>
      </c>
      <c r="F764" t="s">
        <v>173</v>
      </c>
      <c r="G764" t="str">
        <f>IFERROR(VLOOKUP($F764,'Country Lookup'!$B$2:$C$31,2,FALSE),"")</f>
        <v>FR</v>
      </c>
      <c r="H764">
        <f>VLOOKUP($A764,'Events Per Sport'!$A$5:$G$19,3,FALSE)</f>
        <v>4.9460874432487003</v>
      </c>
    </row>
    <row r="765" spans="1:8" x14ac:dyDescent="0.2">
      <c r="A765" t="s">
        <v>145</v>
      </c>
      <c r="B765" t="s">
        <v>204</v>
      </c>
      <c r="C765" t="s">
        <v>178</v>
      </c>
      <c r="D765">
        <f t="shared" si="11"/>
        <v>1960</v>
      </c>
      <c r="E765" t="s">
        <v>167</v>
      </c>
      <c r="F765" t="s">
        <v>173</v>
      </c>
      <c r="G765" t="str">
        <f>IFERROR(VLOOKUP($F765,'Country Lookup'!$B$2:$C$31,2,FALSE),"")</f>
        <v>FR</v>
      </c>
      <c r="H765">
        <f>VLOOKUP($A765,'Events Per Sport'!$A$5:$G$19,3,FALSE)</f>
        <v>4.9460874432487003</v>
      </c>
    </row>
    <row r="766" spans="1:8" x14ac:dyDescent="0.2">
      <c r="A766" t="s">
        <v>145</v>
      </c>
      <c r="B766" t="s">
        <v>204</v>
      </c>
      <c r="C766" t="s">
        <v>181</v>
      </c>
      <c r="D766">
        <f t="shared" si="11"/>
        <v>1968</v>
      </c>
      <c r="E766" t="s">
        <v>163</v>
      </c>
      <c r="F766" t="s">
        <v>173</v>
      </c>
      <c r="G766" t="str">
        <f>IFERROR(VLOOKUP($F766,'Country Lookup'!$B$2:$C$31,2,FALSE),"")</f>
        <v>FR</v>
      </c>
      <c r="H766">
        <f>VLOOKUP($A766,'Events Per Sport'!$A$5:$G$19,3,FALSE)</f>
        <v>4.9460874432487003</v>
      </c>
    </row>
    <row r="767" spans="1:8" x14ac:dyDescent="0.2">
      <c r="A767" t="s">
        <v>145</v>
      </c>
      <c r="B767" t="s">
        <v>204</v>
      </c>
      <c r="C767" t="s">
        <v>185</v>
      </c>
      <c r="D767">
        <f t="shared" si="11"/>
        <v>1984</v>
      </c>
      <c r="E767" t="s">
        <v>167</v>
      </c>
      <c r="F767" t="s">
        <v>173</v>
      </c>
      <c r="G767" t="str">
        <f>IFERROR(VLOOKUP($F767,'Country Lookup'!$B$2:$C$31,2,FALSE),"")</f>
        <v>FR</v>
      </c>
      <c r="H767">
        <f>VLOOKUP($A767,'Events Per Sport'!$A$5:$G$19,3,FALSE)</f>
        <v>4.9460874432487003</v>
      </c>
    </row>
    <row r="768" spans="1:8" x14ac:dyDescent="0.2">
      <c r="A768" t="s">
        <v>145</v>
      </c>
      <c r="B768" t="s">
        <v>204</v>
      </c>
      <c r="C768" t="s">
        <v>190</v>
      </c>
      <c r="D768">
        <f t="shared" si="11"/>
        <v>2002</v>
      </c>
      <c r="E768" t="s">
        <v>163</v>
      </c>
      <c r="F768" t="s">
        <v>173</v>
      </c>
      <c r="G768" t="str">
        <f>IFERROR(VLOOKUP($F768,'Country Lookup'!$B$2:$C$31,2,FALSE),"")</f>
        <v>FR</v>
      </c>
      <c r="H768">
        <f>VLOOKUP($A768,'Events Per Sport'!$A$5:$G$19,3,FALSE)</f>
        <v>4.9460874432487003</v>
      </c>
    </row>
    <row r="769" spans="1:8" x14ac:dyDescent="0.2">
      <c r="A769" t="s">
        <v>145</v>
      </c>
      <c r="B769" t="s">
        <v>204</v>
      </c>
      <c r="C769" t="s">
        <v>190</v>
      </c>
      <c r="D769">
        <f t="shared" si="11"/>
        <v>2002</v>
      </c>
      <c r="E769" t="s">
        <v>165</v>
      </c>
      <c r="F769" t="s">
        <v>173</v>
      </c>
      <c r="G769" t="str">
        <f>IFERROR(VLOOKUP($F769,'Country Lookup'!$B$2:$C$31,2,FALSE),"")</f>
        <v>FR</v>
      </c>
      <c r="H769">
        <f>VLOOKUP($A769,'Events Per Sport'!$A$5:$G$19,3,FALSE)</f>
        <v>4.9460874432487003</v>
      </c>
    </row>
    <row r="770" spans="1:8" x14ac:dyDescent="0.2">
      <c r="A770" t="s">
        <v>145</v>
      </c>
      <c r="B770" t="s">
        <v>206</v>
      </c>
      <c r="C770" t="s">
        <v>180</v>
      </c>
      <c r="D770">
        <f t="shared" ref="D770:D833" si="12">_xlfn.NUMBERVALUE(RIGHT(C770,4))</f>
        <v>1964</v>
      </c>
      <c r="E770" t="s">
        <v>163</v>
      </c>
      <c r="F770" t="s">
        <v>173</v>
      </c>
      <c r="G770" t="str">
        <f>IFERROR(VLOOKUP($F770,'Country Lookup'!$B$2:$C$31,2,FALSE),"")</f>
        <v>FR</v>
      </c>
      <c r="H770">
        <f>VLOOKUP($A770,'Events Per Sport'!$A$5:$G$19,3,FALSE)</f>
        <v>4.9460874432487003</v>
      </c>
    </row>
    <row r="771" spans="1:8" x14ac:dyDescent="0.2">
      <c r="A771" t="s">
        <v>145</v>
      </c>
      <c r="B771" t="s">
        <v>206</v>
      </c>
      <c r="C771" t="s">
        <v>180</v>
      </c>
      <c r="D771">
        <f t="shared" si="12"/>
        <v>1964</v>
      </c>
      <c r="E771" t="s">
        <v>165</v>
      </c>
      <c r="F771" t="s">
        <v>173</v>
      </c>
      <c r="G771" t="str">
        <f>IFERROR(VLOOKUP($F771,'Country Lookup'!$B$2:$C$31,2,FALSE),"")</f>
        <v>FR</v>
      </c>
      <c r="H771">
        <f>VLOOKUP($A771,'Events Per Sport'!$A$5:$G$19,3,FALSE)</f>
        <v>4.9460874432487003</v>
      </c>
    </row>
    <row r="772" spans="1:8" x14ac:dyDescent="0.2">
      <c r="A772" t="s">
        <v>145</v>
      </c>
      <c r="B772" t="s">
        <v>206</v>
      </c>
      <c r="C772" t="s">
        <v>181</v>
      </c>
      <c r="D772">
        <f t="shared" si="12"/>
        <v>1968</v>
      </c>
      <c r="E772" t="s">
        <v>163</v>
      </c>
      <c r="F772" t="s">
        <v>173</v>
      </c>
      <c r="G772" t="str">
        <f>IFERROR(VLOOKUP($F772,'Country Lookup'!$B$2:$C$31,2,FALSE),"")</f>
        <v>FR</v>
      </c>
      <c r="H772">
        <f>VLOOKUP($A772,'Events Per Sport'!$A$5:$G$19,3,FALSE)</f>
        <v>4.9460874432487003</v>
      </c>
    </row>
    <row r="773" spans="1:8" x14ac:dyDescent="0.2">
      <c r="A773" t="s">
        <v>145</v>
      </c>
      <c r="B773" t="s">
        <v>206</v>
      </c>
      <c r="C773" t="s">
        <v>181</v>
      </c>
      <c r="D773">
        <f t="shared" si="12"/>
        <v>1968</v>
      </c>
      <c r="E773" t="s">
        <v>167</v>
      </c>
      <c r="F773" t="s">
        <v>173</v>
      </c>
      <c r="G773" t="str">
        <f>IFERROR(VLOOKUP($F773,'Country Lookup'!$B$2:$C$31,2,FALSE),"")</f>
        <v>FR</v>
      </c>
      <c r="H773">
        <f>VLOOKUP($A773,'Events Per Sport'!$A$5:$G$19,3,FALSE)</f>
        <v>4.9460874432487003</v>
      </c>
    </row>
    <row r="774" spans="1:8" x14ac:dyDescent="0.2">
      <c r="A774" t="s">
        <v>145</v>
      </c>
      <c r="B774" t="s">
        <v>206</v>
      </c>
      <c r="C774" t="s">
        <v>185</v>
      </c>
      <c r="D774">
        <f t="shared" si="12"/>
        <v>1984</v>
      </c>
      <c r="E774" t="s">
        <v>165</v>
      </c>
      <c r="F774" t="s">
        <v>173</v>
      </c>
      <c r="G774" t="str">
        <f>IFERROR(VLOOKUP($F774,'Country Lookup'!$B$2:$C$31,2,FALSE),"")</f>
        <v>FR</v>
      </c>
      <c r="H774">
        <f>VLOOKUP($A774,'Events Per Sport'!$A$5:$G$19,3,FALSE)</f>
        <v>4.9460874432487003</v>
      </c>
    </row>
    <row r="775" spans="1:8" x14ac:dyDescent="0.2">
      <c r="A775" t="s">
        <v>145</v>
      </c>
      <c r="B775" t="s">
        <v>206</v>
      </c>
      <c r="C775" t="s">
        <v>190</v>
      </c>
      <c r="D775">
        <f t="shared" si="12"/>
        <v>2002</v>
      </c>
      <c r="E775" t="s">
        <v>165</v>
      </c>
      <c r="F775" t="s">
        <v>173</v>
      </c>
      <c r="G775" t="str">
        <f>IFERROR(VLOOKUP($F775,'Country Lookup'!$B$2:$C$31,2,FALSE),"")</f>
        <v>FR</v>
      </c>
      <c r="H775">
        <f>VLOOKUP($A775,'Events Per Sport'!$A$5:$G$19,3,FALSE)</f>
        <v>4.9460874432487003</v>
      </c>
    </row>
    <row r="776" spans="1:8" x14ac:dyDescent="0.2">
      <c r="A776" t="s">
        <v>145</v>
      </c>
      <c r="B776" t="s">
        <v>214</v>
      </c>
      <c r="C776" t="s">
        <v>186</v>
      </c>
      <c r="D776">
        <f t="shared" si="12"/>
        <v>1988</v>
      </c>
      <c r="E776" t="s">
        <v>163</v>
      </c>
      <c r="F776" t="s">
        <v>173</v>
      </c>
      <c r="G776" t="str">
        <f>IFERROR(VLOOKUP($F776,'Country Lookup'!$B$2:$C$31,2,FALSE),"")</f>
        <v>FR</v>
      </c>
      <c r="H776">
        <f>VLOOKUP($A776,'Events Per Sport'!$A$5:$G$19,3,FALSE)</f>
        <v>4.9460874432487003</v>
      </c>
    </row>
    <row r="777" spans="1:8" x14ac:dyDescent="0.2">
      <c r="A777" t="s">
        <v>145</v>
      </c>
      <c r="B777" t="s">
        <v>215</v>
      </c>
      <c r="C777" t="s">
        <v>187</v>
      </c>
      <c r="D777">
        <f t="shared" si="12"/>
        <v>1992</v>
      </c>
      <c r="E777" t="s">
        <v>165</v>
      </c>
      <c r="F777" t="s">
        <v>173</v>
      </c>
      <c r="G777" t="str">
        <f>IFERROR(VLOOKUP($F777,'Country Lookup'!$B$2:$C$31,2,FALSE),"")</f>
        <v>FR</v>
      </c>
      <c r="H777">
        <f>VLOOKUP($A777,'Events Per Sport'!$A$5:$G$19,3,FALSE)</f>
        <v>4.9460874432487003</v>
      </c>
    </row>
    <row r="778" spans="1:8" x14ac:dyDescent="0.2">
      <c r="A778" t="s">
        <v>130</v>
      </c>
      <c r="B778" t="s">
        <v>216</v>
      </c>
      <c r="C778" t="s">
        <v>191</v>
      </c>
      <c r="D778">
        <f t="shared" si="12"/>
        <v>2010</v>
      </c>
      <c r="E778" t="s">
        <v>163</v>
      </c>
      <c r="F778" t="s">
        <v>173</v>
      </c>
      <c r="G778" t="str">
        <f>IFERROR(VLOOKUP($F778,'Country Lookup'!$B$2:$C$31,2,FALSE),"")</f>
        <v>FR</v>
      </c>
      <c r="H778">
        <f>VLOOKUP($A778,'Events Per Sport'!$A$5:$G$19,3,FALSE)</f>
        <v>4.9460874432487003</v>
      </c>
    </row>
    <row r="779" spans="1:8" x14ac:dyDescent="0.2">
      <c r="A779" t="s">
        <v>130</v>
      </c>
      <c r="B779" t="s">
        <v>218</v>
      </c>
      <c r="C779" t="s">
        <v>191</v>
      </c>
      <c r="D779">
        <f t="shared" si="12"/>
        <v>2010</v>
      </c>
      <c r="E779" t="s">
        <v>167</v>
      </c>
      <c r="F779" t="s">
        <v>173</v>
      </c>
      <c r="G779" t="str">
        <f>IFERROR(VLOOKUP($F779,'Country Lookup'!$B$2:$C$31,2,FALSE),"")</f>
        <v>FR</v>
      </c>
      <c r="H779">
        <f>VLOOKUP($A779,'Events Per Sport'!$A$5:$G$19,3,FALSE)</f>
        <v>4.9460874432487003</v>
      </c>
    </row>
    <row r="780" spans="1:8" x14ac:dyDescent="0.2">
      <c r="A780" t="s">
        <v>130</v>
      </c>
      <c r="B780" t="s">
        <v>224</v>
      </c>
      <c r="C780" t="s">
        <v>190</v>
      </c>
      <c r="D780">
        <f t="shared" si="12"/>
        <v>2002</v>
      </c>
      <c r="E780" t="s">
        <v>165</v>
      </c>
      <c r="F780" t="s">
        <v>173</v>
      </c>
      <c r="G780" t="str">
        <f>IFERROR(VLOOKUP($F780,'Country Lookup'!$B$2:$C$31,2,FALSE),"")</f>
        <v>FR</v>
      </c>
      <c r="H780">
        <f>VLOOKUP($A780,'Events Per Sport'!$A$5:$G$19,3,FALSE)</f>
        <v>4.9460874432487003</v>
      </c>
    </row>
    <row r="781" spans="1:8" x14ac:dyDescent="0.2">
      <c r="A781" t="s">
        <v>130</v>
      </c>
      <c r="B781" t="s">
        <v>224</v>
      </c>
      <c r="C781" t="s">
        <v>162</v>
      </c>
      <c r="D781">
        <f t="shared" si="12"/>
        <v>2006</v>
      </c>
      <c r="E781" t="s">
        <v>163</v>
      </c>
      <c r="F781" t="s">
        <v>173</v>
      </c>
      <c r="G781" t="str">
        <f>IFERROR(VLOOKUP($F781,'Country Lookup'!$B$2:$C$31,2,FALSE),"")</f>
        <v>FR</v>
      </c>
      <c r="H781">
        <f>VLOOKUP($A781,'Events Per Sport'!$A$5:$G$19,3,FALSE)</f>
        <v>4.9460874432487003</v>
      </c>
    </row>
    <row r="782" spans="1:8" x14ac:dyDescent="0.2">
      <c r="A782" t="s">
        <v>130</v>
      </c>
      <c r="B782" t="s">
        <v>224</v>
      </c>
      <c r="C782" t="s">
        <v>191</v>
      </c>
      <c r="D782">
        <f t="shared" si="12"/>
        <v>2010</v>
      </c>
      <c r="E782" t="s">
        <v>167</v>
      </c>
      <c r="F782" t="s">
        <v>173</v>
      </c>
      <c r="G782" t="str">
        <f>IFERROR(VLOOKUP($F782,'Country Lookup'!$B$2:$C$31,2,FALSE),"")</f>
        <v>FR</v>
      </c>
      <c r="H782">
        <f>VLOOKUP($A782,'Events Per Sport'!$A$5:$G$19,3,FALSE)</f>
        <v>4.9460874432487003</v>
      </c>
    </row>
    <row r="783" spans="1:8" x14ac:dyDescent="0.2">
      <c r="A783" t="s">
        <v>130</v>
      </c>
      <c r="B783" t="s">
        <v>224</v>
      </c>
      <c r="C783" t="s">
        <v>192</v>
      </c>
      <c r="D783">
        <f t="shared" si="12"/>
        <v>2014</v>
      </c>
      <c r="E783" t="s">
        <v>163</v>
      </c>
      <c r="F783" t="s">
        <v>173</v>
      </c>
      <c r="G783" t="str">
        <f>IFERROR(VLOOKUP($F783,'Country Lookup'!$B$2:$C$31,2,FALSE),"")</f>
        <v>FR</v>
      </c>
      <c r="H783">
        <f>VLOOKUP($A783,'Events Per Sport'!$A$5:$G$19,3,FALSE)</f>
        <v>4.9460874432487003</v>
      </c>
    </row>
    <row r="784" spans="1:8" x14ac:dyDescent="0.2">
      <c r="A784" t="s">
        <v>130</v>
      </c>
      <c r="B784" t="s">
        <v>224</v>
      </c>
      <c r="C784" t="s">
        <v>192</v>
      </c>
      <c r="D784">
        <f t="shared" si="12"/>
        <v>2014</v>
      </c>
      <c r="E784" t="s">
        <v>167</v>
      </c>
      <c r="F784" t="s">
        <v>173</v>
      </c>
      <c r="G784" t="str">
        <f>IFERROR(VLOOKUP($F784,'Country Lookup'!$B$2:$C$31,2,FALSE),"")</f>
        <v>FR</v>
      </c>
      <c r="H784">
        <f>VLOOKUP($A784,'Events Per Sport'!$A$5:$G$19,3,FALSE)</f>
        <v>4.9460874432487003</v>
      </c>
    </row>
    <row r="785" spans="1:8" x14ac:dyDescent="0.2">
      <c r="A785" t="s">
        <v>130</v>
      </c>
      <c r="B785" t="s">
        <v>225</v>
      </c>
      <c r="C785" t="s">
        <v>191</v>
      </c>
      <c r="D785">
        <f t="shared" si="12"/>
        <v>2010</v>
      </c>
      <c r="E785" t="s">
        <v>165</v>
      </c>
      <c r="F785" t="s">
        <v>173</v>
      </c>
      <c r="G785" t="str">
        <f>IFERROR(VLOOKUP($F785,'Country Lookup'!$B$2:$C$31,2,FALSE),"")</f>
        <v>FR</v>
      </c>
      <c r="H785">
        <f>VLOOKUP($A785,'Events Per Sport'!$A$5:$G$19,3,FALSE)</f>
        <v>4.9460874432487003</v>
      </c>
    </row>
    <row r="786" spans="1:8" x14ac:dyDescent="0.2">
      <c r="A786" t="s">
        <v>130</v>
      </c>
      <c r="B786" t="s">
        <v>225</v>
      </c>
      <c r="C786" t="s">
        <v>192</v>
      </c>
      <c r="D786">
        <f t="shared" si="12"/>
        <v>2014</v>
      </c>
      <c r="E786" t="s">
        <v>165</v>
      </c>
      <c r="F786" t="s">
        <v>173</v>
      </c>
      <c r="G786" t="str">
        <f>IFERROR(VLOOKUP($F786,'Country Lookup'!$B$2:$C$31,2,FALSE),"")</f>
        <v>FR</v>
      </c>
      <c r="H786">
        <f>VLOOKUP($A786,'Events Per Sport'!$A$5:$G$19,3,FALSE)</f>
        <v>4.9460874432487003</v>
      </c>
    </row>
    <row r="787" spans="1:8" x14ac:dyDescent="0.2">
      <c r="A787" t="s">
        <v>130</v>
      </c>
      <c r="B787" t="s">
        <v>231</v>
      </c>
      <c r="C787" t="s">
        <v>192</v>
      </c>
      <c r="D787">
        <f t="shared" si="12"/>
        <v>2014</v>
      </c>
      <c r="E787" t="s">
        <v>163</v>
      </c>
      <c r="F787" t="s">
        <v>173</v>
      </c>
      <c r="G787" t="str">
        <f>IFERROR(VLOOKUP($F787,'Country Lookup'!$B$2:$C$31,2,FALSE),"")</f>
        <v>FR</v>
      </c>
      <c r="H787">
        <f>VLOOKUP($A787,'Events Per Sport'!$A$5:$G$19,3,FALSE)</f>
        <v>4.9460874432487003</v>
      </c>
    </row>
    <row r="788" spans="1:8" x14ac:dyDescent="0.2">
      <c r="A788" t="s">
        <v>130</v>
      </c>
      <c r="B788" t="s">
        <v>232</v>
      </c>
      <c r="C788" t="s">
        <v>162</v>
      </c>
      <c r="D788">
        <f t="shared" si="12"/>
        <v>2006</v>
      </c>
      <c r="E788" t="s">
        <v>167</v>
      </c>
      <c r="F788" t="s">
        <v>173</v>
      </c>
      <c r="G788" t="str">
        <f>IFERROR(VLOOKUP($F788,'Country Lookup'!$B$2:$C$31,2,FALSE),"")</f>
        <v>FR</v>
      </c>
      <c r="H788">
        <f>VLOOKUP($A788,'Events Per Sport'!$A$5:$G$19,3,FALSE)</f>
        <v>4.9460874432487003</v>
      </c>
    </row>
    <row r="789" spans="1:8" x14ac:dyDescent="0.2">
      <c r="A789" t="s">
        <v>130</v>
      </c>
      <c r="B789" t="s">
        <v>232</v>
      </c>
      <c r="C789" t="s">
        <v>191</v>
      </c>
      <c r="D789">
        <f t="shared" si="12"/>
        <v>2010</v>
      </c>
      <c r="E789" t="s">
        <v>165</v>
      </c>
      <c r="F789" t="s">
        <v>173</v>
      </c>
      <c r="G789" t="str">
        <f>IFERROR(VLOOKUP($F789,'Country Lookup'!$B$2:$C$31,2,FALSE),"")</f>
        <v>FR</v>
      </c>
      <c r="H789">
        <f>VLOOKUP($A789,'Events Per Sport'!$A$5:$G$19,3,FALSE)</f>
        <v>4.9460874432487003</v>
      </c>
    </row>
    <row r="790" spans="1:8" x14ac:dyDescent="0.2">
      <c r="A790" t="s">
        <v>130</v>
      </c>
      <c r="B790" t="s">
        <v>233</v>
      </c>
      <c r="C790" t="s">
        <v>190</v>
      </c>
      <c r="D790">
        <f t="shared" si="12"/>
        <v>2002</v>
      </c>
      <c r="E790" t="s">
        <v>167</v>
      </c>
      <c r="F790" t="s">
        <v>173</v>
      </c>
      <c r="G790" t="str">
        <f>IFERROR(VLOOKUP($F790,'Country Lookup'!$B$2:$C$31,2,FALSE),"")</f>
        <v>FR</v>
      </c>
      <c r="H790">
        <f>VLOOKUP($A790,'Events Per Sport'!$A$5:$G$19,3,FALSE)</f>
        <v>4.9460874432487003</v>
      </c>
    </row>
    <row r="791" spans="1:8" x14ac:dyDescent="0.2">
      <c r="A791" t="s">
        <v>130</v>
      </c>
      <c r="B791" t="s">
        <v>233</v>
      </c>
      <c r="C791" t="s">
        <v>162</v>
      </c>
      <c r="D791">
        <f t="shared" si="12"/>
        <v>2006</v>
      </c>
      <c r="E791" t="s">
        <v>167</v>
      </c>
      <c r="F791" t="s">
        <v>173</v>
      </c>
      <c r="G791" t="str">
        <f>IFERROR(VLOOKUP($F791,'Country Lookup'!$B$2:$C$31,2,FALSE),"")</f>
        <v>FR</v>
      </c>
      <c r="H791">
        <f>VLOOKUP($A791,'Events Per Sport'!$A$5:$G$19,3,FALSE)</f>
        <v>4.9460874432487003</v>
      </c>
    </row>
    <row r="792" spans="1:8" x14ac:dyDescent="0.2">
      <c r="A792" t="s">
        <v>130</v>
      </c>
      <c r="B792" t="s">
        <v>234</v>
      </c>
      <c r="C792" t="s">
        <v>162</v>
      </c>
      <c r="D792">
        <f t="shared" si="12"/>
        <v>2006</v>
      </c>
      <c r="E792" t="s">
        <v>163</v>
      </c>
      <c r="F792" t="s">
        <v>173</v>
      </c>
      <c r="G792" t="str">
        <f>IFERROR(VLOOKUP($F792,'Country Lookup'!$B$2:$C$31,2,FALSE),"")</f>
        <v>FR</v>
      </c>
      <c r="H792">
        <f>VLOOKUP($A792,'Events Per Sport'!$A$5:$G$19,3,FALSE)</f>
        <v>4.9460874432487003</v>
      </c>
    </row>
    <row r="793" spans="1:8" x14ac:dyDescent="0.2">
      <c r="A793" t="s">
        <v>130</v>
      </c>
      <c r="B793" t="s">
        <v>234</v>
      </c>
      <c r="C793" t="s">
        <v>191</v>
      </c>
      <c r="D793">
        <f t="shared" si="12"/>
        <v>2010</v>
      </c>
      <c r="E793" t="s">
        <v>167</v>
      </c>
      <c r="F793" t="s">
        <v>173</v>
      </c>
      <c r="G793" t="str">
        <f>IFERROR(VLOOKUP($F793,'Country Lookup'!$B$2:$C$31,2,FALSE),"")</f>
        <v>FR</v>
      </c>
      <c r="H793">
        <f>VLOOKUP($A793,'Events Per Sport'!$A$5:$G$19,3,FALSE)</f>
        <v>4.9460874432487003</v>
      </c>
    </row>
    <row r="794" spans="1:8" x14ac:dyDescent="0.2">
      <c r="A794" t="s">
        <v>134</v>
      </c>
      <c r="B794" t="s">
        <v>236</v>
      </c>
      <c r="C794" t="s">
        <v>188</v>
      </c>
      <c r="D794">
        <f t="shared" si="12"/>
        <v>1998</v>
      </c>
      <c r="E794" t="s">
        <v>167</v>
      </c>
      <c r="F794" t="s">
        <v>173</v>
      </c>
      <c r="G794" t="str">
        <f>IFERROR(VLOOKUP($F794,'Country Lookup'!$B$2:$C$31,2,FALSE),"")</f>
        <v>FR</v>
      </c>
      <c r="H794">
        <f>VLOOKUP($A794,'Events Per Sport'!$A$5:$G$19,3,FALSE)</f>
        <v>2.0800838230519041</v>
      </c>
    </row>
    <row r="795" spans="1:8" x14ac:dyDescent="0.2">
      <c r="A795" t="s">
        <v>142</v>
      </c>
      <c r="B795" t="s">
        <v>249</v>
      </c>
      <c r="C795" t="s">
        <v>192</v>
      </c>
      <c r="D795">
        <f t="shared" si="12"/>
        <v>2014</v>
      </c>
      <c r="E795" t="s">
        <v>167</v>
      </c>
      <c r="F795" t="s">
        <v>173</v>
      </c>
      <c r="G795" t="str">
        <f>IFERROR(VLOOKUP($F795,'Country Lookup'!$B$2:$C$31,2,FALSE),"")</f>
        <v>FR</v>
      </c>
      <c r="H795">
        <f>VLOOKUP($A795,'Events Per Sport'!$A$5:$G$19,3,FALSE)</f>
        <v>5.2414827884177928</v>
      </c>
    </row>
    <row r="796" spans="1:8" x14ac:dyDescent="0.2">
      <c r="A796" t="s">
        <v>142</v>
      </c>
      <c r="B796" t="s">
        <v>253</v>
      </c>
      <c r="C796" t="s">
        <v>162</v>
      </c>
      <c r="D796">
        <f t="shared" si="12"/>
        <v>2006</v>
      </c>
      <c r="E796" t="s">
        <v>165</v>
      </c>
      <c r="F796" t="s">
        <v>173</v>
      </c>
      <c r="G796" t="str">
        <f>IFERROR(VLOOKUP($F796,'Country Lookup'!$B$2:$C$31,2,FALSE),"")</f>
        <v>FR</v>
      </c>
      <c r="H796">
        <f>VLOOKUP($A796,'Events Per Sport'!$A$5:$G$19,3,FALSE)</f>
        <v>5.2414827884177928</v>
      </c>
    </row>
    <row r="797" spans="1:8" x14ac:dyDescent="0.2">
      <c r="A797" t="s">
        <v>141</v>
      </c>
      <c r="B797" t="s">
        <v>261</v>
      </c>
      <c r="C797" t="s">
        <v>187</v>
      </c>
      <c r="D797">
        <f t="shared" si="12"/>
        <v>1992</v>
      </c>
      <c r="E797" t="s">
        <v>165</v>
      </c>
      <c r="F797" t="s">
        <v>173</v>
      </c>
      <c r="G797" t="str">
        <f>IFERROR(VLOOKUP($F797,'Country Lookup'!$B$2:$C$31,2,FALSE),"")</f>
        <v>FR</v>
      </c>
      <c r="H797">
        <f>VLOOKUP($A797,'Events Per Sport'!$A$5:$G$19,3,FALSE)</f>
        <v>2.9240177382128665</v>
      </c>
    </row>
    <row r="798" spans="1:8" x14ac:dyDescent="0.2">
      <c r="A798" t="s">
        <v>141</v>
      </c>
      <c r="B798" t="s">
        <v>261</v>
      </c>
      <c r="C798" t="s">
        <v>188</v>
      </c>
      <c r="D798">
        <f t="shared" si="12"/>
        <v>1998</v>
      </c>
      <c r="E798" t="s">
        <v>167</v>
      </c>
      <c r="F798" t="s">
        <v>173</v>
      </c>
      <c r="G798" t="str">
        <f>IFERROR(VLOOKUP($F798,'Country Lookup'!$B$2:$C$31,2,FALSE),"")</f>
        <v>FR</v>
      </c>
      <c r="H798">
        <f>VLOOKUP($A798,'Events Per Sport'!$A$5:$G$19,3,FALSE)</f>
        <v>2.9240177382128665</v>
      </c>
    </row>
    <row r="799" spans="1:8" x14ac:dyDescent="0.2">
      <c r="A799" t="s">
        <v>141</v>
      </c>
      <c r="B799" t="s">
        <v>261</v>
      </c>
      <c r="C799" t="s">
        <v>190</v>
      </c>
      <c r="D799">
        <f t="shared" si="12"/>
        <v>2002</v>
      </c>
      <c r="E799" t="s">
        <v>163</v>
      </c>
      <c r="F799" t="s">
        <v>173</v>
      </c>
      <c r="G799" t="str">
        <f>IFERROR(VLOOKUP($F799,'Country Lookup'!$B$2:$C$31,2,FALSE),"")</f>
        <v>FR</v>
      </c>
      <c r="H799">
        <f>VLOOKUP($A799,'Events Per Sport'!$A$5:$G$19,3,FALSE)</f>
        <v>2.9240177382128665</v>
      </c>
    </row>
    <row r="800" spans="1:8" x14ac:dyDescent="0.2">
      <c r="A800" t="s">
        <v>141</v>
      </c>
      <c r="B800" t="s">
        <v>263</v>
      </c>
      <c r="C800" t="s">
        <v>180</v>
      </c>
      <c r="D800">
        <f t="shared" si="12"/>
        <v>1964</v>
      </c>
      <c r="E800" t="s">
        <v>165</v>
      </c>
      <c r="F800" t="s">
        <v>173</v>
      </c>
      <c r="G800" t="str">
        <f>IFERROR(VLOOKUP($F800,'Country Lookup'!$B$2:$C$31,2,FALSE),"")</f>
        <v>FR</v>
      </c>
      <c r="H800">
        <f>VLOOKUP($A800,'Events Per Sport'!$A$5:$G$19,3,FALSE)</f>
        <v>2.9240177382128665</v>
      </c>
    </row>
    <row r="801" spans="1:8" x14ac:dyDescent="0.2">
      <c r="A801" t="s">
        <v>141</v>
      </c>
      <c r="B801" t="s">
        <v>263</v>
      </c>
      <c r="C801" t="s">
        <v>181</v>
      </c>
      <c r="D801">
        <f t="shared" si="12"/>
        <v>1968</v>
      </c>
      <c r="E801" t="s">
        <v>167</v>
      </c>
      <c r="F801" t="s">
        <v>173</v>
      </c>
      <c r="G801" t="str">
        <f>IFERROR(VLOOKUP($F801,'Country Lookup'!$B$2:$C$31,2,FALSE),"")</f>
        <v>FR</v>
      </c>
      <c r="H801">
        <f>VLOOKUP($A801,'Events Per Sport'!$A$5:$G$19,3,FALSE)</f>
        <v>2.9240177382128665</v>
      </c>
    </row>
    <row r="802" spans="1:8" x14ac:dyDescent="0.2">
      <c r="A802" t="s">
        <v>141</v>
      </c>
      <c r="B802" t="s">
        <v>263</v>
      </c>
      <c r="C802" t="s">
        <v>188</v>
      </c>
      <c r="D802">
        <f t="shared" si="12"/>
        <v>1998</v>
      </c>
      <c r="E802" t="s">
        <v>167</v>
      </c>
      <c r="F802" t="s">
        <v>173</v>
      </c>
      <c r="G802" t="str">
        <f>IFERROR(VLOOKUP($F802,'Country Lookup'!$B$2:$C$31,2,FALSE),"")</f>
        <v>FR</v>
      </c>
      <c r="H802">
        <f>VLOOKUP($A802,'Events Per Sport'!$A$5:$G$19,3,FALSE)</f>
        <v>2.9240177382128665</v>
      </c>
    </row>
    <row r="803" spans="1:8" x14ac:dyDescent="0.2">
      <c r="A803" t="s">
        <v>141</v>
      </c>
      <c r="B803" t="s">
        <v>267</v>
      </c>
      <c r="C803" t="s">
        <v>175</v>
      </c>
      <c r="D803">
        <f t="shared" si="12"/>
        <v>1952</v>
      </c>
      <c r="E803" t="s">
        <v>167</v>
      </c>
      <c r="F803" t="s">
        <v>173</v>
      </c>
      <c r="G803" t="str">
        <f>IFERROR(VLOOKUP($F803,'Country Lookup'!$B$2:$C$31,2,FALSE),"")</f>
        <v>FR</v>
      </c>
      <c r="H803">
        <f>VLOOKUP($A803,'Events Per Sport'!$A$5:$G$19,3,FALSE)</f>
        <v>2.9240177382128665</v>
      </c>
    </row>
    <row r="804" spans="1:8" x14ac:dyDescent="0.2">
      <c r="A804" t="s">
        <v>141</v>
      </c>
      <c r="B804" t="s">
        <v>271</v>
      </c>
      <c r="C804" t="s">
        <v>266</v>
      </c>
      <c r="D804">
        <f t="shared" si="12"/>
        <v>1928</v>
      </c>
      <c r="E804" t="s">
        <v>163</v>
      </c>
      <c r="F804" t="s">
        <v>173</v>
      </c>
      <c r="G804" t="str">
        <f>IFERROR(VLOOKUP($F804,'Country Lookup'!$B$2:$C$31,2,FALSE),"")</f>
        <v>FR</v>
      </c>
      <c r="H804">
        <f>VLOOKUP($A804,'Events Per Sport'!$A$5:$G$19,3,FALSE)</f>
        <v>2.9240177382128665</v>
      </c>
    </row>
    <row r="805" spans="1:8" x14ac:dyDescent="0.2">
      <c r="A805" t="s">
        <v>146</v>
      </c>
      <c r="B805" t="s">
        <v>272</v>
      </c>
      <c r="C805" t="s">
        <v>187</v>
      </c>
      <c r="D805">
        <f t="shared" si="12"/>
        <v>1992</v>
      </c>
      <c r="E805" t="s">
        <v>167</v>
      </c>
      <c r="F805" t="s">
        <v>173</v>
      </c>
      <c r="G805" t="str">
        <f>IFERROR(VLOOKUP($F805,'Country Lookup'!$B$2:$C$31,2,FALSE),"")</f>
        <v>FR</v>
      </c>
      <c r="H805">
        <f>VLOOKUP($A805,'Events Per Sport'!$A$5:$G$19,3,FALSE)</f>
        <v>4.6415888336127784</v>
      </c>
    </row>
    <row r="806" spans="1:8" x14ac:dyDescent="0.2">
      <c r="A806" t="s">
        <v>146</v>
      </c>
      <c r="B806" t="s">
        <v>272</v>
      </c>
      <c r="C806" t="s">
        <v>188</v>
      </c>
      <c r="D806">
        <f t="shared" si="12"/>
        <v>1998</v>
      </c>
      <c r="E806" t="s">
        <v>165</v>
      </c>
      <c r="F806" t="s">
        <v>173</v>
      </c>
      <c r="G806" t="str">
        <f>IFERROR(VLOOKUP($F806,'Country Lookup'!$B$2:$C$31,2,FALSE),"")</f>
        <v>FR</v>
      </c>
      <c r="H806">
        <f>VLOOKUP($A806,'Events Per Sport'!$A$5:$G$19,3,FALSE)</f>
        <v>4.6415888336127784</v>
      </c>
    </row>
    <row r="807" spans="1:8" x14ac:dyDescent="0.2">
      <c r="A807" t="s">
        <v>146</v>
      </c>
      <c r="B807" t="s">
        <v>274</v>
      </c>
      <c r="C807" t="s">
        <v>192</v>
      </c>
      <c r="D807">
        <f t="shared" si="12"/>
        <v>2014</v>
      </c>
      <c r="E807" t="s">
        <v>167</v>
      </c>
      <c r="F807" t="s">
        <v>173</v>
      </c>
      <c r="G807" t="str">
        <f>IFERROR(VLOOKUP($F807,'Country Lookup'!$B$2:$C$31,2,FALSE),"")</f>
        <v>FR</v>
      </c>
      <c r="H807">
        <f>VLOOKUP($A807,'Events Per Sport'!$A$5:$G$19,3,FALSE)</f>
        <v>4.6415888336127784</v>
      </c>
    </row>
    <row r="808" spans="1:8" x14ac:dyDescent="0.2">
      <c r="A808" t="s">
        <v>146</v>
      </c>
      <c r="B808" t="s">
        <v>275</v>
      </c>
      <c r="C808" t="s">
        <v>192</v>
      </c>
      <c r="D808">
        <f t="shared" si="12"/>
        <v>2014</v>
      </c>
      <c r="E808" t="s">
        <v>165</v>
      </c>
      <c r="F808" t="s">
        <v>173</v>
      </c>
      <c r="G808" t="str">
        <f>IFERROR(VLOOKUP($F808,'Country Lookup'!$B$2:$C$31,2,FALSE),"")</f>
        <v>FR</v>
      </c>
      <c r="H808">
        <f>VLOOKUP($A808,'Events Per Sport'!$A$5:$G$19,3,FALSE)</f>
        <v>4.6415888336127784</v>
      </c>
    </row>
    <row r="809" spans="1:8" x14ac:dyDescent="0.2">
      <c r="A809" t="s">
        <v>146</v>
      </c>
      <c r="B809" t="s">
        <v>276</v>
      </c>
      <c r="C809" t="s">
        <v>187</v>
      </c>
      <c r="D809">
        <f t="shared" si="12"/>
        <v>1992</v>
      </c>
      <c r="E809" t="s">
        <v>163</v>
      </c>
      <c r="F809" t="s">
        <v>173</v>
      </c>
      <c r="G809" t="str">
        <f>IFERROR(VLOOKUP($F809,'Country Lookup'!$B$2:$C$31,2,FALSE),"")</f>
        <v>FR</v>
      </c>
      <c r="H809">
        <f>VLOOKUP($A809,'Events Per Sport'!$A$5:$G$19,3,FALSE)</f>
        <v>4.6415888336127784</v>
      </c>
    </row>
    <row r="810" spans="1:8" x14ac:dyDescent="0.2">
      <c r="A810" t="s">
        <v>146</v>
      </c>
      <c r="B810" t="s">
        <v>276</v>
      </c>
      <c r="C810" t="s">
        <v>187</v>
      </c>
      <c r="D810">
        <f t="shared" si="12"/>
        <v>1992</v>
      </c>
      <c r="E810" t="s">
        <v>165</v>
      </c>
      <c r="F810" t="s">
        <v>173</v>
      </c>
      <c r="G810" t="str">
        <f>IFERROR(VLOOKUP($F810,'Country Lookup'!$B$2:$C$31,2,FALSE),"")</f>
        <v>FR</v>
      </c>
      <c r="H810">
        <f>VLOOKUP($A810,'Events Per Sport'!$A$5:$G$19,3,FALSE)</f>
        <v>4.6415888336127784</v>
      </c>
    </row>
    <row r="811" spans="1:8" x14ac:dyDescent="0.2">
      <c r="A811" t="s">
        <v>146</v>
      </c>
      <c r="B811" t="s">
        <v>276</v>
      </c>
      <c r="C811" t="s">
        <v>190</v>
      </c>
      <c r="D811">
        <f t="shared" si="12"/>
        <v>2002</v>
      </c>
      <c r="E811" t="s">
        <v>167</v>
      </c>
      <c r="F811" t="s">
        <v>173</v>
      </c>
      <c r="G811" t="str">
        <f>IFERROR(VLOOKUP($F811,'Country Lookup'!$B$2:$C$31,2,FALSE),"")</f>
        <v>FR</v>
      </c>
      <c r="H811">
        <f>VLOOKUP($A811,'Events Per Sport'!$A$5:$G$19,3,FALSE)</f>
        <v>4.6415888336127784</v>
      </c>
    </row>
    <row r="812" spans="1:8" x14ac:dyDescent="0.2">
      <c r="A812" t="s">
        <v>146</v>
      </c>
      <c r="B812" t="s">
        <v>277</v>
      </c>
      <c r="C812" t="s">
        <v>162</v>
      </c>
      <c r="D812">
        <f t="shared" si="12"/>
        <v>2006</v>
      </c>
      <c r="E812" t="s">
        <v>167</v>
      </c>
      <c r="F812" t="s">
        <v>173</v>
      </c>
      <c r="G812" t="str">
        <f>IFERROR(VLOOKUP($F812,'Country Lookup'!$B$2:$C$31,2,FALSE),"")</f>
        <v>FR</v>
      </c>
      <c r="H812">
        <f>VLOOKUP($A812,'Events Per Sport'!$A$5:$G$19,3,FALSE)</f>
        <v>4.6415888336127784</v>
      </c>
    </row>
    <row r="813" spans="1:8" x14ac:dyDescent="0.2">
      <c r="A813" t="s">
        <v>146</v>
      </c>
      <c r="B813" t="s">
        <v>278</v>
      </c>
      <c r="C813" t="s">
        <v>192</v>
      </c>
      <c r="D813">
        <f t="shared" si="12"/>
        <v>2014</v>
      </c>
      <c r="E813" t="s">
        <v>163</v>
      </c>
      <c r="F813" t="s">
        <v>173</v>
      </c>
      <c r="G813" t="str">
        <f>IFERROR(VLOOKUP($F813,'Country Lookup'!$B$2:$C$31,2,FALSE),"")</f>
        <v>FR</v>
      </c>
      <c r="H813">
        <f>VLOOKUP($A813,'Events Per Sport'!$A$5:$G$19,3,FALSE)</f>
        <v>4.6415888336127784</v>
      </c>
    </row>
    <row r="814" spans="1:8" x14ac:dyDescent="0.2">
      <c r="A814" t="s">
        <v>146</v>
      </c>
      <c r="B814" t="s">
        <v>278</v>
      </c>
      <c r="C814" t="s">
        <v>192</v>
      </c>
      <c r="D814">
        <f t="shared" si="12"/>
        <v>2014</v>
      </c>
      <c r="E814" t="s">
        <v>165</v>
      </c>
      <c r="F814" t="s">
        <v>173</v>
      </c>
      <c r="G814" t="str">
        <f>IFERROR(VLOOKUP($F814,'Country Lookup'!$B$2:$C$31,2,FALSE),"")</f>
        <v>FR</v>
      </c>
      <c r="H814">
        <f>VLOOKUP($A814,'Events Per Sport'!$A$5:$G$19,3,FALSE)</f>
        <v>4.6415888336127784</v>
      </c>
    </row>
    <row r="815" spans="1:8" x14ac:dyDescent="0.2">
      <c r="A815" t="s">
        <v>146</v>
      </c>
      <c r="B815" t="s">
        <v>278</v>
      </c>
      <c r="C815" t="s">
        <v>192</v>
      </c>
      <c r="D815">
        <f t="shared" si="12"/>
        <v>2014</v>
      </c>
      <c r="E815" t="s">
        <v>167</v>
      </c>
      <c r="F815" t="s">
        <v>173</v>
      </c>
      <c r="G815" t="str">
        <f>IFERROR(VLOOKUP($F815,'Country Lookup'!$B$2:$C$31,2,FALSE),"")</f>
        <v>FR</v>
      </c>
      <c r="H815">
        <f>VLOOKUP($A815,'Events Per Sport'!$A$5:$G$19,3,FALSE)</f>
        <v>4.6415888336127784</v>
      </c>
    </row>
    <row r="816" spans="1:8" x14ac:dyDescent="0.2">
      <c r="A816" t="s">
        <v>146</v>
      </c>
      <c r="B816" t="s">
        <v>279</v>
      </c>
      <c r="C816" t="s">
        <v>191</v>
      </c>
      <c r="D816">
        <f t="shared" si="12"/>
        <v>2010</v>
      </c>
      <c r="E816" t="s">
        <v>167</v>
      </c>
      <c r="F816" t="s">
        <v>173</v>
      </c>
      <c r="G816" t="str">
        <f>IFERROR(VLOOKUP($F816,'Country Lookup'!$B$2:$C$31,2,FALSE),"")</f>
        <v>FR</v>
      </c>
      <c r="H816">
        <f>VLOOKUP($A816,'Events Per Sport'!$A$5:$G$19,3,FALSE)</f>
        <v>4.6415888336127784</v>
      </c>
    </row>
    <row r="817" spans="1:8" x14ac:dyDescent="0.2">
      <c r="A817" t="s">
        <v>143</v>
      </c>
      <c r="B817" t="s">
        <v>301</v>
      </c>
      <c r="C817" t="s">
        <v>192</v>
      </c>
      <c r="D817">
        <f t="shared" si="12"/>
        <v>2014</v>
      </c>
      <c r="E817" t="s">
        <v>167</v>
      </c>
      <c r="F817" t="s">
        <v>173</v>
      </c>
      <c r="G817" t="str">
        <f>IFERROR(VLOOKUP($F817,'Country Lookup'!$B$2:$C$31,2,FALSE),"")</f>
        <v>FR</v>
      </c>
      <c r="H817">
        <f>VLOOKUP($A817,'Events Per Sport'!$A$5:$G$19,3,FALSE)</f>
        <v>2.5198420997897464</v>
      </c>
    </row>
    <row r="818" spans="1:8" x14ac:dyDescent="0.2">
      <c r="A818" t="s">
        <v>147</v>
      </c>
      <c r="B818" t="s">
        <v>302</v>
      </c>
      <c r="C818" t="s">
        <v>191</v>
      </c>
      <c r="D818">
        <f t="shared" si="12"/>
        <v>2010</v>
      </c>
      <c r="E818" t="s">
        <v>167</v>
      </c>
      <c r="F818" t="s">
        <v>173</v>
      </c>
      <c r="G818" t="str">
        <f>IFERROR(VLOOKUP($F818,'Country Lookup'!$B$2:$C$31,2,FALSE),"")</f>
        <v>FR</v>
      </c>
      <c r="H818">
        <f>VLOOKUP($A818,'Events Per Sport'!$A$5:$G$19,3,FALSE)</f>
        <v>4.6415888336127784</v>
      </c>
    </row>
    <row r="819" spans="1:8" x14ac:dyDescent="0.2">
      <c r="A819" t="s">
        <v>147</v>
      </c>
      <c r="B819" t="s">
        <v>303</v>
      </c>
      <c r="C819" t="s">
        <v>190</v>
      </c>
      <c r="D819">
        <f t="shared" si="12"/>
        <v>2002</v>
      </c>
      <c r="E819" t="s">
        <v>163</v>
      </c>
      <c r="F819" t="s">
        <v>173</v>
      </c>
      <c r="G819" t="str">
        <f>IFERROR(VLOOKUP($F819,'Country Lookup'!$B$2:$C$31,2,FALSE),"")</f>
        <v>FR</v>
      </c>
      <c r="H819">
        <f>VLOOKUP($A819,'Events Per Sport'!$A$5:$G$19,3,FALSE)</f>
        <v>4.6415888336127784</v>
      </c>
    </row>
    <row r="820" spans="1:8" x14ac:dyDescent="0.2">
      <c r="A820" t="s">
        <v>147</v>
      </c>
      <c r="B820" t="s">
        <v>303</v>
      </c>
      <c r="C820" t="s">
        <v>190</v>
      </c>
      <c r="D820">
        <f t="shared" si="12"/>
        <v>2002</v>
      </c>
      <c r="E820" t="s">
        <v>165</v>
      </c>
      <c r="F820" t="s">
        <v>173</v>
      </c>
      <c r="G820" t="str">
        <f>IFERROR(VLOOKUP($F820,'Country Lookup'!$B$2:$C$31,2,FALSE),"")</f>
        <v>FR</v>
      </c>
      <c r="H820">
        <f>VLOOKUP($A820,'Events Per Sport'!$A$5:$G$19,3,FALSE)</f>
        <v>4.6415888336127784</v>
      </c>
    </row>
    <row r="821" spans="1:8" x14ac:dyDescent="0.2">
      <c r="A821" t="s">
        <v>147</v>
      </c>
      <c r="B821" t="s">
        <v>305</v>
      </c>
      <c r="C821" t="s">
        <v>190</v>
      </c>
      <c r="D821">
        <f t="shared" si="12"/>
        <v>2002</v>
      </c>
      <c r="E821" t="s">
        <v>165</v>
      </c>
      <c r="F821" t="s">
        <v>173</v>
      </c>
      <c r="G821" t="str">
        <f>IFERROR(VLOOKUP($F821,'Country Lookup'!$B$2:$C$31,2,FALSE),"")</f>
        <v>FR</v>
      </c>
      <c r="H821">
        <f>VLOOKUP($A821,'Events Per Sport'!$A$5:$G$19,3,FALSE)</f>
        <v>4.6415888336127784</v>
      </c>
    </row>
    <row r="822" spans="1:8" x14ac:dyDescent="0.2">
      <c r="A822" t="s">
        <v>147</v>
      </c>
      <c r="B822" t="s">
        <v>308</v>
      </c>
      <c r="C822" t="s">
        <v>162</v>
      </c>
      <c r="D822">
        <f t="shared" si="12"/>
        <v>2006</v>
      </c>
      <c r="E822" t="s">
        <v>167</v>
      </c>
      <c r="F822" t="s">
        <v>173</v>
      </c>
      <c r="G822" t="str">
        <f>IFERROR(VLOOKUP($F822,'Country Lookup'!$B$2:$C$31,2,FALSE),"")</f>
        <v>FR</v>
      </c>
      <c r="H822">
        <f>VLOOKUP($A822,'Events Per Sport'!$A$5:$G$19,3,FALSE)</f>
        <v>4.6415888336127784</v>
      </c>
    </row>
    <row r="823" spans="1:8" x14ac:dyDescent="0.2">
      <c r="A823" t="s">
        <v>145</v>
      </c>
      <c r="B823" t="s">
        <v>202</v>
      </c>
      <c r="C823" t="s">
        <v>162</v>
      </c>
      <c r="D823">
        <f t="shared" si="12"/>
        <v>2006</v>
      </c>
      <c r="E823" t="s">
        <v>165</v>
      </c>
      <c r="F823" t="s">
        <v>203</v>
      </c>
      <c r="G823" t="str">
        <f>IFERROR(VLOOKUP($F823,'Country Lookup'!$B$2:$C$31,2,FALSE),"")</f>
        <v>FI</v>
      </c>
      <c r="H823">
        <f>VLOOKUP($A823,'Events Per Sport'!$A$5:$G$19,3,FALSE)</f>
        <v>4.9460874432487003</v>
      </c>
    </row>
    <row r="824" spans="1:8" x14ac:dyDescent="0.2">
      <c r="A824" t="s">
        <v>130</v>
      </c>
      <c r="B824" t="s">
        <v>216</v>
      </c>
      <c r="C824" t="s">
        <v>187</v>
      </c>
      <c r="D824">
        <f t="shared" si="12"/>
        <v>1992</v>
      </c>
      <c r="E824" t="s">
        <v>167</v>
      </c>
      <c r="F824" t="s">
        <v>203</v>
      </c>
      <c r="G824" t="str">
        <f>IFERROR(VLOOKUP($F824,'Country Lookup'!$B$2:$C$31,2,FALSE),"")</f>
        <v>FI</v>
      </c>
      <c r="H824">
        <f>VLOOKUP($A824,'Events Per Sport'!$A$5:$G$19,3,FALSE)</f>
        <v>4.9460874432487003</v>
      </c>
    </row>
    <row r="825" spans="1:8" x14ac:dyDescent="0.2">
      <c r="A825" t="s">
        <v>130</v>
      </c>
      <c r="B825" t="s">
        <v>216</v>
      </c>
      <c r="C825" t="s">
        <v>188</v>
      </c>
      <c r="D825">
        <f t="shared" si="12"/>
        <v>1998</v>
      </c>
      <c r="E825" t="s">
        <v>167</v>
      </c>
      <c r="F825" t="s">
        <v>203</v>
      </c>
      <c r="G825" t="str">
        <f>IFERROR(VLOOKUP($F825,'Country Lookup'!$B$2:$C$31,2,FALSE),"")</f>
        <v>FI</v>
      </c>
      <c r="H825">
        <f>VLOOKUP($A825,'Events Per Sport'!$A$5:$G$19,3,FALSE)</f>
        <v>4.9460874432487003</v>
      </c>
    </row>
    <row r="826" spans="1:8" x14ac:dyDescent="0.2">
      <c r="A826" t="s">
        <v>130</v>
      </c>
      <c r="B826" t="s">
        <v>231</v>
      </c>
      <c r="C826" t="s">
        <v>178</v>
      </c>
      <c r="D826">
        <f t="shared" si="12"/>
        <v>1960</v>
      </c>
      <c r="E826" t="s">
        <v>165</v>
      </c>
      <c r="F826" t="s">
        <v>203</v>
      </c>
      <c r="G826" t="str">
        <f>IFERROR(VLOOKUP($F826,'Country Lookup'!$B$2:$C$31,2,FALSE),"")</f>
        <v>FI</v>
      </c>
      <c r="H826">
        <f>VLOOKUP($A826,'Events Per Sport'!$A$5:$G$19,3,FALSE)</f>
        <v>4.9460874432487003</v>
      </c>
    </row>
    <row r="827" spans="1:8" x14ac:dyDescent="0.2">
      <c r="A827" t="s">
        <v>130</v>
      </c>
      <c r="B827" t="s">
        <v>231</v>
      </c>
      <c r="C827" t="s">
        <v>182</v>
      </c>
      <c r="D827">
        <f t="shared" si="12"/>
        <v>1976</v>
      </c>
      <c r="E827" t="s">
        <v>165</v>
      </c>
      <c r="F827" t="s">
        <v>203</v>
      </c>
      <c r="G827" t="str">
        <f>IFERROR(VLOOKUP($F827,'Country Lookup'!$B$2:$C$31,2,FALSE),"")</f>
        <v>FI</v>
      </c>
      <c r="H827">
        <f>VLOOKUP($A827,'Events Per Sport'!$A$5:$G$19,3,FALSE)</f>
        <v>4.9460874432487003</v>
      </c>
    </row>
    <row r="828" spans="1:8" x14ac:dyDescent="0.2">
      <c r="A828" t="s">
        <v>130</v>
      </c>
      <c r="B828" t="s">
        <v>233</v>
      </c>
      <c r="C828" t="s">
        <v>182</v>
      </c>
      <c r="D828">
        <f t="shared" si="12"/>
        <v>1976</v>
      </c>
      <c r="E828" t="s">
        <v>165</v>
      </c>
      <c r="F828" t="s">
        <v>203</v>
      </c>
      <c r="G828" t="str">
        <f>IFERROR(VLOOKUP($F828,'Country Lookup'!$B$2:$C$31,2,FALSE),"")</f>
        <v>FI</v>
      </c>
      <c r="H828">
        <f>VLOOKUP($A828,'Events Per Sport'!$A$5:$G$19,3,FALSE)</f>
        <v>4.9460874432487003</v>
      </c>
    </row>
    <row r="829" spans="1:8" x14ac:dyDescent="0.2">
      <c r="A829" t="s">
        <v>142</v>
      </c>
      <c r="B829" t="s">
        <v>244</v>
      </c>
      <c r="C829" t="s">
        <v>175</v>
      </c>
      <c r="D829">
        <f t="shared" si="12"/>
        <v>1952</v>
      </c>
      <c r="E829" t="s">
        <v>163</v>
      </c>
      <c r="F829" t="s">
        <v>203</v>
      </c>
      <c r="G829" t="str">
        <f>IFERROR(VLOOKUP($F829,'Country Lookup'!$B$2:$C$31,2,FALSE),"")</f>
        <v>FI</v>
      </c>
      <c r="H829">
        <f>VLOOKUP($A829,'Events Per Sport'!$A$5:$G$19,3,FALSE)</f>
        <v>5.2414827884177928</v>
      </c>
    </row>
    <row r="830" spans="1:8" x14ac:dyDescent="0.2">
      <c r="A830" t="s">
        <v>142</v>
      </c>
      <c r="B830" t="s">
        <v>244</v>
      </c>
      <c r="C830" t="s">
        <v>175</v>
      </c>
      <c r="D830">
        <f t="shared" si="12"/>
        <v>1952</v>
      </c>
      <c r="E830" t="s">
        <v>165</v>
      </c>
      <c r="F830" t="s">
        <v>203</v>
      </c>
      <c r="G830" t="str">
        <f>IFERROR(VLOOKUP($F830,'Country Lookup'!$B$2:$C$31,2,FALSE),"")</f>
        <v>FI</v>
      </c>
      <c r="H830">
        <f>VLOOKUP($A830,'Events Per Sport'!$A$5:$G$19,3,FALSE)</f>
        <v>5.2414827884177928</v>
      </c>
    </row>
    <row r="831" spans="1:8" x14ac:dyDescent="0.2">
      <c r="A831" t="s">
        <v>142</v>
      </c>
      <c r="B831" t="s">
        <v>244</v>
      </c>
      <c r="C831" t="s">
        <v>175</v>
      </c>
      <c r="D831">
        <f t="shared" si="12"/>
        <v>1952</v>
      </c>
      <c r="E831" t="s">
        <v>167</v>
      </c>
      <c r="F831" t="s">
        <v>203</v>
      </c>
      <c r="G831" t="str">
        <f>IFERROR(VLOOKUP($F831,'Country Lookup'!$B$2:$C$31,2,FALSE),"")</f>
        <v>FI</v>
      </c>
      <c r="H831">
        <f>VLOOKUP($A831,'Events Per Sport'!$A$5:$G$19,3,FALSE)</f>
        <v>5.2414827884177928</v>
      </c>
    </row>
    <row r="832" spans="1:8" x14ac:dyDescent="0.2">
      <c r="A832" t="s">
        <v>142</v>
      </c>
      <c r="B832" t="s">
        <v>244</v>
      </c>
      <c r="C832" t="s">
        <v>182</v>
      </c>
      <c r="D832">
        <f t="shared" si="12"/>
        <v>1976</v>
      </c>
      <c r="E832" t="s">
        <v>165</v>
      </c>
      <c r="F832" t="s">
        <v>203</v>
      </c>
      <c r="G832" t="str">
        <f>IFERROR(VLOOKUP($F832,'Country Lookup'!$B$2:$C$31,2,FALSE),"")</f>
        <v>FI</v>
      </c>
      <c r="H832">
        <f>VLOOKUP($A832,'Events Per Sport'!$A$5:$G$19,3,FALSE)</f>
        <v>5.2414827884177928</v>
      </c>
    </row>
    <row r="833" spans="1:8" x14ac:dyDescent="0.2">
      <c r="A833" t="s">
        <v>142</v>
      </c>
      <c r="B833" t="s">
        <v>244</v>
      </c>
      <c r="C833" t="s">
        <v>183</v>
      </c>
      <c r="D833">
        <f t="shared" si="12"/>
        <v>1980</v>
      </c>
      <c r="E833" t="s">
        <v>165</v>
      </c>
      <c r="F833" t="s">
        <v>203</v>
      </c>
      <c r="G833" t="str">
        <f>IFERROR(VLOOKUP($F833,'Country Lookup'!$B$2:$C$31,2,FALSE),"")</f>
        <v>FI</v>
      </c>
      <c r="H833">
        <f>VLOOKUP($A833,'Events Per Sport'!$A$5:$G$19,3,FALSE)</f>
        <v>5.2414827884177928</v>
      </c>
    </row>
    <row r="834" spans="1:8" x14ac:dyDescent="0.2">
      <c r="A834" t="s">
        <v>142</v>
      </c>
      <c r="B834" t="s">
        <v>244</v>
      </c>
      <c r="C834" t="s">
        <v>183</v>
      </c>
      <c r="D834">
        <f t="shared" ref="D834:D897" si="13">_xlfn.NUMBERVALUE(RIGHT(C834,4))</f>
        <v>1980</v>
      </c>
      <c r="E834" t="s">
        <v>167</v>
      </c>
      <c r="F834" t="s">
        <v>203</v>
      </c>
      <c r="G834" t="str">
        <f>IFERROR(VLOOKUP($F834,'Country Lookup'!$B$2:$C$31,2,FALSE),"")</f>
        <v>FI</v>
      </c>
      <c r="H834">
        <f>VLOOKUP($A834,'Events Per Sport'!$A$5:$G$19,3,FALSE)</f>
        <v>5.2414827884177928</v>
      </c>
    </row>
    <row r="835" spans="1:8" x14ac:dyDescent="0.2">
      <c r="A835" t="s">
        <v>142</v>
      </c>
      <c r="B835" t="s">
        <v>244</v>
      </c>
      <c r="C835" t="s">
        <v>185</v>
      </c>
      <c r="D835">
        <f t="shared" si="13"/>
        <v>1984</v>
      </c>
      <c r="E835" t="s">
        <v>163</v>
      </c>
      <c r="F835" t="s">
        <v>203</v>
      </c>
      <c r="G835" t="str">
        <f>IFERROR(VLOOKUP($F835,'Country Lookup'!$B$2:$C$31,2,FALSE),"")</f>
        <v>FI</v>
      </c>
      <c r="H835">
        <f>VLOOKUP($A835,'Events Per Sport'!$A$5:$G$19,3,FALSE)</f>
        <v>5.2414827884177928</v>
      </c>
    </row>
    <row r="836" spans="1:8" x14ac:dyDescent="0.2">
      <c r="A836" t="s">
        <v>142</v>
      </c>
      <c r="B836" t="s">
        <v>244</v>
      </c>
      <c r="C836" t="s">
        <v>186</v>
      </c>
      <c r="D836">
        <f t="shared" si="13"/>
        <v>1988</v>
      </c>
      <c r="E836" t="s">
        <v>167</v>
      </c>
      <c r="F836" t="s">
        <v>203</v>
      </c>
      <c r="G836" t="str">
        <f>IFERROR(VLOOKUP($F836,'Country Lookup'!$B$2:$C$31,2,FALSE),"")</f>
        <v>FI</v>
      </c>
      <c r="H836">
        <f>VLOOKUP($A836,'Events Per Sport'!$A$5:$G$19,3,FALSE)</f>
        <v>5.2414827884177928</v>
      </c>
    </row>
    <row r="837" spans="1:8" x14ac:dyDescent="0.2">
      <c r="A837" t="s">
        <v>142</v>
      </c>
      <c r="B837" t="s">
        <v>247</v>
      </c>
      <c r="C837" t="s">
        <v>178</v>
      </c>
      <c r="D837">
        <f t="shared" si="13"/>
        <v>1960</v>
      </c>
      <c r="E837" t="s">
        <v>167</v>
      </c>
      <c r="F837" t="s">
        <v>203</v>
      </c>
      <c r="G837" t="str">
        <f>IFERROR(VLOOKUP($F837,'Country Lookup'!$B$2:$C$31,2,FALSE),"")</f>
        <v>FI</v>
      </c>
      <c r="H837">
        <f>VLOOKUP($A837,'Events Per Sport'!$A$5:$G$19,3,FALSE)</f>
        <v>5.2414827884177928</v>
      </c>
    </row>
    <row r="838" spans="1:8" x14ac:dyDescent="0.2">
      <c r="A838" t="s">
        <v>142</v>
      </c>
      <c r="B838" t="s">
        <v>247</v>
      </c>
      <c r="C838" t="s">
        <v>180</v>
      </c>
      <c r="D838">
        <f t="shared" si="13"/>
        <v>1964</v>
      </c>
      <c r="E838" t="s">
        <v>163</v>
      </c>
      <c r="F838" t="s">
        <v>203</v>
      </c>
      <c r="G838" t="str">
        <f>IFERROR(VLOOKUP($F838,'Country Lookup'!$B$2:$C$31,2,FALSE),"")</f>
        <v>FI</v>
      </c>
      <c r="H838">
        <f>VLOOKUP($A838,'Events Per Sport'!$A$5:$G$19,3,FALSE)</f>
        <v>5.2414827884177928</v>
      </c>
    </row>
    <row r="839" spans="1:8" x14ac:dyDescent="0.2">
      <c r="A839" t="s">
        <v>142</v>
      </c>
      <c r="B839" t="s">
        <v>247</v>
      </c>
      <c r="C839" t="s">
        <v>181</v>
      </c>
      <c r="D839">
        <f t="shared" si="13"/>
        <v>1968</v>
      </c>
      <c r="E839" t="s">
        <v>165</v>
      </c>
      <c r="F839" t="s">
        <v>203</v>
      </c>
      <c r="G839" t="str">
        <f>IFERROR(VLOOKUP($F839,'Country Lookup'!$B$2:$C$31,2,FALSE),"")</f>
        <v>FI</v>
      </c>
      <c r="H839">
        <f>VLOOKUP($A839,'Events Per Sport'!$A$5:$G$19,3,FALSE)</f>
        <v>5.2414827884177928</v>
      </c>
    </row>
    <row r="840" spans="1:8" x14ac:dyDescent="0.2">
      <c r="A840" t="s">
        <v>142</v>
      </c>
      <c r="B840" t="s">
        <v>247</v>
      </c>
      <c r="C840" t="s">
        <v>182</v>
      </c>
      <c r="D840">
        <f t="shared" si="13"/>
        <v>1976</v>
      </c>
      <c r="E840" t="s">
        <v>167</v>
      </c>
      <c r="F840" t="s">
        <v>203</v>
      </c>
      <c r="G840" t="str">
        <f>IFERROR(VLOOKUP($F840,'Country Lookup'!$B$2:$C$31,2,FALSE),"")</f>
        <v>FI</v>
      </c>
      <c r="H840">
        <f>VLOOKUP($A840,'Events Per Sport'!$A$5:$G$19,3,FALSE)</f>
        <v>5.2414827884177928</v>
      </c>
    </row>
    <row r="841" spans="1:8" x14ac:dyDescent="0.2">
      <c r="A841" t="s">
        <v>142</v>
      </c>
      <c r="B841" t="s">
        <v>247</v>
      </c>
      <c r="C841" t="s">
        <v>183</v>
      </c>
      <c r="D841">
        <f t="shared" si="13"/>
        <v>1980</v>
      </c>
      <c r="E841" t="s">
        <v>165</v>
      </c>
      <c r="F841" t="s">
        <v>203</v>
      </c>
      <c r="G841" t="str">
        <f>IFERROR(VLOOKUP($F841,'Country Lookup'!$B$2:$C$31,2,FALSE),"")</f>
        <v>FI</v>
      </c>
      <c r="H841">
        <f>VLOOKUP($A841,'Events Per Sport'!$A$5:$G$19,3,FALSE)</f>
        <v>5.2414827884177928</v>
      </c>
    </row>
    <row r="842" spans="1:8" x14ac:dyDescent="0.2">
      <c r="A842" t="s">
        <v>142</v>
      </c>
      <c r="B842" t="s">
        <v>247</v>
      </c>
      <c r="C842" t="s">
        <v>185</v>
      </c>
      <c r="D842">
        <f t="shared" si="13"/>
        <v>1984</v>
      </c>
      <c r="E842" t="s">
        <v>165</v>
      </c>
      <c r="F842" t="s">
        <v>203</v>
      </c>
      <c r="G842" t="str">
        <f>IFERROR(VLOOKUP($F842,'Country Lookup'!$B$2:$C$31,2,FALSE),"")</f>
        <v>FI</v>
      </c>
      <c r="H842">
        <f>VLOOKUP($A842,'Events Per Sport'!$A$5:$G$19,3,FALSE)</f>
        <v>5.2414827884177928</v>
      </c>
    </row>
    <row r="843" spans="1:8" x14ac:dyDescent="0.2">
      <c r="A843" t="s">
        <v>142</v>
      </c>
      <c r="B843" t="s">
        <v>247</v>
      </c>
      <c r="C843" t="s">
        <v>185</v>
      </c>
      <c r="D843">
        <f t="shared" si="13"/>
        <v>1984</v>
      </c>
      <c r="E843" t="s">
        <v>167</v>
      </c>
      <c r="F843" t="s">
        <v>203</v>
      </c>
      <c r="G843" t="str">
        <f>IFERROR(VLOOKUP($F843,'Country Lookup'!$B$2:$C$31,2,FALSE),"")</f>
        <v>FI</v>
      </c>
      <c r="H843">
        <f>VLOOKUP($A843,'Events Per Sport'!$A$5:$G$19,3,FALSE)</f>
        <v>5.2414827884177928</v>
      </c>
    </row>
    <row r="844" spans="1:8" x14ac:dyDescent="0.2">
      <c r="A844" t="s">
        <v>142</v>
      </c>
      <c r="B844" t="s">
        <v>248</v>
      </c>
      <c r="C844" t="s">
        <v>191</v>
      </c>
      <c r="D844">
        <f t="shared" si="13"/>
        <v>2010</v>
      </c>
      <c r="E844" t="s">
        <v>167</v>
      </c>
      <c r="F844" t="s">
        <v>203</v>
      </c>
      <c r="G844" t="str">
        <f>IFERROR(VLOOKUP($F844,'Country Lookup'!$B$2:$C$31,2,FALSE),"")</f>
        <v>FI</v>
      </c>
      <c r="H844">
        <f>VLOOKUP($A844,'Events Per Sport'!$A$5:$G$19,3,FALSE)</f>
        <v>5.2414827884177928</v>
      </c>
    </row>
    <row r="845" spans="1:8" x14ac:dyDescent="0.2">
      <c r="A845" t="s">
        <v>142</v>
      </c>
      <c r="B845" t="s">
        <v>249</v>
      </c>
      <c r="C845" t="s">
        <v>237</v>
      </c>
      <c r="D845">
        <f t="shared" si="13"/>
        <v>1936</v>
      </c>
      <c r="E845" t="s">
        <v>163</v>
      </c>
      <c r="F845" t="s">
        <v>203</v>
      </c>
      <c r="G845" t="str">
        <f>IFERROR(VLOOKUP($F845,'Country Lookup'!$B$2:$C$31,2,FALSE),"")</f>
        <v>FI</v>
      </c>
      <c r="H845">
        <f>VLOOKUP($A845,'Events Per Sport'!$A$5:$G$19,3,FALSE)</f>
        <v>5.2414827884177928</v>
      </c>
    </row>
    <row r="846" spans="1:8" x14ac:dyDescent="0.2">
      <c r="A846" t="s">
        <v>142</v>
      </c>
      <c r="B846" t="s">
        <v>249</v>
      </c>
      <c r="C846" t="s">
        <v>172</v>
      </c>
      <c r="D846">
        <f t="shared" si="13"/>
        <v>1948</v>
      </c>
      <c r="E846" t="s">
        <v>165</v>
      </c>
      <c r="F846" t="s">
        <v>203</v>
      </c>
      <c r="G846" t="str">
        <f>IFERROR(VLOOKUP($F846,'Country Lookup'!$B$2:$C$31,2,FALSE),"")</f>
        <v>FI</v>
      </c>
      <c r="H846">
        <f>VLOOKUP($A846,'Events Per Sport'!$A$5:$G$19,3,FALSE)</f>
        <v>5.2414827884177928</v>
      </c>
    </row>
    <row r="847" spans="1:8" x14ac:dyDescent="0.2">
      <c r="A847" t="s">
        <v>142</v>
      </c>
      <c r="B847" t="s">
        <v>249</v>
      </c>
      <c r="C847" t="s">
        <v>175</v>
      </c>
      <c r="D847">
        <f t="shared" si="13"/>
        <v>1952</v>
      </c>
      <c r="E847" t="s">
        <v>163</v>
      </c>
      <c r="F847" t="s">
        <v>203</v>
      </c>
      <c r="G847" t="str">
        <f>IFERROR(VLOOKUP($F847,'Country Lookup'!$B$2:$C$31,2,FALSE),"")</f>
        <v>FI</v>
      </c>
      <c r="H847">
        <f>VLOOKUP($A847,'Events Per Sport'!$A$5:$G$19,3,FALSE)</f>
        <v>5.2414827884177928</v>
      </c>
    </row>
    <row r="848" spans="1:8" x14ac:dyDescent="0.2">
      <c r="A848" t="s">
        <v>142</v>
      </c>
      <c r="B848" t="s">
        <v>249</v>
      </c>
      <c r="C848" t="s">
        <v>177</v>
      </c>
      <c r="D848">
        <f t="shared" si="13"/>
        <v>1956</v>
      </c>
      <c r="E848" t="s">
        <v>165</v>
      </c>
      <c r="F848" t="s">
        <v>203</v>
      </c>
      <c r="G848" t="str">
        <f>IFERROR(VLOOKUP($F848,'Country Lookup'!$B$2:$C$31,2,FALSE),"")</f>
        <v>FI</v>
      </c>
      <c r="H848">
        <f>VLOOKUP($A848,'Events Per Sport'!$A$5:$G$19,3,FALSE)</f>
        <v>5.2414827884177928</v>
      </c>
    </row>
    <row r="849" spans="1:8" x14ac:dyDescent="0.2">
      <c r="A849" t="s">
        <v>142</v>
      </c>
      <c r="B849" t="s">
        <v>249</v>
      </c>
      <c r="C849" t="s">
        <v>178</v>
      </c>
      <c r="D849">
        <f t="shared" si="13"/>
        <v>1960</v>
      </c>
      <c r="E849" t="s">
        <v>163</v>
      </c>
      <c r="F849" t="s">
        <v>203</v>
      </c>
      <c r="G849" t="str">
        <f>IFERROR(VLOOKUP($F849,'Country Lookup'!$B$2:$C$31,2,FALSE),"")</f>
        <v>FI</v>
      </c>
      <c r="H849">
        <f>VLOOKUP($A849,'Events Per Sport'!$A$5:$G$19,3,FALSE)</f>
        <v>5.2414827884177928</v>
      </c>
    </row>
    <row r="850" spans="1:8" x14ac:dyDescent="0.2">
      <c r="A850" t="s">
        <v>142</v>
      </c>
      <c r="B850" t="s">
        <v>249</v>
      </c>
      <c r="C850" t="s">
        <v>180</v>
      </c>
      <c r="D850">
        <f t="shared" si="13"/>
        <v>1964</v>
      </c>
      <c r="E850" t="s">
        <v>165</v>
      </c>
      <c r="F850" t="s">
        <v>203</v>
      </c>
      <c r="G850" t="str">
        <f>IFERROR(VLOOKUP($F850,'Country Lookup'!$B$2:$C$31,2,FALSE),"")</f>
        <v>FI</v>
      </c>
      <c r="H850">
        <f>VLOOKUP($A850,'Events Per Sport'!$A$5:$G$19,3,FALSE)</f>
        <v>5.2414827884177928</v>
      </c>
    </row>
    <row r="851" spans="1:8" x14ac:dyDescent="0.2">
      <c r="A851" t="s">
        <v>142</v>
      </c>
      <c r="B851" t="s">
        <v>249</v>
      </c>
      <c r="C851" t="s">
        <v>181</v>
      </c>
      <c r="D851">
        <f t="shared" si="13"/>
        <v>1968</v>
      </c>
      <c r="E851" t="s">
        <v>167</v>
      </c>
      <c r="F851" t="s">
        <v>203</v>
      </c>
      <c r="G851" t="str">
        <f>IFERROR(VLOOKUP($F851,'Country Lookup'!$B$2:$C$31,2,FALSE),"")</f>
        <v>FI</v>
      </c>
      <c r="H851">
        <f>VLOOKUP($A851,'Events Per Sport'!$A$5:$G$19,3,FALSE)</f>
        <v>5.2414827884177928</v>
      </c>
    </row>
    <row r="852" spans="1:8" x14ac:dyDescent="0.2">
      <c r="A852" t="s">
        <v>142</v>
      </c>
      <c r="B852" t="s">
        <v>249</v>
      </c>
      <c r="C852" t="s">
        <v>182</v>
      </c>
      <c r="D852">
        <f t="shared" si="13"/>
        <v>1976</v>
      </c>
      <c r="E852" t="s">
        <v>163</v>
      </c>
      <c r="F852" t="s">
        <v>203</v>
      </c>
      <c r="G852" t="str">
        <f>IFERROR(VLOOKUP($F852,'Country Lookup'!$B$2:$C$31,2,FALSE),"")</f>
        <v>FI</v>
      </c>
      <c r="H852">
        <f>VLOOKUP($A852,'Events Per Sport'!$A$5:$G$19,3,FALSE)</f>
        <v>5.2414827884177928</v>
      </c>
    </row>
    <row r="853" spans="1:8" x14ac:dyDescent="0.2">
      <c r="A853" t="s">
        <v>142</v>
      </c>
      <c r="B853" t="s">
        <v>249</v>
      </c>
      <c r="C853" t="s">
        <v>183</v>
      </c>
      <c r="D853">
        <f t="shared" si="13"/>
        <v>1980</v>
      </c>
      <c r="E853" t="s">
        <v>167</v>
      </c>
      <c r="F853" t="s">
        <v>203</v>
      </c>
      <c r="G853" t="str">
        <f>IFERROR(VLOOKUP($F853,'Country Lookup'!$B$2:$C$31,2,FALSE),"")</f>
        <v>FI</v>
      </c>
      <c r="H853">
        <f>VLOOKUP($A853,'Events Per Sport'!$A$5:$G$19,3,FALSE)</f>
        <v>5.2414827884177928</v>
      </c>
    </row>
    <row r="854" spans="1:8" x14ac:dyDescent="0.2">
      <c r="A854" t="s">
        <v>142</v>
      </c>
      <c r="B854" t="s">
        <v>249</v>
      </c>
      <c r="C854" t="s">
        <v>185</v>
      </c>
      <c r="D854">
        <f t="shared" si="13"/>
        <v>1984</v>
      </c>
      <c r="E854" t="s">
        <v>167</v>
      </c>
      <c r="F854" t="s">
        <v>203</v>
      </c>
      <c r="G854" t="str">
        <f>IFERROR(VLOOKUP($F854,'Country Lookup'!$B$2:$C$31,2,FALSE),"")</f>
        <v>FI</v>
      </c>
      <c r="H854">
        <f>VLOOKUP($A854,'Events Per Sport'!$A$5:$G$19,3,FALSE)</f>
        <v>5.2414827884177928</v>
      </c>
    </row>
    <row r="855" spans="1:8" x14ac:dyDescent="0.2">
      <c r="A855" t="s">
        <v>142</v>
      </c>
      <c r="B855" t="s">
        <v>249</v>
      </c>
      <c r="C855" t="s">
        <v>187</v>
      </c>
      <c r="D855">
        <f t="shared" si="13"/>
        <v>1992</v>
      </c>
      <c r="E855" t="s">
        <v>167</v>
      </c>
      <c r="F855" t="s">
        <v>203</v>
      </c>
      <c r="G855" t="str">
        <f>IFERROR(VLOOKUP($F855,'Country Lookup'!$B$2:$C$31,2,FALSE),"")</f>
        <v>FI</v>
      </c>
      <c r="H855">
        <f>VLOOKUP($A855,'Events Per Sport'!$A$5:$G$19,3,FALSE)</f>
        <v>5.2414827884177928</v>
      </c>
    </row>
    <row r="856" spans="1:8" x14ac:dyDescent="0.2">
      <c r="A856" t="s">
        <v>142</v>
      </c>
      <c r="B856" t="s">
        <v>249</v>
      </c>
      <c r="C856" t="s">
        <v>188</v>
      </c>
      <c r="D856">
        <f t="shared" si="13"/>
        <v>1998</v>
      </c>
      <c r="E856" t="s">
        <v>167</v>
      </c>
      <c r="F856" t="s">
        <v>203</v>
      </c>
      <c r="G856" t="str">
        <f>IFERROR(VLOOKUP($F856,'Country Lookup'!$B$2:$C$31,2,FALSE),"")</f>
        <v>FI</v>
      </c>
      <c r="H856">
        <f>VLOOKUP($A856,'Events Per Sport'!$A$5:$G$19,3,FALSE)</f>
        <v>5.2414827884177928</v>
      </c>
    </row>
    <row r="857" spans="1:8" x14ac:dyDescent="0.2">
      <c r="A857" t="s">
        <v>142</v>
      </c>
      <c r="B857" t="s">
        <v>250</v>
      </c>
      <c r="C857" t="s">
        <v>182</v>
      </c>
      <c r="D857">
        <f t="shared" si="13"/>
        <v>1976</v>
      </c>
      <c r="E857" t="s">
        <v>165</v>
      </c>
      <c r="F857" t="s">
        <v>203</v>
      </c>
      <c r="G857" t="str">
        <f>IFERROR(VLOOKUP($F857,'Country Lookup'!$B$2:$C$31,2,FALSE),"")</f>
        <v>FI</v>
      </c>
      <c r="H857">
        <f>VLOOKUP($A857,'Events Per Sport'!$A$5:$G$19,3,FALSE)</f>
        <v>5.2414827884177928</v>
      </c>
    </row>
    <row r="858" spans="1:8" x14ac:dyDescent="0.2">
      <c r="A858" t="s">
        <v>142</v>
      </c>
      <c r="B858" t="s">
        <v>250</v>
      </c>
      <c r="C858" t="s">
        <v>185</v>
      </c>
      <c r="D858">
        <f t="shared" si="13"/>
        <v>1984</v>
      </c>
      <c r="E858" t="s">
        <v>167</v>
      </c>
      <c r="F858" t="s">
        <v>203</v>
      </c>
      <c r="G858" t="str">
        <f>IFERROR(VLOOKUP($F858,'Country Lookup'!$B$2:$C$31,2,FALSE),"")</f>
        <v>FI</v>
      </c>
      <c r="H858">
        <f>VLOOKUP($A858,'Events Per Sport'!$A$5:$G$19,3,FALSE)</f>
        <v>5.2414827884177928</v>
      </c>
    </row>
    <row r="859" spans="1:8" x14ac:dyDescent="0.2">
      <c r="A859" t="s">
        <v>142</v>
      </c>
      <c r="B859" t="s">
        <v>250</v>
      </c>
      <c r="C859" t="s">
        <v>186</v>
      </c>
      <c r="D859">
        <f t="shared" si="13"/>
        <v>1988</v>
      </c>
      <c r="E859" t="s">
        <v>167</v>
      </c>
      <c r="F859" t="s">
        <v>203</v>
      </c>
      <c r="G859" t="str">
        <f>IFERROR(VLOOKUP($F859,'Country Lookup'!$B$2:$C$31,2,FALSE),"")</f>
        <v>FI</v>
      </c>
      <c r="H859">
        <f>VLOOKUP($A859,'Events Per Sport'!$A$5:$G$19,3,FALSE)</f>
        <v>5.2414827884177928</v>
      </c>
    </row>
    <row r="860" spans="1:8" x14ac:dyDescent="0.2">
      <c r="A860" t="s">
        <v>142</v>
      </c>
      <c r="B860" t="s">
        <v>250</v>
      </c>
      <c r="C860" t="s">
        <v>191</v>
      </c>
      <c r="D860">
        <f t="shared" si="13"/>
        <v>2010</v>
      </c>
      <c r="E860" t="s">
        <v>167</v>
      </c>
      <c r="F860" t="s">
        <v>203</v>
      </c>
      <c r="G860" t="str">
        <f>IFERROR(VLOOKUP($F860,'Country Lookup'!$B$2:$C$31,2,FALSE),"")</f>
        <v>FI</v>
      </c>
      <c r="H860">
        <f>VLOOKUP($A860,'Events Per Sport'!$A$5:$G$19,3,FALSE)</f>
        <v>5.2414827884177928</v>
      </c>
    </row>
    <row r="861" spans="1:8" x14ac:dyDescent="0.2">
      <c r="A861" t="s">
        <v>142</v>
      </c>
      <c r="B861" t="s">
        <v>250</v>
      </c>
      <c r="C861" t="s">
        <v>192</v>
      </c>
      <c r="D861">
        <f t="shared" si="13"/>
        <v>2014</v>
      </c>
      <c r="E861" t="s">
        <v>165</v>
      </c>
      <c r="F861" t="s">
        <v>203</v>
      </c>
      <c r="G861" t="str">
        <f>IFERROR(VLOOKUP($F861,'Country Lookup'!$B$2:$C$31,2,FALSE),"")</f>
        <v>FI</v>
      </c>
      <c r="H861">
        <f>VLOOKUP($A861,'Events Per Sport'!$A$5:$G$19,3,FALSE)</f>
        <v>5.2414827884177928</v>
      </c>
    </row>
    <row r="862" spans="1:8" x14ac:dyDescent="0.2">
      <c r="A862" t="s">
        <v>142</v>
      </c>
      <c r="B862" t="s">
        <v>255</v>
      </c>
      <c r="C862" t="s">
        <v>192</v>
      </c>
      <c r="D862">
        <f t="shared" si="13"/>
        <v>2014</v>
      </c>
      <c r="E862" t="s">
        <v>163</v>
      </c>
      <c r="F862" t="s">
        <v>203</v>
      </c>
      <c r="G862" t="str">
        <f>IFERROR(VLOOKUP($F862,'Country Lookup'!$B$2:$C$31,2,FALSE),"")</f>
        <v>FI</v>
      </c>
      <c r="H862">
        <f>VLOOKUP($A862,'Events Per Sport'!$A$5:$G$19,3,FALSE)</f>
        <v>5.2414827884177928</v>
      </c>
    </row>
    <row r="863" spans="1:8" x14ac:dyDescent="0.2">
      <c r="A863" t="s">
        <v>142</v>
      </c>
      <c r="B863" t="s">
        <v>256</v>
      </c>
      <c r="C863" t="s">
        <v>192</v>
      </c>
      <c r="D863">
        <f t="shared" si="13"/>
        <v>2014</v>
      </c>
      <c r="E863" t="s">
        <v>165</v>
      </c>
      <c r="F863" t="s">
        <v>203</v>
      </c>
      <c r="G863" t="str">
        <f>IFERROR(VLOOKUP($F863,'Country Lookup'!$B$2:$C$31,2,FALSE),"")</f>
        <v>FI</v>
      </c>
      <c r="H863">
        <f>VLOOKUP($A863,'Events Per Sport'!$A$5:$G$19,3,FALSE)</f>
        <v>5.2414827884177928</v>
      </c>
    </row>
    <row r="864" spans="1:8" x14ac:dyDescent="0.2">
      <c r="A864" t="s">
        <v>137</v>
      </c>
      <c r="B864" t="s">
        <v>257</v>
      </c>
      <c r="C864" t="s">
        <v>162</v>
      </c>
      <c r="D864">
        <f t="shared" si="13"/>
        <v>2006</v>
      </c>
      <c r="E864" t="s">
        <v>165</v>
      </c>
      <c r="F864" t="s">
        <v>203</v>
      </c>
      <c r="G864" t="str">
        <f>IFERROR(VLOOKUP($F864,'Country Lookup'!$B$2:$C$31,2,FALSE),"")</f>
        <v>FI</v>
      </c>
      <c r="H864">
        <f>VLOOKUP($A864,'Events Per Sport'!$A$5:$G$19,3,FALSE)</f>
        <v>2.0800838230519041</v>
      </c>
    </row>
    <row r="865" spans="1:8" x14ac:dyDescent="0.2">
      <c r="A865" t="s">
        <v>141</v>
      </c>
      <c r="B865" t="s">
        <v>271</v>
      </c>
      <c r="C865" t="s">
        <v>265</v>
      </c>
      <c r="D865">
        <f t="shared" si="13"/>
        <v>1920</v>
      </c>
      <c r="E865" t="s">
        <v>163</v>
      </c>
      <c r="F865" t="s">
        <v>203</v>
      </c>
      <c r="G865" t="str">
        <f>IFERROR(VLOOKUP($F865,'Country Lookup'!$B$2:$C$31,2,FALSE),"")</f>
        <v>FI</v>
      </c>
      <c r="H865">
        <f>VLOOKUP($A865,'Events Per Sport'!$A$5:$G$19,3,FALSE)</f>
        <v>2.9240177382128665</v>
      </c>
    </row>
    <row r="866" spans="1:8" x14ac:dyDescent="0.2">
      <c r="A866" t="s">
        <v>146</v>
      </c>
      <c r="B866" t="s">
        <v>276</v>
      </c>
      <c r="C866" t="s">
        <v>188</v>
      </c>
      <c r="D866">
        <f t="shared" si="13"/>
        <v>1998</v>
      </c>
      <c r="E866" t="s">
        <v>165</v>
      </c>
      <c r="F866" t="s">
        <v>203</v>
      </c>
      <c r="G866" t="str">
        <f>IFERROR(VLOOKUP($F866,'Country Lookup'!$B$2:$C$31,2,FALSE),"")</f>
        <v>FI</v>
      </c>
      <c r="H866">
        <f>VLOOKUP($A866,'Events Per Sport'!$A$5:$G$19,3,FALSE)</f>
        <v>4.6415888336127784</v>
      </c>
    </row>
    <row r="867" spans="1:8" x14ac:dyDescent="0.2">
      <c r="A867" t="s">
        <v>146</v>
      </c>
      <c r="B867" t="s">
        <v>276</v>
      </c>
      <c r="C867" t="s">
        <v>188</v>
      </c>
      <c r="D867">
        <f t="shared" si="13"/>
        <v>1998</v>
      </c>
      <c r="E867" t="s">
        <v>167</v>
      </c>
      <c r="F867" t="s">
        <v>203</v>
      </c>
      <c r="G867" t="str">
        <f>IFERROR(VLOOKUP($F867,'Country Lookup'!$B$2:$C$31,2,FALSE),"")</f>
        <v>FI</v>
      </c>
      <c r="H867">
        <f>VLOOKUP($A867,'Events Per Sport'!$A$5:$G$19,3,FALSE)</f>
        <v>4.6415888336127784</v>
      </c>
    </row>
    <row r="868" spans="1:8" x14ac:dyDescent="0.2">
      <c r="A868" t="s">
        <v>146</v>
      </c>
      <c r="B868" t="s">
        <v>276</v>
      </c>
      <c r="C868" t="s">
        <v>190</v>
      </c>
      <c r="D868">
        <f t="shared" si="13"/>
        <v>2002</v>
      </c>
      <c r="E868" t="s">
        <v>163</v>
      </c>
      <c r="F868" t="s">
        <v>203</v>
      </c>
      <c r="G868" t="str">
        <f>IFERROR(VLOOKUP($F868,'Country Lookup'!$B$2:$C$31,2,FALSE),"")</f>
        <v>FI</v>
      </c>
      <c r="H868">
        <f>VLOOKUP($A868,'Events Per Sport'!$A$5:$G$19,3,FALSE)</f>
        <v>4.6415888336127784</v>
      </c>
    </row>
    <row r="869" spans="1:8" x14ac:dyDescent="0.2">
      <c r="A869" t="s">
        <v>146</v>
      </c>
      <c r="B869" t="s">
        <v>276</v>
      </c>
      <c r="C869" t="s">
        <v>162</v>
      </c>
      <c r="D869">
        <f t="shared" si="13"/>
        <v>2006</v>
      </c>
      <c r="E869" t="s">
        <v>165</v>
      </c>
      <c r="F869" t="s">
        <v>203</v>
      </c>
      <c r="G869" t="str">
        <f>IFERROR(VLOOKUP($F869,'Country Lookup'!$B$2:$C$31,2,FALSE),"")</f>
        <v>FI</v>
      </c>
      <c r="H869">
        <f>VLOOKUP($A869,'Events Per Sport'!$A$5:$G$19,3,FALSE)</f>
        <v>4.6415888336127784</v>
      </c>
    </row>
    <row r="870" spans="1:8" x14ac:dyDescent="0.2">
      <c r="A870" t="s">
        <v>138</v>
      </c>
      <c r="B870" t="s">
        <v>282</v>
      </c>
      <c r="C870" t="s">
        <v>186</v>
      </c>
      <c r="D870">
        <f t="shared" si="13"/>
        <v>1988</v>
      </c>
      <c r="E870" t="s">
        <v>165</v>
      </c>
      <c r="F870" t="s">
        <v>203</v>
      </c>
      <c r="G870" t="str">
        <f>IFERROR(VLOOKUP($F870,'Country Lookup'!$B$2:$C$31,2,FALSE),"")</f>
        <v>FI</v>
      </c>
      <c r="H870">
        <f>VLOOKUP($A870,'Events Per Sport'!$A$5:$G$19,3,FALSE)</f>
        <v>1.5874010519681994</v>
      </c>
    </row>
    <row r="871" spans="1:8" x14ac:dyDescent="0.2">
      <c r="A871" t="s">
        <v>138</v>
      </c>
      <c r="B871" t="s">
        <v>282</v>
      </c>
      <c r="C871" t="s">
        <v>188</v>
      </c>
      <c r="D871">
        <f t="shared" si="13"/>
        <v>1998</v>
      </c>
      <c r="E871" t="s">
        <v>167</v>
      </c>
      <c r="F871" t="s">
        <v>203</v>
      </c>
      <c r="G871" t="str">
        <f>IFERROR(VLOOKUP($F871,'Country Lookup'!$B$2:$C$31,2,FALSE),"")</f>
        <v>FI</v>
      </c>
      <c r="H871">
        <f>VLOOKUP($A871,'Events Per Sport'!$A$5:$G$19,3,FALSE)</f>
        <v>1.5874010519681994</v>
      </c>
    </row>
    <row r="872" spans="1:8" x14ac:dyDescent="0.2">
      <c r="A872" t="s">
        <v>138</v>
      </c>
      <c r="B872" t="s">
        <v>282</v>
      </c>
      <c r="C872" t="s">
        <v>162</v>
      </c>
      <c r="D872">
        <f t="shared" si="13"/>
        <v>2006</v>
      </c>
      <c r="E872" t="s">
        <v>165</v>
      </c>
      <c r="F872" t="s">
        <v>203</v>
      </c>
      <c r="G872" t="str">
        <f>IFERROR(VLOOKUP($F872,'Country Lookup'!$B$2:$C$31,2,FALSE),"")</f>
        <v>FI</v>
      </c>
      <c r="H872">
        <f>VLOOKUP($A872,'Events Per Sport'!$A$5:$G$19,3,FALSE)</f>
        <v>1.5874010519681994</v>
      </c>
    </row>
    <row r="873" spans="1:8" x14ac:dyDescent="0.2">
      <c r="A873" t="s">
        <v>138</v>
      </c>
      <c r="B873" t="s">
        <v>282</v>
      </c>
      <c r="C873" t="s">
        <v>191</v>
      </c>
      <c r="D873">
        <f t="shared" si="13"/>
        <v>2010</v>
      </c>
      <c r="E873" t="s">
        <v>167</v>
      </c>
      <c r="F873" t="s">
        <v>203</v>
      </c>
      <c r="G873" t="str">
        <f>IFERROR(VLOOKUP($F873,'Country Lookup'!$B$2:$C$31,2,FALSE),"")</f>
        <v>FI</v>
      </c>
      <c r="H873">
        <f>VLOOKUP($A873,'Events Per Sport'!$A$5:$G$19,3,FALSE)</f>
        <v>1.5874010519681994</v>
      </c>
    </row>
    <row r="874" spans="1:8" x14ac:dyDescent="0.2">
      <c r="A874" t="s">
        <v>138</v>
      </c>
      <c r="B874" t="s">
        <v>282</v>
      </c>
      <c r="C874" t="s">
        <v>192</v>
      </c>
      <c r="D874">
        <f t="shared" si="13"/>
        <v>2014</v>
      </c>
      <c r="E874" t="s">
        <v>167</v>
      </c>
      <c r="F874" t="s">
        <v>203</v>
      </c>
      <c r="G874" t="str">
        <f>IFERROR(VLOOKUP($F874,'Country Lookup'!$B$2:$C$31,2,FALSE),"")</f>
        <v>FI</v>
      </c>
      <c r="H874">
        <f>VLOOKUP($A874,'Events Per Sport'!$A$5:$G$19,3,FALSE)</f>
        <v>1.5874010519681994</v>
      </c>
    </row>
    <row r="875" spans="1:8" x14ac:dyDescent="0.2">
      <c r="A875" t="s">
        <v>138</v>
      </c>
      <c r="B875" t="s">
        <v>283</v>
      </c>
      <c r="C875" t="s">
        <v>188</v>
      </c>
      <c r="D875">
        <f t="shared" si="13"/>
        <v>1998</v>
      </c>
      <c r="E875" t="s">
        <v>167</v>
      </c>
      <c r="F875" t="s">
        <v>203</v>
      </c>
      <c r="G875" t="str">
        <f>IFERROR(VLOOKUP($F875,'Country Lookup'!$B$2:$C$31,2,FALSE),"")</f>
        <v>FI</v>
      </c>
      <c r="H875">
        <f>VLOOKUP($A875,'Events Per Sport'!$A$5:$G$19,3,FALSE)</f>
        <v>1.5874010519681994</v>
      </c>
    </row>
    <row r="876" spans="1:8" x14ac:dyDescent="0.2">
      <c r="A876" t="s">
        <v>138</v>
      </c>
      <c r="B876" t="s">
        <v>283</v>
      </c>
      <c r="C876" t="s">
        <v>191</v>
      </c>
      <c r="D876">
        <f t="shared" si="13"/>
        <v>2010</v>
      </c>
      <c r="E876" t="s">
        <v>167</v>
      </c>
      <c r="F876" t="s">
        <v>203</v>
      </c>
      <c r="G876" t="str">
        <f>IFERROR(VLOOKUP($F876,'Country Lookup'!$B$2:$C$31,2,FALSE),"")</f>
        <v>FI</v>
      </c>
      <c r="H876">
        <f>VLOOKUP($A876,'Events Per Sport'!$A$5:$G$19,3,FALSE)</f>
        <v>1.5874010519681994</v>
      </c>
    </row>
    <row r="877" spans="1:8" x14ac:dyDescent="0.2">
      <c r="A877" t="s">
        <v>143</v>
      </c>
      <c r="B877" t="s">
        <v>298</v>
      </c>
      <c r="C877" t="s">
        <v>180</v>
      </c>
      <c r="D877">
        <f t="shared" si="13"/>
        <v>1964</v>
      </c>
      <c r="E877" t="s">
        <v>165</v>
      </c>
      <c r="F877" t="s">
        <v>203</v>
      </c>
      <c r="G877" t="str">
        <f>IFERROR(VLOOKUP($F877,'Country Lookup'!$B$2:$C$31,2,FALSE),"")</f>
        <v>FI</v>
      </c>
      <c r="H877">
        <f>VLOOKUP($A877,'Events Per Sport'!$A$5:$G$19,3,FALSE)</f>
        <v>2.5198420997897464</v>
      </c>
    </row>
    <row r="878" spans="1:8" x14ac:dyDescent="0.2">
      <c r="A878" t="s">
        <v>143</v>
      </c>
      <c r="B878" t="s">
        <v>298</v>
      </c>
      <c r="C878" t="s">
        <v>183</v>
      </c>
      <c r="D878">
        <f t="shared" si="13"/>
        <v>1980</v>
      </c>
      <c r="E878" t="s">
        <v>163</v>
      </c>
      <c r="F878" t="s">
        <v>203</v>
      </c>
      <c r="G878" t="str">
        <f>IFERROR(VLOOKUP($F878,'Country Lookup'!$B$2:$C$31,2,FALSE),"")</f>
        <v>FI</v>
      </c>
      <c r="H878">
        <f>VLOOKUP($A878,'Events Per Sport'!$A$5:$G$19,3,FALSE)</f>
        <v>2.5198420997897464</v>
      </c>
    </row>
    <row r="879" spans="1:8" x14ac:dyDescent="0.2">
      <c r="A879" t="s">
        <v>143</v>
      </c>
      <c r="B879" t="s">
        <v>298</v>
      </c>
      <c r="C879" t="s">
        <v>183</v>
      </c>
      <c r="D879">
        <f t="shared" si="13"/>
        <v>1980</v>
      </c>
      <c r="E879" t="s">
        <v>167</v>
      </c>
      <c r="F879" t="s">
        <v>203</v>
      </c>
      <c r="G879" t="str">
        <f>IFERROR(VLOOKUP($F879,'Country Lookup'!$B$2:$C$31,2,FALSE),"")</f>
        <v>FI</v>
      </c>
      <c r="H879">
        <f>VLOOKUP($A879,'Events Per Sport'!$A$5:$G$19,3,FALSE)</f>
        <v>2.5198420997897464</v>
      </c>
    </row>
    <row r="880" spans="1:8" x14ac:dyDescent="0.2">
      <c r="A880" t="s">
        <v>143</v>
      </c>
      <c r="B880" t="s">
        <v>298</v>
      </c>
      <c r="C880" t="s">
        <v>185</v>
      </c>
      <c r="D880">
        <f t="shared" si="13"/>
        <v>1984</v>
      </c>
      <c r="E880" t="s">
        <v>163</v>
      </c>
      <c r="F880" t="s">
        <v>203</v>
      </c>
      <c r="G880" t="str">
        <f>IFERROR(VLOOKUP($F880,'Country Lookup'!$B$2:$C$31,2,FALSE),"")</f>
        <v>FI</v>
      </c>
      <c r="H880">
        <f>VLOOKUP($A880,'Events Per Sport'!$A$5:$G$19,3,FALSE)</f>
        <v>2.5198420997897464</v>
      </c>
    </row>
    <row r="881" spans="1:8" x14ac:dyDescent="0.2">
      <c r="A881" t="s">
        <v>143</v>
      </c>
      <c r="B881" t="s">
        <v>298</v>
      </c>
      <c r="C881" t="s">
        <v>186</v>
      </c>
      <c r="D881">
        <f t="shared" si="13"/>
        <v>1988</v>
      </c>
      <c r="E881" t="s">
        <v>163</v>
      </c>
      <c r="F881" t="s">
        <v>203</v>
      </c>
      <c r="G881" t="str">
        <f>IFERROR(VLOOKUP($F881,'Country Lookup'!$B$2:$C$31,2,FALSE),"")</f>
        <v>FI</v>
      </c>
      <c r="H881">
        <f>VLOOKUP($A881,'Events Per Sport'!$A$5:$G$19,3,FALSE)</f>
        <v>2.5198420997897464</v>
      </c>
    </row>
    <row r="882" spans="1:8" x14ac:dyDescent="0.2">
      <c r="A882" t="s">
        <v>143</v>
      </c>
      <c r="B882" t="s">
        <v>298</v>
      </c>
      <c r="C882" t="s">
        <v>187</v>
      </c>
      <c r="D882">
        <f t="shared" si="13"/>
        <v>1992</v>
      </c>
      <c r="E882" t="s">
        <v>163</v>
      </c>
      <c r="F882" t="s">
        <v>203</v>
      </c>
      <c r="G882" t="str">
        <f>IFERROR(VLOOKUP($F882,'Country Lookup'!$B$2:$C$31,2,FALSE),"")</f>
        <v>FI</v>
      </c>
      <c r="H882">
        <f>VLOOKUP($A882,'Events Per Sport'!$A$5:$G$19,3,FALSE)</f>
        <v>2.5198420997897464</v>
      </c>
    </row>
    <row r="883" spans="1:8" x14ac:dyDescent="0.2">
      <c r="A883" t="s">
        <v>143</v>
      </c>
      <c r="B883" t="s">
        <v>298</v>
      </c>
      <c r="C883" t="s">
        <v>188</v>
      </c>
      <c r="D883">
        <f t="shared" si="13"/>
        <v>1998</v>
      </c>
      <c r="E883" t="s">
        <v>165</v>
      </c>
      <c r="F883" t="s">
        <v>203</v>
      </c>
      <c r="G883" t="str">
        <f>IFERROR(VLOOKUP($F883,'Country Lookup'!$B$2:$C$31,2,FALSE),"")</f>
        <v>FI</v>
      </c>
      <c r="H883">
        <f>VLOOKUP($A883,'Events Per Sport'!$A$5:$G$19,3,FALSE)</f>
        <v>2.5198420997897464</v>
      </c>
    </row>
    <row r="884" spans="1:8" x14ac:dyDescent="0.2">
      <c r="A884" t="s">
        <v>143</v>
      </c>
      <c r="B884" t="s">
        <v>298</v>
      </c>
      <c r="C884" t="s">
        <v>190</v>
      </c>
      <c r="D884">
        <f t="shared" si="13"/>
        <v>2002</v>
      </c>
      <c r="E884" t="s">
        <v>167</v>
      </c>
      <c r="F884" t="s">
        <v>203</v>
      </c>
      <c r="G884" t="str">
        <f>IFERROR(VLOOKUP($F884,'Country Lookup'!$B$2:$C$31,2,FALSE),"")</f>
        <v>FI</v>
      </c>
      <c r="H884">
        <f>VLOOKUP($A884,'Events Per Sport'!$A$5:$G$19,3,FALSE)</f>
        <v>2.5198420997897464</v>
      </c>
    </row>
    <row r="885" spans="1:8" x14ac:dyDescent="0.2">
      <c r="A885" t="s">
        <v>143</v>
      </c>
      <c r="B885" t="s">
        <v>299</v>
      </c>
      <c r="C885" t="s">
        <v>186</v>
      </c>
      <c r="D885">
        <f t="shared" si="13"/>
        <v>1988</v>
      </c>
      <c r="E885" t="s">
        <v>163</v>
      </c>
      <c r="F885" t="s">
        <v>203</v>
      </c>
      <c r="G885" t="str">
        <f>IFERROR(VLOOKUP($F885,'Country Lookup'!$B$2:$C$31,2,FALSE),"")</f>
        <v>FI</v>
      </c>
      <c r="H885">
        <f>VLOOKUP($A885,'Events Per Sport'!$A$5:$G$19,3,FALSE)</f>
        <v>2.5198420997897464</v>
      </c>
    </row>
    <row r="886" spans="1:8" x14ac:dyDescent="0.2">
      <c r="A886" t="s">
        <v>143</v>
      </c>
      <c r="B886" t="s">
        <v>299</v>
      </c>
      <c r="C886" t="s">
        <v>187</v>
      </c>
      <c r="D886">
        <f t="shared" si="13"/>
        <v>1992</v>
      </c>
      <c r="E886" t="s">
        <v>163</v>
      </c>
      <c r="F886" t="s">
        <v>203</v>
      </c>
      <c r="G886" t="str">
        <f>IFERROR(VLOOKUP($F886,'Country Lookup'!$B$2:$C$31,2,FALSE),"")</f>
        <v>FI</v>
      </c>
      <c r="H886">
        <f>VLOOKUP($A886,'Events Per Sport'!$A$5:$G$19,3,FALSE)</f>
        <v>2.5198420997897464</v>
      </c>
    </row>
    <row r="887" spans="1:8" x14ac:dyDescent="0.2">
      <c r="A887" t="s">
        <v>143</v>
      </c>
      <c r="B887" t="s">
        <v>299</v>
      </c>
      <c r="C887" t="s">
        <v>190</v>
      </c>
      <c r="D887">
        <f t="shared" si="13"/>
        <v>2002</v>
      </c>
      <c r="E887" t="s">
        <v>165</v>
      </c>
      <c r="F887" t="s">
        <v>203</v>
      </c>
      <c r="G887" t="str">
        <f>IFERROR(VLOOKUP($F887,'Country Lookup'!$B$2:$C$31,2,FALSE),"")</f>
        <v>FI</v>
      </c>
      <c r="H887">
        <f>VLOOKUP($A887,'Events Per Sport'!$A$5:$G$19,3,FALSE)</f>
        <v>2.5198420997897464</v>
      </c>
    </row>
    <row r="888" spans="1:8" x14ac:dyDescent="0.2">
      <c r="A888" t="s">
        <v>143</v>
      </c>
      <c r="B888" t="s">
        <v>299</v>
      </c>
      <c r="C888" t="s">
        <v>162</v>
      </c>
      <c r="D888">
        <f t="shared" si="13"/>
        <v>2006</v>
      </c>
      <c r="E888" t="s">
        <v>165</v>
      </c>
      <c r="F888" t="s">
        <v>203</v>
      </c>
      <c r="G888" t="str">
        <f>IFERROR(VLOOKUP($F888,'Country Lookup'!$B$2:$C$31,2,FALSE),"")</f>
        <v>FI</v>
      </c>
      <c r="H888">
        <f>VLOOKUP($A888,'Events Per Sport'!$A$5:$G$19,3,FALSE)</f>
        <v>2.5198420997897464</v>
      </c>
    </row>
    <row r="889" spans="1:8" x14ac:dyDescent="0.2">
      <c r="A889" t="s">
        <v>143</v>
      </c>
      <c r="B889" t="s">
        <v>300</v>
      </c>
      <c r="C889" t="s">
        <v>177</v>
      </c>
      <c r="D889">
        <f t="shared" si="13"/>
        <v>1956</v>
      </c>
      <c r="E889" t="s">
        <v>163</v>
      </c>
      <c r="F889" t="s">
        <v>203</v>
      </c>
      <c r="G889" t="str">
        <f>IFERROR(VLOOKUP($F889,'Country Lookup'!$B$2:$C$31,2,FALSE),"")</f>
        <v>FI</v>
      </c>
      <c r="H889">
        <f>VLOOKUP($A889,'Events Per Sport'!$A$5:$G$19,3,FALSE)</f>
        <v>2.5198420997897464</v>
      </c>
    </row>
    <row r="890" spans="1:8" x14ac:dyDescent="0.2">
      <c r="A890" t="s">
        <v>143</v>
      </c>
      <c r="B890" t="s">
        <v>300</v>
      </c>
      <c r="C890" t="s">
        <v>177</v>
      </c>
      <c r="D890">
        <f t="shared" si="13"/>
        <v>1956</v>
      </c>
      <c r="E890" t="s">
        <v>165</v>
      </c>
      <c r="F890" t="s">
        <v>203</v>
      </c>
      <c r="G890" t="str">
        <f>IFERROR(VLOOKUP($F890,'Country Lookup'!$B$2:$C$31,2,FALSE),"")</f>
        <v>FI</v>
      </c>
      <c r="H890">
        <f>VLOOKUP($A890,'Events Per Sport'!$A$5:$G$19,3,FALSE)</f>
        <v>2.5198420997897464</v>
      </c>
    </row>
    <row r="891" spans="1:8" x14ac:dyDescent="0.2">
      <c r="A891" t="s">
        <v>143</v>
      </c>
      <c r="B891" t="s">
        <v>300</v>
      </c>
      <c r="C891" t="s">
        <v>178</v>
      </c>
      <c r="D891">
        <f t="shared" si="13"/>
        <v>1960</v>
      </c>
      <c r="E891" t="s">
        <v>165</v>
      </c>
      <c r="F891" t="s">
        <v>203</v>
      </c>
      <c r="G891" t="str">
        <f>IFERROR(VLOOKUP($F891,'Country Lookup'!$B$2:$C$31,2,FALSE),"")</f>
        <v>FI</v>
      </c>
      <c r="H891">
        <f>VLOOKUP($A891,'Events Per Sport'!$A$5:$G$19,3,FALSE)</f>
        <v>2.5198420997897464</v>
      </c>
    </row>
    <row r="892" spans="1:8" x14ac:dyDescent="0.2">
      <c r="A892" t="s">
        <v>143</v>
      </c>
      <c r="B892" t="s">
        <v>300</v>
      </c>
      <c r="C892" t="s">
        <v>180</v>
      </c>
      <c r="D892">
        <f t="shared" si="13"/>
        <v>1964</v>
      </c>
      <c r="E892" t="s">
        <v>163</v>
      </c>
      <c r="F892" t="s">
        <v>203</v>
      </c>
      <c r="G892" t="str">
        <f>IFERROR(VLOOKUP($F892,'Country Lookup'!$B$2:$C$31,2,FALSE),"")</f>
        <v>FI</v>
      </c>
      <c r="H892">
        <f>VLOOKUP($A892,'Events Per Sport'!$A$5:$G$19,3,FALSE)</f>
        <v>2.5198420997897464</v>
      </c>
    </row>
    <row r="893" spans="1:8" x14ac:dyDescent="0.2">
      <c r="A893" t="s">
        <v>143</v>
      </c>
      <c r="B893" t="s">
        <v>300</v>
      </c>
      <c r="C893" t="s">
        <v>185</v>
      </c>
      <c r="D893">
        <f t="shared" si="13"/>
        <v>1984</v>
      </c>
      <c r="E893" t="s">
        <v>165</v>
      </c>
      <c r="F893" t="s">
        <v>203</v>
      </c>
      <c r="G893" t="str">
        <f>IFERROR(VLOOKUP($F893,'Country Lookup'!$B$2:$C$31,2,FALSE),"")</f>
        <v>FI</v>
      </c>
      <c r="H893">
        <f>VLOOKUP($A893,'Events Per Sport'!$A$5:$G$19,3,FALSE)</f>
        <v>2.5198420997897464</v>
      </c>
    </row>
    <row r="894" spans="1:8" x14ac:dyDescent="0.2">
      <c r="A894" t="s">
        <v>143</v>
      </c>
      <c r="B894" t="s">
        <v>300</v>
      </c>
      <c r="C894" t="s">
        <v>185</v>
      </c>
      <c r="D894">
        <f t="shared" si="13"/>
        <v>1984</v>
      </c>
      <c r="E894" t="s">
        <v>167</v>
      </c>
      <c r="F894" t="s">
        <v>203</v>
      </c>
      <c r="G894" t="str">
        <f>IFERROR(VLOOKUP($F894,'Country Lookup'!$B$2:$C$31,2,FALSE),"")</f>
        <v>FI</v>
      </c>
      <c r="H894">
        <f>VLOOKUP($A894,'Events Per Sport'!$A$5:$G$19,3,FALSE)</f>
        <v>2.5198420997897464</v>
      </c>
    </row>
    <row r="895" spans="1:8" x14ac:dyDescent="0.2">
      <c r="A895" t="s">
        <v>143</v>
      </c>
      <c r="B895" t="s">
        <v>300</v>
      </c>
      <c r="C895" t="s">
        <v>186</v>
      </c>
      <c r="D895">
        <f t="shared" si="13"/>
        <v>1988</v>
      </c>
      <c r="E895" t="s">
        <v>163</v>
      </c>
      <c r="F895" t="s">
        <v>203</v>
      </c>
      <c r="G895" t="str">
        <f>IFERROR(VLOOKUP($F895,'Country Lookup'!$B$2:$C$31,2,FALSE),"")</f>
        <v>FI</v>
      </c>
      <c r="H895">
        <f>VLOOKUP($A895,'Events Per Sport'!$A$5:$G$19,3,FALSE)</f>
        <v>2.5198420997897464</v>
      </c>
    </row>
    <row r="896" spans="1:8" x14ac:dyDescent="0.2">
      <c r="A896" t="s">
        <v>143</v>
      </c>
      <c r="B896" t="s">
        <v>300</v>
      </c>
      <c r="C896" t="s">
        <v>187</v>
      </c>
      <c r="D896">
        <f t="shared" si="13"/>
        <v>1992</v>
      </c>
      <c r="E896" t="s">
        <v>167</v>
      </c>
      <c r="F896" t="s">
        <v>203</v>
      </c>
      <c r="G896" t="str">
        <f>IFERROR(VLOOKUP($F896,'Country Lookup'!$B$2:$C$31,2,FALSE),"")</f>
        <v>FI</v>
      </c>
      <c r="H896">
        <f>VLOOKUP($A896,'Events Per Sport'!$A$5:$G$19,3,FALSE)</f>
        <v>2.5198420997897464</v>
      </c>
    </row>
    <row r="897" spans="1:8" x14ac:dyDescent="0.2">
      <c r="A897" t="s">
        <v>143</v>
      </c>
      <c r="B897" t="s">
        <v>300</v>
      </c>
      <c r="C897" t="s">
        <v>188</v>
      </c>
      <c r="D897">
        <f t="shared" si="13"/>
        <v>1998</v>
      </c>
      <c r="E897" t="s">
        <v>163</v>
      </c>
      <c r="F897" t="s">
        <v>203</v>
      </c>
      <c r="G897" t="str">
        <f>IFERROR(VLOOKUP($F897,'Country Lookup'!$B$2:$C$31,2,FALSE),"")</f>
        <v>FI</v>
      </c>
      <c r="H897">
        <f>VLOOKUP($A897,'Events Per Sport'!$A$5:$G$19,3,FALSE)</f>
        <v>2.5198420997897464</v>
      </c>
    </row>
    <row r="898" spans="1:8" x14ac:dyDescent="0.2">
      <c r="A898" t="s">
        <v>143</v>
      </c>
      <c r="B898" t="s">
        <v>300</v>
      </c>
      <c r="C898" t="s">
        <v>162</v>
      </c>
      <c r="D898">
        <f t="shared" ref="D898:D961" si="14">_xlfn.NUMBERVALUE(RIGHT(C898,4))</f>
        <v>2006</v>
      </c>
      <c r="E898" t="s">
        <v>165</v>
      </c>
      <c r="F898" t="s">
        <v>203</v>
      </c>
      <c r="G898" t="str">
        <f>IFERROR(VLOOKUP($F898,'Country Lookup'!$B$2:$C$31,2,FALSE),"")</f>
        <v>FI</v>
      </c>
      <c r="H898">
        <f>VLOOKUP($A898,'Events Per Sport'!$A$5:$G$19,3,FALSE)</f>
        <v>2.5198420997897464</v>
      </c>
    </row>
    <row r="899" spans="1:8" x14ac:dyDescent="0.2">
      <c r="A899" t="s">
        <v>147</v>
      </c>
      <c r="B899" t="s">
        <v>304</v>
      </c>
      <c r="C899" t="s">
        <v>162</v>
      </c>
      <c r="D899">
        <f t="shared" si="14"/>
        <v>2006</v>
      </c>
      <c r="E899" t="s">
        <v>167</v>
      </c>
      <c r="F899" t="s">
        <v>203</v>
      </c>
      <c r="G899" t="str">
        <f>IFERROR(VLOOKUP($F899,'Country Lookup'!$B$2:$C$31,2,FALSE),"")</f>
        <v>FI</v>
      </c>
      <c r="H899">
        <f>VLOOKUP($A899,'Events Per Sport'!$A$5:$G$19,3,FALSE)</f>
        <v>4.6415888336127784</v>
      </c>
    </row>
    <row r="900" spans="1:8" x14ac:dyDescent="0.2">
      <c r="A900" t="s">
        <v>147</v>
      </c>
      <c r="B900" t="s">
        <v>304</v>
      </c>
      <c r="C900" t="s">
        <v>191</v>
      </c>
      <c r="D900">
        <f t="shared" si="14"/>
        <v>2010</v>
      </c>
      <c r="E900" t="s">
        <v>165</v>
      </c>
      <c r="F900" t="s">
        <v>203</v>
      </c>
      <c r="G900" t="str">
        <f>IFERROR(VLOOKUP($F900,'Country Lookup'!$B$2:$C$31,2,FALSE),"")</f>
        <v>FI</v>
      </c>
      <c r="H900">
        <f>VLOOKUP($A900,'Events Per Sport'!$A$5:$G$19,3,FALSE)</f>
        <v>4.6415888336127784</v>
      </c>
    </row>
    <row r="901" spans="1:8" x14ac:dyDescent="0.2">
      <c r="A901" t="s">
        <v>147</v>
      </c>
      <c r="B901" t="s">
        <v>281</v>
      </c>
      <c r="C901" t="s">
        <v>192</v>
      </c>
      <c r="D901">
        <f t="shared" si="14"/>
        <v>2014</v>
      </c>
      <c r="E901" t="s">
        <v>165</v>
      </c>
      <c r="F901" t="s">
        <v>203</v>
      </c>
      <c r="G901" t="str">
        <f>IFERROR(VLOOKUP($F901,'Country Lookup'!$B$2:$C$31,2,FALSE),"")</f>
        <v>FI</v>
      </c>
      <c r="H901">
        <f>VLOOKUP($A901,'Events Per Sport'!$A$5:$G$19,3,FALSE)</f>
        <v>4.6415888336127784</v>
      </c>
    </row>
    <row r="902" spans="1:8" x14ac:dyDescent="0.2">
      <c r="A902" t="s">
        <v>140</v>
      </c>
      <c r="B902" t="s">
        <v>310</v>
      </c>
      <c r="C902" t="s">
        <v>237</v>
      </c>
      <c r="D902">
        <f t="shared" si="14"/>
        <v>1936</v>
      </c>
      <c r="E902" t="s">
        <v>165</v>
      </c>
      <c r="F902" t="s">
        <v>203</v>
      </c>
      <c r="G902" t="str">
        <f>IFERROR(VLOOKUP($F902,'Country Lookup'!$B$2:$C$31,2,FALSE),"")</f>
        <v>FI</v>
      </c>
      <c r="H902">
        <f>VLOOKUP($A902,'Events Per Sport'!$A$5:$G$19,3,FALSE)</f>
        <v>5.8087857335637052</v>
      </c>
    </row>
    <row r="903" spans="1:8" x14ac:dyDescent="0.2">
      <c r="A903" t="s">
        <v>140</v>
      </c>
      <c r="B903" t="s">
        <v>310</v>
      </c>
      <c r="C903" t="s">
        <v>172</v>
      </c>
      <c r="D903">
        <f t="shared" si="14"/>
        <v>1948</v>
      </c>
      <c r="E903" t="s">
        <v>165</v>
      </c>
      <c r="F903" t="s">
        <v>203</v>
      </c>
      <c r="G903" t="str">
        <f>IFERROR(VLOOKUP($F903,'Country Lookup'!$B$2:$C$31,2,FALSE),"")</f>
        <v>FI</v>
      </c>
      <c r="H903">
        <f>VLOOKUP($A903,'Events Per Sport'!$A$5:$G$19,3,FALSE)</f>
        <v>5.8087857335637052</v>
      </c>
    </row>
    <row r="904" spans="1:8" x14ac:dyDescent="0.2">
      <c r="A904" t="s">
        <v>140</v>
      </c>
      <c r="B904" t="s">
        <v>310</v>
      </c>
      <c r="C904" t="s">
        <v>172</v>
      </c>
      <c r="D904">
        <f t="shared" si="14"/>
        <v>1948</v>
      </c>
      <c r="E904" t="s">
        <v>167</v>
      </c>
      <c r="F904" t="s">
        <v>203</v>
      </c>
      <c r="G904" t="str">
        <f>IFERROR(VLOOKUP($F904,'Country Lookup'!$B$2:$C$31,2,FALSE),"")</f>
        <v>FI</v>
      </c>
      <c r="H904">
        <f>VLOOKUP($A904,'Events Per Sport'!$A$5:$G$19,3,FALSE)</f>
        <v>5.8087857335637052</v>
      </c>
    </row>
    <row r="905" spans="1:8" x14ac:dyDescent="0.2">
      <c r="A905" t="s">
        <v>140</v>
      </c>
      <c r="B905" t="s">
        <v>290</v>
      </c>
      <c r="C905" t="s">
        <v>180</v>
      </c>
      <c r="D905">
        <f t="shared" si="14"/>
        <v>1964</v>
      </c>
      <c r="E905" t="s">
        <v>167</v>
      </c>
      <c r="F905" t="s">
        <v>203</v>
      </c>
      <c r="G905" t="str">
        <f>IFERROR(VLOOKUP($F905,'Country Lookup'!$B$2:$C$31,2,FALSE),"")</f>
        <v>FI</v>
      </c>
      <c r="H905">
        <f>VLOOKUP($A905,'Events Per Sport'!$A$5:$G$19,3,FALSE)</f>
        <v>5.8087857335637052</v>
      </c>
    </row>
    <row r="906" spans="1:8" x14ac:dyDescent="0.2">
      <c r="A906" t="s">
        <v>140</v>
      </c>
      <c r="B906" t="s">
        <v>291</v>
      </c>
      <c r="C906" t="s">
        <v>266</v>
      </c>
      <c r="D906">
        <f t="shared" si="14"/>
        <v>1928</v>
      </c>
      <c r="E906" t="s">
        <v>163</v>
      </c>
      <c r="F906" t="s">
        <v>203</v>
      </c>
      <c r="G906" t="str">
        <f>IFERROR(VLOOKUP($F906,'Country Lookup'!$B$2:$C$31,2,FALSE),"")</f>
        <v>FI</v>
      </c>
      <c r="H906">
        <f>VLOOKUP($A906,'Events Per Sport'!$A$5:$G$19,3,FALSE)</f>
        <v>5.8087857335637052</v>
      </c>
    </row>
    <row r="907" spans="1:8" x14ac:dyDescent="0.2">
      <c r="A907" t="s">
        <v>140</v>
      </c>
      <c r="B907" t="s">
        <v>291</v>
      </c>
      <c r="C907" t="s">
        <v>237</v>
      </c>
      <c r="D907">
        <f t="shared" si="14"/>
        <v>1936</v>
      </c>
      <c r="E907" t="s">
        <v>167</v>
      </c>
      <c r="F907" t="s">
        <v>203</v>
      </c>
      <c r="G907" t="str">
        <f>IFERROR(VLOOKUP($F907,'Country Lookup'!$B$2:$C$31,2,FALSE),"")</f>
        <v>FI</v>
      </c>
      <c r="H907">
        <f>VLOOKUP($A907,'Events Per Sport'!$A$5:$G$19,3,FALSE)</f>
        <v>5.8087857335637052</v>
      </c>
    </row>
    <row r="908" spans="1:8" x14ac:dyDescent="0.2">
      <c r="A908" t="s">
        <v>140</v>
      </c>
      <c r="B908" t="s">
        <v>291</v>
      </c>
      <c r="C908" t="s">
        <v>177</v>
      </c>
      <c r="D908">
        <f t="shared" si="14"/>
        <v>1956</v>
      </c>
      <c r="E908" t="s">
        <v>167</v>
      </c>
      <c r="F908" t="s">
        <v>203</v>
      </c>
      <c r="G908" t="str">
        <f>IFERROR(VLOOKUP($F908,'Country Lookup'!$B$2:$C$31,2,FALSE),"")</f>
        <v>FI</v>
      </c>
      <c r="H908">
        <f>VLOOKUP($A908,'Events Per Sport'!$A$5:$G$19,3,FALSE)</f>
        <v>5.8087857335637052</v>
      </c>
    </row>
    <row r="909" spans="1:8" x14ac:dyDescent="0.2">
      <c r="A909" t="s">
        <v>140</v>
      </c>
      <c r="B909" t="s">
        <v>292</v>
      </c>
      <c r="C909" t="s">
        <v>180</v>
      </c>
      <c r="D909">
        <f t="shared" si="14"/>
        <v>1964</v>
      </c>
      <c r="E909" t="s">
        <v>165</v>
      </c>
      <c r="F909" t="s">
        <v>203</v>
      </c>
      <c r="G909" t="str">
        <f>IFERROR(VLOOKUP($F909,'Country Lookup'!$B$2:$C$31,2,FALSE),"")</f>
        <v>FI</v>
      </c>
      <c r="H909">
        <f>VLOOKUP($A909,'Events Per Sport'!$A$5:$G$19,3,FALSE)</f>
        <v>5.8087857335637052</v>
      </c>
    </row>
    <row r="910" spans="1:8" x14ac:dyDescent="0.2">
      <c r="A910" t="s">
        <v>140</v>
      </c>
      <c r="B910" t="s">
        <v>292</v>
      </c>
      <c r="C910" t="s">
        <v>181</v>
      </c>
      <c r="D910">
        <f t="shared" si="14"/>
        <v>1968</v>
      </c>
      <c r="E910" t="s">
        <v>163</v>
      </c>
      <c r="F910" t="s">
        <v>203</v>
      </c>
      <c r="G910" t="str">
        <f>IFERROR(VLOOKUP($F910,'Country Lookup'!$B$2:$C$31,2,FALSE),"")</f>
        <v>FI</v>
      </c>
      <c r="H910">
        <f>VLOOKUP($A910,'Events Per Sport'!$A$5:$G$19,3,FALSE)</f>
        <v>5.8087857335637052</v>
      </c>
    </row>
    <row r="911" spans="1:8" x14ac:dyDescent="0.2">
      <c r="A911" t="s">
        <v>140</v>
      </c>
      <c r="B911" t="s">
        <v>311</v>
      </c>
      <c r="C911" t="s">
        <v>178</v>
      </c>
      <c r="D911">
        <f t="shared" si="14"/>
        <v>1960</v>
      </c>
      <c r="E911" t="s">
        <v>167</v>
      </c>
      <c r="F911" t="s">
        <v>203</v>
      </c>
      <c r="G911" t="str">
        <f>IFERROR(VLOOKUP($F911,'Country Lookup'!$B$2:$C$31,2,FALSE),"")</f>
        <v>FI</v>
      </c>
      <c r="H911">
        <f>VLOOKUP($A911,'Events Per Sport'!$A$5:$G$19,3,FALSE)</f>
        <v>5.8087857335637052</v>
      </c>
    </row>
    <row r="912" spans="1:8" x14ac:dyDescent="0.2">
      <c r="A912" t="s">
        <v>140</v>
      </c>
      <c r="B912" t="s">
        <v>311</v>
      </c>
      <c r="C912" t="s">
        <v>181</v>
      </c>
      <c r="D912">
        <f t="shared" si="14"/>
        <v>1968</v>
      </c>
      <c r="E912" t="s">
        <v>165</v>
      </c>
      <c r="F912" t="s">
        <v>203</v>
      </c>
      <c r="G912" t="str">
        <f>IFERROR(VLOOKUP($F912,'Country Lookup'!$B$2:$C$31,2,FALSE),"")</f>
        <v>FI</v>
      </c>
      <c r="H912">
        <f>VLOOKUP($A912,'Events Per Sport'!$A$5:$G$19,3,FALSE)</f>
        <v>5.8087857335637052</v>
      </c>
    </row>
    <row r="913" spans="1:8" x14ac:dyDescent="0.2">
      <c r="A913" t="s">
        <v>140</v>
      </c>
      <c r="B913" t="s">
        <v>312</v>
      </c>
      <c r="C913" t="s">
        <v>266</v>
      </c>
      <c r="D913">
        <f t="shared" si="14"/>
        <v>1928</v>
      </c>
      <c r="E913" t="s">
        <v>165</v>
      </c>
      <c r="F913" t="s">
        <v>203</v>
      </c>
      <c r="G913" t="str">
        <f>IFERROR(VLOOKUP($F913,'Country Lookup'!$B$2:$C$31,2,FALSE),"")</f>
        <v>FI</v>
      </c>
      <c r="H913">
        <f>VLOOKUP($A913,'Events Per Sport'!$A$5:$G$19,3,FALSE)</f>
        <v>5.8087857335637052</v>
      </c>
    </row>
    <row r="914" spans="1:8" x14ac:dyDescent="0.2">
      <c r="A914" t="s">
        <v>140</v>
      </c>
      <c r="B914" t="s">
        <v>312</v>
      </c>
      <c r="C914" t="s">
        <v>237</v>
      </c>
      <c r="D914">
        <f t="shared" si="14"/>
        <v>1936</v>
      </c>
      <c r="E914" t="s">
        <v>165</v>
      </c>
      <c r="F914" t="s">
        <v>203</v>
      </c>
      <c r="G914" t="str">
        <f>IFERROR(VLOOKUP($F914,'Country Lookup'!$B$2:$C$31,2,FALSE),"")</f>
        <v>FI</v>
      </c>
      <c r="H914">
        <f>VLOOKUP($A914,'Events Per Sport'!$A$5:$G$19,3,FALSE)</f>
        <v>5.8087857335637052</v>
      </c>
    </row>
    <row r="915" spans="1:8" x14ac:dyDescent="0.2">
      <c r="A915" t="s">
        <v>140</v>
      </c>
      <c r="B915" t="s">
        <v>312</v>
      </c>
      <c r="C915" t="s">
        <v>237</v>
      </c>
      <c r="D915">
        <f t="shared" si="14"/>
        <v>1936</v>
      </c>
      <c r="E915" t="s">
        <v>167</v>
      </c>
      <c r="F915" t="s">
        <v>203</v>
      </c>
      <c r="G915" t="str">
        <f>IFERROR(VLOOKUP($F915,'Country Lookup'!$B$2:$C$31,2,FALSE),"")</f>
        <v>FI</v>
      </c>
      <c r="H915">
        <f>VLOOKUP($A915,'Events Per Sport'!$A$5:$G$19,3,FALSE)</f>
        <v>5.8087857335637052</v>
      </c>
    </row>
    <row r="916" spans="1:8" x14ac:dyDescent="0.2">
      <c r="A916" t="s">
        <v>140</v>
      </c>
      <c r="B916" t="s">
        <v>295</v>
      </c>
      <c r="C916" t="s">
        <v>266</v>
      </c>
      <c r="D916">
        <f t="shared" si="14"/>
        <v>1928</v>
      </c>
      <c r="E916" t="s">
        <v>163</v>
      </c>
      <c r="F916" t="s">
        <v>203</v>
      </c>
      <c r="G916" t="str">
        <f>IFERROR(VLOOKUP($F916,'Country Lookup'!$B$2:$C$31,2,FALSE),"")</f>
        <v>FI</v>
      </c>
      <c r="H916">
        <f>VLOOKUP($A916,'Events Per Sport'!$A$5:$G$19,3,FALSE)</f>
        <v>5.8087857335637052</v>
      </c>
    </row>
    <row r="917" spans="1:8" x14ac:dyDescent="0.2">
      <c r="A917" t="s">
        <v>140</v>
      </c>
      <c r="B917" t="s">
        <v>295</v>
      </c>
      <c r="C917" t="s">
        <v>266</v>
      </c>
      <c r="D917">
        <f t="shared" si="14"/>
        <v>1928</v>
      </c>
      <c r="E917" t="s">
        <v>167</v>
      </c>
      <c r="F917" t="s">
        <v>203</v>
      </c>
      <c r="G917" t="str">
        <f>IFERROR(VLOOKUP($F917,'Country Lookup'!$B$2:$C$31,2,FALSE),"")</f>
        <v>FI</v>
      </c>
      <c r="H917">
        <f>VLOOKUP($A917,'Events Per Sport'!$A$5:$G$19,3,FALSE)</f>
        <v>5.8087857335637052</v>
      </c>
    </row>
    <row r="918" spans="1:8" x14ac:dyDescent="0.2">
      <c r="A918" t="s">
        <v>137</v>
      </c>
      <c r="B918" t="s">
        <v>258</v>
      </c>
      <c r="C918" t="s">
        <v>188</v>
      </c>
      <c r="D918">
        <f t="shared" si="14"/>
        <v>1998</v>
      </c>
      <c r="E918" t="s">
        <v>165</v>
      </c>
      <c r="F918" t="s">
        <v>259</v>
      </c>
      <c r="G918" t="str">
        <f>IFERROR(VLOOKUP($F918,'Country Lookup'!$B$2:$C$31,2,FALSE),"")</f>
        <v>DK</v>
      </c>
      <c r="H918">
        <f>VLOOKUP($A918,'Events Per Sport'!$A$5:$G$19,3,FALSE)</f>
        <v>2.0800838230519041</v>
      </c>
    </row>
    <row r="919" spans="1:8" x14ac:dyDescent="0.2">
      <c r="A919" t="s">
        <v>145</v>
      </c>
      <c r="B919" t="s">
        <v>193</v>
      </c>
      <c r="C919" t="s">
        <v>188</v>
      </c>
      <c r="D919">
        <f t="shared" si="14"/>
        <v>1998</v>
      </c>
      <c r="E919" t="s">
        <v>163</v>
      </c>
      <c r="F919" t="s">
        <v>197</v>
      </c>
      <c r="G919" t="str">
        <f>IFERROR(VLOOKUP($F919,'Country Lookup'!$B$2:$C$31,2,FALSE),"")</f>
        <v>DE</v>
      </c>
      <c r="H919">
        <f>VLOOKUP($A919,'Events Per Sport'!$A$5:$G$19,3,FALSE)</f>
        <v>4.9460874432487003</v>
      </c>
    </row>
    <row r="920" spans="1:8" x14ac:dyDescent="0.2">
      <c r="A920" t="s">
        <v>145</v>
      </c>
      <c r="B920" t="s">
        <v>202</v>
      </c>
      <c r="C920" t="s">
        <v>188</v>
      </c>
      <c r="D920">
        <f t="shared" si="14"/>
        <v>1998</v>
      </c>
      <c r="E920" t="s">
        <v>167</v>
      </c>
      <c r="F920" t="s">
        <v>197</v>
      </c>
      <c r="G920" t="str">
        <f>IFERROR(VLOOKUP($F920,'Country Lookup'!$B$2:$C$31,2,FALSE),"")</f>
        <v>DE</v>
      </c>
      <c r="H920">
        <f>VLOOKUP($A920,'Events Per Sport'!$A$5:$G$19,3,FALSE)</f>
        <v>4.9460874432487003</v>
      </c>
    </row>
    <row r="921" spans="1:8" x14ac:dyDescent="0.2">
      <c r="A921" t="s">
        <v>145</v>
      </c>
      <c r="B921" t="s">
        <v>202</v>
      </c>
      <c r="C921" t="s">
        <v>191</v>
      </c>
      <c r="D921">
        <f t="shared" si="14"/>
        <v>2010</v>
      </c>
      <c r="E921" t="s">
        <v>163</v>
      </c>
      <c r="F921" t="s">
        <v>197</v>
      </c>
      <c r="G921" t="str">
        <f>IFERROR(VLOOKUP($F921,'Country Lookup'!$B$2:$C$31,2,FALSE),"")</f>
        <v>DE</v>
      </c>
      <c r="H921">
        <f>VLOOKUP($A921,'Events Per Sport'!$A$5:$G$19,3,FALSE)</f>
        <v>4.9460874432487003</v>
      </c>
    </row>
    <row r="922" spans="1:8" x14ac:dyDescent="0.2">
      <c r="A922" t="s">
        <v>145</v>
      </c>
      <c r="B922" t="s">
        <v>202</v>
      </c>
      <c r="C922" t="s">
        <v>192</v>
      </c>
      <c r="D922">
        <f t="shared" si="14"/>
        <v>2014</v>
      </c>
      <c r="E922" t="s">
        <v>167</v>
      </c>
      <c r="F922" t="s">
        <v>197</v>
      </c>
      <c r="G922" t="str">
        <f>IFERROR(VLOOKUP($F922,'Country Lookup'!$B$2:$C$31,2,FALSE),"")</f>
        <v>DE</v>
      </c>
      <c r="H922">
        <f>VLOOKUP($A922,'Events Per Sport'!$A$5:$G$19,3,FALSE)</f>
        <v>4.9460874432487003</v>
      </c>
    </row>
    <row r="923" spans="1:8" x14ac:dyDescent="0.2">
      <c r="A923" t="s">
        <v>145</v>
      </c>
      <c r="B923" t="s">
        <v>206</v>
      </c>
      <c r="C923" t="s">
        <v>188</v>
      </c>
      <c r="D923">
        <f t="shared" si="14"/>
        <v>1998</v>
      </c>
      <c r="E923" t="s">
        <v>163</v>
      </c>
      <c r="F923" t="s">
        <v>197</v>
      </c>
      <c r="G923" t="str">
        <f>IFERROR(VLOOKUP($F923,'Country Lookup'!$B$2:$C$31,2,FALSE),"")</f>
        <v>DE</v>
      </c>
      <c r="H923">
        <f>VLOOKUP($A923,'Events Per Sport'!$A$5:$G$19,3,FALSE)</f>
        <v>4.9460874432487003</v>
      </c>
    </row>
    <row r="924" spans="1:8" x14ac:dyDescent="0.2">
      <c r="A924" t="s">
        <v>145</v>
      </c>
      <c r="B924" t="s">
        <v>206</v>
      </c>
      <c r="C924" t="s">
        <v>191</v>
      </c>
      <c r="D924">
        <f t="shared" si="14"/>
        <v>2010</v>
      </c>
      <c r="E924" t="s">
        <v>163</v>
      </c>
      <c r="F924" t="s">
        <v>197</v>
      </c>
      <c r="G924" t="str">
        <f>IFERROR(VLOOKUP($F924,'Country Lookup'!$B$2:$C$31,2,FALSE),"")</f>
        <v>DE</v>
      </c>
      <c r="H924">
        <f>VLOOKUP($A924,'Events Per Sport'!$A$5:$G$19,3,FALSE)</f>
        <v>4.9460874432487003</v>
      </c>
    </row>
    <row r="925" spans="1:8" x14ac:dyDescent="0.2">
      <c r="A925" t="s">
        <v>145</v>
      </c>
      <c r="B925" t="s">
        <v>213</v>
      </c>
      <c r="C925" t="s">
        <v>191</v>
      </c>
      <c r="D925">
        <f t="shared" si="14"/>
        <v>2010</v>
      </c>
      <c r="E925" t="s">
        <v>163</v>
      </c>
      <c r="F925" t="s">
        <v>197</v>
      </c>
      <c r="G925" t="str">
        <f>IFERROR(VLOOKUP($F925,'Country Lookup'!$B$2:$C$31,2,FALSE),"")</f>
        <v>DE</v>
      </c>
      <c r="H925">
        <f>VLOOKUP($A925,'Events Per Sport'!$A$5:$G$19,3,FALSE)</f>
        <v>4.9460874432487003</v>
      </c>
    </row>
    <row r="926" spans="1:8" x14ac:dyDescent="0.2">
      <c r="A926" t="s">
        <v>145</v>
      </c>
      <c r="B926" t="s">
        <v>213</v>
      </c>
      <c r="C926" t="s">
        <v>192</v>
      </c>
      <c r="D926">
        <f t="shared" si="14"/>
        <v>2014</v>
      </c>
      <c r="E926" t="s">
        <v>163</v>
      </c>
      <c r="F926" t="s">
        <v>197</v>
      </c>
      <c r="G926" t="str">
        <f>IFERROR(VLOOKUP($F926,'Country Lookup'!$B$2:$C$31,2,FALSE),"")</f>
        <v>DE</v>
      </c>
      <c r="H926">
        <f>VLOOKUP($A926,'Events Per Sport'!$A$5:$G$19,3,FALSE)</f>
        <v>4.9460874432487003</v>
      </c>
    </row>
    <row r="927" spans="1:8" x14ac:dyDescent="0.2">
      <c r="A927" t="s">
        <v>145</v>
      </c>
      <c r="B927" t="s">
        <v>215</v>
      </c>
      <c r="C927" t="s">
        <v>187</v>
      </c>
      <c r="D927">
        <f t="shared" si="14"/>
        <v>1992</v>
      </c>
      <c r="E927" t="s">
        <v>167</v>
      </c>
      <c r="F927" t="s">
        <v>197</v>
      </c>
      <c r="G927" t="str">
        <f>IFERROR(VLOOKUP($F927,'Country Lookup'!$B$2:$C$31,2,FALSE),"")</f>
        <v>DE</v>
      </c>
      <c r="H927">
        <f>VLOOKUP($A927,'Events Per Sport'!$A$5:$G$19,3,FALSE)</f>
        <v>4.9460874432487003</v>
      </c>
    </row>
    <row r="928" spans="1:8" x14ac:dyDescent="0.2">
      <c r="A928" t="s">
        <v>145</v>
      </c>
      <c r="B928" t="s">
        <v>215</v>
      </c>
      <c r="C928" t="s">
        <v>192</v>
      </c>
      <c r="D928">
        <f t="shared" si="14"/>
        <v>2014</v>
      </c>
      <c r="E928" t="s">
        <v>165</v>
      </c>
      <c r="F928" t="s">
        <v>197</v>
      </c>
      <c r="G928" t="str">
        <f>IFERROR(VLOOKUP($F928,'Country Lookup'!$B$2:$C$31,2,FALSE),"")</f>
        <v>DE</v>
      </c>
      <c r="H928">
        <f>VLOOKUP($A928,'Events Per Sport'!$A$5:$G$19,3,FALSE)</f>
        <v>4.9460874432487003</v>
      </c>
    </row>
    <row r="929" spans="1:8" x14ac:dyDescent="0.2">
      <c r="A929" t="s">
        <v>130</v>
      </c>
      <c r="B929" t="s">
        <v>216</v>
      </c>
      <c r="C929" t="s">
        <v>187</v>
      </c>
      <c r="D929">
        <f t="shared" si="14"/>
        <v>1992</v>
      </c>
      <c r="E929" t="s">
        <v>163</v>
      </c>
      <c r="F929" t="s">
        <v>197</v>
      </c>
      <c r="G929" t="str">
        <f>IFERROR(VLOOKUP($F929,'Country Lookup'!$B$2:$C$31,2,FALSE),"")</f>
        <v>DE</v>
      </c>
      <c r="H929">
        <f>VLOOKUP($A929,'Events Per Sport'!$A$5:$G$19,3,FALSE)</f>
        <v>4.9460874432487003</v>
      </c>
    </row>
    <row r="930" spans="1:8" x14ac:dyDescent="0.2">
      <c r="A930" t="s">
        <v>130</v>
      </c>
      <c r="B930" t="s">
        <v>216</v>
      </c>
      <c r="C930" t="s">
        <v>187</v>
      </c>
      <c r="D930">
        <f t="shared" si="14"/>
        <v>1992</v>
      </c>
      <c r="E930" t="s">
        <v>165</v>
      </c>
      <c r="F930" t="s">
        <v>197</v>
      </c>
      <c r="G930" t="str">
        <f>IFERROR(VLOOKUP($F930,'Country Lookup'!$B$2:$C$31,2,FALSE),"")</f>
        <v>DE</v>
      </c>
      <c r="H930">
        <f>VLOOKUP($A930,'Events Per Sport'!$A$5:$G$19,3,FALSE)</f>
        <v>4.9460874432487003</v>
      </c>
    </row>
    <row r="931" spans="1:8" x14ac:dyDescent="0.2">
      <c r="A931" t="s">
        <v>130</v>
      </c>
      <c r="B931" t="s">
        <v>216</v>
      </c>
      <c r="C931" t="s">
        <v>190</v>
      </c>
      <c r="D931">
        <f t="shared" si="14"/>
        <v>2002</v>
      </c>
      <c r="E931" t="s">
        <v>165</v>
      </c>
      <c r="F931" t="s">
        <v>197</v>
      </c>
      <c r="G931" t="str">
        <f>IFERROR(VLOOKUP($F931,'Country Lookup'!$B$2:$C$31,2,FALSE),"")</f>
        <v>DE</v>
      </c>
      <c r="H931">
        <f>VLOOKUP($A931,'Events Per Sport'!$A$5:$G$19,3,FALSE)</f>
        <v>4.9460874432487003</v>
      </c>
    </row>
    <row r="932" spans="1:8" x14ac:dyDescent="0.2">
      <c r="A932" t="s">
        <v>130</v>
      </c>
      <c r="B932" t="s">
        <v>216</v>
      </c>
      <c r="C932" t="s">
        <v>162</v>
      </c>
      <c r="D932">
        <f t="shared" si="14"/>
        <v>2006</v>
      </c>
      <c r="E932" t="s">
        <v>163</v>
      </c>
      <c r="F932" t="s">
        <v>197</v>
      </c>
      <c r="G932" t="str">
        <f>IFERROR(VLOOKUP($F932,'Country Lookup'!$B$2:$C$31,2,FALSE),"")</f>
        <v>DE</v>
      </c>
      <c r="H932">
        <f>VLOOKUP($A932,'Events Per Sport'!$A$5:$G$19,3,FALSE)</f>
        <v>4.9460874432487003</v>
      </c>
    </row>
    <row r="933" spans="1:8" x14ac:dyDescent="0.2">
      <c r="A933" t="s">
        <v>130</v>
      </c>
      <c r="B933" t="s">
        <v>218</v>
      </c>
      <c r="C933" t="s">
        <v>190</v>
      </c>
      <c r="D933">
        <f t="shared" si="14"/>
        <v>2002</v>
      </c>
      <c r="E933" t="s">
        <v>165</v>
      </c>
      <c r="F933" t="s">
        <v>197</v>
      </c>
      <c r="G933" t="str">
        <f>IFERROR(VLOOKUP($F933,'Country Lookup'!$B$2:$C$31,2,FALSE),"")</f>
        <v>DE</v>
      </c>
      <c r="H933">
        <f>VLOOKUP($A933,'Events Per Sport'!$A$5:$G$19,3,FALSE)</f>
        <v>4.9460874432487003</v>
      </c>
    </row>
    <row r="934" spans="1:8" x14ac:dyDescent="0.2">
      <c r="A934" t="s">
        <v>130</v>
      </c>
      <c r="B934" t="s">
        <v>218</v>
      </c>
      <c r="C934" t="s">
        <v>162</v>
      </c>
      <c r="D934">
        <f t="shared" si="14"/>
        <v>2006</v>
      </c>
      <c r="E934" t="s">
        <v>163</v>
      </c>
      <c r="F934" t="s">
        <v>197</v>
      </c>
      <c r="G934" t="str">
        <f>IFERROR(VLOOKUP($F934,'Country Lookup'!$B$2:$C$31,2,FALSE),"")</f>
        <v>DE</v>
      </c>
      <c r="H934">
        <f>VLOOKUP($A934,'Events Per Sport'!$A$5:$G$19,3,FALSE)</f>
        <v>4.9460874432487003</v>
      </c>
    </row>
    <row r="935" spans="1:8" x14ac:dyDescent="0.2">
      <c r="A935" t="s">
        <v>130</v>
      </c>
      <c r="B935" t="s">
        <v>218</v>
      </c>
      <c r="C935" t="s">
        <v>162</v>
      </c>
      <c r="D935">
        <f t="shared" si="14"/>
        <v>2006</v>
      </c>
      <c r="E935" t="s">
        <v>165</v>
      </c>
      <c r="F935" t="s">
        <v>197</v>
      </c>
      <c r="G935" t="str">
        <f>IFERROR(VLOOKUP($F935,'Country Lookup'!$B$2:$C$31,2,FALSE),"")</f>
        <v>DE</v>
      </c>
      <c r="H935">
        <f>VLOOKUP($A935,'Events Per Sport'!$A$5:$G$19,3,FALSE)</f>
        <v>4.9460874432487003</v>
      </c>
    </row>
    <row r="936" spans="1:8" x14ac:dyDescent="0.2">
      <c r="A936" t="s">
        <v>130</v>
      </c>
      <c r="B936" t="s">
        <v>218</v>
      </c>
      <c r="C936" t="s">
        <v>191</v>
      </c>
      <c r="D936">
        <f t="shared" si="14"/>
        <v>2010</v>
      </c>
      <c r="E936" t="s">
        <v>163</v>
      </c>
      <c r="F936" t="s">
        <v>197</v>
      </c>
      <c r="G936" t="str">
        <f>IFERROR(VLOOKUP($F936,'Country Lookup'!$B$2:$C$31,2,FALSE),"")</f>
        <v>DE</v>
      </c>
      <c r="H936">
        <f>VLOOKUP($A936,'Events Per Sport'!$A$5:$G$19,3,FALSE)</f>
        <v>4.9460874432487003</v>
      </c>
    </row>
    <row r="937" spans="1:8" x14ac:dyDescent="0.2">
      <c r="A937" t="s">
        <v>130</v>
      </c>
      <c r="B937" t="s">
        <v>223</v>
      </c>
      <c r="C937" t="s">
        <v>162</v>
      </c>
      <c r="D937">
        <f t="shared" si="14"/>
        <v>2006</v>
      </c>
      <c r="E937" t="s">
        <v>165</v>
      </c>
      <c r="F937" t="s">
        <v>197</v>
      </c>
      <c r="G937" t="str">
        <f>IFERROR(VLOOKUP($F937,'Country Lookup'!$B$2:$C$31,2,FALSE),"")</f>
        <v>DE</v>
      </c>
      <c r="H937">
        <f>VLOOKUP($A937,'Events Per Sport'!$A$5:$G$19,3,FALSE)</f>
        <v>4.9460874432487003</v>
      </c>
    </row>
    <row r="938" spans="1:8" x14ac:dyDescent="0.2">
      <c r="A938" t="s">
        <v>130</v>
      </c>
      <c r="B938" t="s">
        <v>223</v>
      </c>
      <c r="C938" t="s">
        <v>162</v>
      </c>
      <c r="D938">
        <f t="shared" si="14"/>
        <v>2006</v>
      </c>
      <c r="E938" t="s">
        <v>167</v>
      </c>
      <c r="F938" t="s">
        <v>197</v>
      </c>
      <c r="G938" t="str">
        <f>IFERROR(VLOOKUP($F938,'Country Lookup'!$B$2:$C$31,2,FALSE),"")</f>
        <v>DE</v>
      </c>
      <c r="H938">
        <f>VLOOKUP($A938,'Events Per Sport'!$A$5:$G$19,3,FALSE)</f>
        <v>4.9460874432487003</v>
      </c>
    </row>
    <row r="939" spans="1:8" x14ac:dyDescent="0.2">
      <c r="A939" t="s">
        <v>130</v>
      </c>
      <c r="B939" t="s">
        <v>223</v>
      </c>
      <c r="C939" t="s">
        <v>191</v>
      </c>
      <c r="D939">
        <f t="shared" si="14"/>
        <v>2010</v>
      </c>
      <c r="E939" t="s">
        <v>163</v>
      </c>
      <c r="F939" t="s">
        <v>197</v>
      </c>
      <c r="G939" t="str">
        <f>IFERROR(VLOOKUP($F939,'Country Lookup'!$B$2:$C$31,2,FALSE),"")</f>
        <v>DE</v>
      </c>
      <c r="H939">
        <f>VLOOKUP($A939,'Events Per Sport'!$A$5:$G$19,3,FALSE)</f>
        <v>4.9460874432487003</v>
      </c>
    </row>
    <row r="940" spans="1:8" x14ac:dyDescent="0.2">
      <c r="A940" t="s">
        <v>130</v>
      </c>
      <c r="B940" t="s">
        <v>223</v>
      </c>
      <c r="C940" t="s">
        <v>191</v>
      </c>
      <c r="D940">
        <f t="shared" si="14"/>
        <v>2010</v>
      </c>
      <c r="E940" t="s">
        <v>167</v>
      </c>
      <c r="F940" t="s">
        <v>197</v>
      </c>
      <c r="G940" t="str">
        <f>IFERROR(VLOOKUP($F940,'Country Lookup'!$B$2:$C$31,2,FALSE),"")</f>
        <v>DE</v>
      </c>
      <c r="H940">
        <f>VLOOKUP($A940,'Events Per Sport'!$A$5:$G$19,3,FALSE)</f>
        <v>4.9460874432487003</v>
      </c>
    </row>
    <row r="941" spans="1:8" x14ac:dyDescent="0.2">
      <c r="A941" t="s">
        <v>130</v>
      </c>
      <c r="B941" t="s">
        <v>224</v>
      </c>
      <c r="C941" t="s">
        <v>190</v>
      </c>
      <c r="D941">
        <f t="shared" si="14"/>
        <v>2002</v>
      </c>
      <c r="E941" t="s">
        <v>167</v>
      </c>
      <c r="F941" t="s">
        <v>197</v>
      </c>
      <c r="G941" t="str">
        <f>IFERROR(VLOOKUP($F941,'Country Lookup'!$B$2:$C$31,2,FALSE),"")</f>
        <v>DE</v>
      </c>
      <c r="H941">
        <f>VLOOKUP($A941,'Events Per Sport'!$A$5:$G$19,3,FALSE)</f>
        <v>4.9460874432487003</v>
      </c>
    </row>
    <row r="942" spans="1:8" x14ac:dyDescent="0.2">
      <c r="A942" t="s">
        <v>130</v>
      </c>
      <c r="B942" t="s">
        <v>224</v>
      </c>
      <c r="C942" t="s">
        <v>162</v>
      </c>
      <c r="D942">
        <f t="shared" si="14"/>
        <v>2006</v>
      </c>
      <c r="E942" t="s">
        <v>167</v>
      </c>
      <c r="F942" t="s">
        <v>197</v>
      </c>
      <c r="G942" t="str">
        <f>IFERROR(VLOOKUP($F942,'Country Lookup'!$B$2:$C$31,2,FALSE),"")</f>
        <v>DE</v>
      </c>
      <c r="H942">
        <f>VLOOKUP($A942,'Events Per Sport'!$A$5:$G$19,3,FALSE)</f>
        <v>4.9460874432487003</v>
      </c>
    </row>
    <row r="943" spans="1:8" x14ac:dyDescent="0.2">
      <c r="A943" t="s">
        <v>130</v>
      </c>
      <c r="B943" t="s">
        <v>225</v>
      </c>
      <c r="C943" t="s">
        <v>162</v>
      </c>
      <c r="D943">
        <f t="shared" si="14"/>
        <v>2006</v>
      </c>
      <c r="E943" t="s">
        <v>163</v>
      </c>
      <c r="F943" t="s">
        <v>197</v>
      </c>
      <c r="G943" t="str">
        <f>IFERROR(VLOOKUP($F943,'Country Lookup'!$B$2:$C$31,2,FALSE),"")</f>
        <v>DE</v>
      </c>
      <c r="H943">
        <f>VLOOKUP($A943,'Events Per Sport'!$A$5:$G$19,3,FALSE)</f>
        <v>4.9460874432487003</v>
      </c>
    </row>
    <row r="944" spans="1:8" x14ac:dyDescent="0.2">
      <c r="A944" t="s">
        <v>130</v>
      </c>
      <c r="B944" t="s">
        <v>227</v>
      </c>
      <c r="C944" t="s">
        <v>187</v>
      </c>
      <c r="D944">
        <f t="shared" si="14"/>
        <v>1992</v>
      </c>
      <c r="E944" t="s">
        <v>163</v>
      </c>
      <c r="F944" t="s">
        <v>197</v>
      </c>
      <c r="G944" t="str">
        <f>IFERROR(VLOOKUP($F944,'Country Lookup'!$B$2:$C$31,2,FALSE),"")</f>
        <v>DE</v>
      </c>
      <c r="H944">
        <f>VLOOKUP($A944,'Events Per Sport'!$A$5:$G$19,3,FALSE)</f>
        <v>4.9460874432487003</v>
      </c>
    </row>
    <row r="945" spans="1:8" x14ac:dyDescent="0.2">
      <c r="A945" t="s">
        <v>130</v>
      </c>
      <c r="B945" t="s">
        <v>227</v>
      </c>
      <c r="C945" t="s">
        <v>188</v>
      </c>
      <c r="D945">
        <f t="shared" si="14"/>
        <v>1998</v>
      </c>
      <c r="E945" t="s">
        <v>167</v>
      </c>
      <c r="F945" t="s">
        <v>197</v>
      </c>
      <c r="G945" t="str">
        <f>IFERROR(VLOOKUP($F945,'Country Lookup'!$B$2:$C$31,2,FALSE),"")</f>
        <v>DE</v>
      </c>
      <c r="H945">
        <f>VLOOKUP($A945,'Events Per Sport'!$A$5:$G$19,3,FALSE)</f>
        <v>4.9460874432487003</v>
      </c>
    </row>
    <row r="946" spans="1:8" x14ac:dyDescent="0.2">
      <c r="A946" t="s">
        <v>130</v>
      </c>
      <c r="B946" t="s">
        <v>227</v>
      </c>
      <c r="C946" t="s">
        <v>190</v>
      </c>
      <c r="D946">
        <f t="shared" si="14"/>
        <v>2002</v>
      </c>
      <c r="E946" t="s">
        <v>163</v>
      </c>
      <c r="F946" t="s">
        <v>197</v>
      </c>
      <c r="G946" t="str">
        <f>IFERROR(VLOOKUP($F946,'Country Lookup'!$B$2:$C$31,2,FALSE),"")</f>
        <v>DE</v>
      </c>
      <c r="H946">
        <f>VLOOKUP($A946,'Events Per Sport'!$A$5:$G$19,3,FALSE)</f>
        <v>4.9460874432487003</v>
      </c>
    </row>
    <row r="947" spans="1:8" x14ac:dyDescent="0.2">
      <c r="A947" t="s">
        <v>130</v>
      </c>
      <c r="B947" t="s">
        <v>227</v>
      </c>
      <c r="C947" t="s">
        <v>162</v>
      </c>
      <c r="D947">
        <f t="shared" si="14"/>
        <v>2006</v>
      </c>
      <c r="E947" t="s">
        <v>165</v>
      </c>
      <c r="F947" t="s">
        <v>197</v>
      </c>
      <c r="G947" t="str">
        <f>IFERROR(VLOOKUP($F947,'Country Lookup'!$B$2:$C$31,2,FALSE),"")</f>
        <v>DE</v>
      </c>
      <c r="H947">
        <f>VLOOKUP($A947,'Events Per Sport'!$A$5:$G$19,3,FALSE)</f>
        <v>4.9460874432487003</v>
      </c>
    </row>
    <row r="948" spans="1:8" x14ac:dyDescent="0.2">
      <c r="A948" t="s">
        <v>130</v>
      </c>
      <c r="B948" t="s">
        <v>231</v>
      </c>
      <c r="C948" t="s">
        <v>187</v>
      </c>
      <c r="D948">
        <f t="shared" si="14"/>
        <v>1992</v>
      </c>
      <c r="E948" t="s">
        <v>165</v>
      </c>
      <c r="F948" t="s">
        <v>197</v>
      </c>
      <c r="G948" t="str">
        <f>IFERROR(VLOOKUP($F948,'Country Lookup'!$B$2:$C$31,2,FALSE),"")</f>
        <v>DE</v>
      </c>
      <c r="H948">
        <f>VLOOKUP($A948,'Events Per Sport'!$A$5:$G$19,3,FALSE)</f>
        <v>4.9460874432487003</v>
      </c>
    </row>
    <row r="949" spans="1:8" x14ac:dyDescent="0.2">
      <c r="A949" t="s">
        <v>130</v>
      </c>
      <c r="B949" t="s">
        <v>231</v>
      </c>
      <c r="C949" t="s">
        <v>190</v>
      </c>
      <c r="D949">
        <f t="shared" si="14"/>
        <v>2002</v>
      </c>
      <c r="E949" t="s">
        <v>165</v>
      </c>
      <c r="F949" t="s">
        <v>197</v>
      </c>
      <c r="G949" t="str">
        <f>IFERROR(VLOOKUP($F949,'Country Lookup'!$B$2:$C$31,2,FALSE),"")</f>
        <v>DE</v>
      </c>
      <c r="H949">
        <f>VLOOKUP($A949,'Events Per Sport'!$A$5:$G$19,3,FALSE)</f>
        <v>4.9460874432487003</v>
      </c>
    </row>
    <row r="950" spans="1:8" x14ac:dyDescent="0.2">
      <c r="A950" t="s">
        <v>130</v>
      </c>
      <c r="B950" t="s">
        <v>231</v>
      </c>
      <c r="C950" t="s">
        <v>162</v>
      </c>
      <c r="D950">
        <f t="shared" si="14"/>
        <v>2006</v>
      </c>
      <c r="E950" t="s">
        <v>163</v>
      </c>
      <c r="F950" t="s">
        <v>197</v>
      </c>
      <c r="G950" t="str">
        <f>IFERROR(VLOOKUP($F950,'Country Lookup'!$B$2:$C$31,2,FALSE),"")</f>
        <v>DE</v>
      </c>
      <c r="H950">
        <f>VLOOKUP($A950,'Events Per Sport'!$A$5:$G$19,3,FALSE)</f>
        <v>4.9460874432487003</v>
      </c>
    </row>
    <row r="951" spans="1:8" x14ac:dyDescent="0.2">
      <c r="A951" t="s">
        <v>130</v>
      </c>
      <c r="B951" t="s">
        <v>231</v>
      </c>
      <c r="C951" t="s">
        <v>192</v>
      </c>
      <c r="D951">
        <f t="shared" si="14"/>
        <v>2014</v>
      </c>
      <c r="E951" t="s">
        <v>165</v>
      </c>
      <c r="F951" t="s">
        <v>197</v>
      </c>
      <c r="G951" t="str">
        <f>IFERROR(VLOOKUP($F951,'Country Lookup'!$B$2:$C$31,2,FALSE),"")</f>
        <v>DE</v>
      </c>
      <c r="H951">
        <f>VLOOKUP($A951,'Events Per Sport'!$A$5:$G$19,3,FALSE)</f>
        <v>4.9460874432487003</v>
      </c>
    </row>
    <row r="952" spans="1:8" x14ac:dyDescent="0.2">
      <c r="A952" t="s">
        <v>130</v>
      </c>
      <c r="B952" t="s">
        <v>232</v>
      </c>
      <c r="C952" t="s">
        <v>162</v>
      </c>
      <c r="D952">
        <f t="shared" si="14"/>
        <v>2006</v>
      </c>
      <c r="E952" t="s">
        <v>165</v>
      </c>
      <c r="F952" t="s">
        <v>197</v>
      </c>
      <c r="G952" t="str">
        <f>IFERROR(VLOOKUP($F952,'Country Lookup'!$B$2:$C$31,2,FALSE),"")</f>
        <v>DE</v>
      </c>
      <c r="H952">
        <f>VLOOKUP($A952,'Events Per Sport'!$A$5:$G$19,3,FALSE)</f>
        <v>4.9460874432487003</v>
      </c>
    </row>
    <row r="953" spans="1:8" x14ac:dyDescent="0.2">
      <c r="A953" t="s">
        <v>130</v>
      </c>
      <c r="B953" t="s">
        <v>232</v>
      </c>
      <c r="C953" t="s">
        <v>191</v>
      </c>
      <c r="D953">
        <f t="shared" si="14"/>
        <v>2010</v>
      </c>
      <c r="E953" t="s">
        <v>167</v>
      </c>
      <c r="F953" t="s">
        <v>197</v>
      </c>
      <c r="G953" t="str">
        <f>IFERROR(VLOOKUP($F953,'Country Lookup'!$B$2:$C$31,2,FALSE),"")</f>
        <v>DE</v>
      </c>
      <c r="H953">
        <f>VLOOKUP($A953,'Events Per Sport'!$A$5:$G$19,3,FALSE)</f>
        <v>4.9460874432487003</v>
      </c>
    </row>
    <row r="954" spans="1:8" x14ac:dyDescent="0.2">
      <c r="A954" t="s">
        <v>130</v>
      </c>
      <c r="B954" t="s">
        <v>233</v>
      </c>
      <c r="C954" t="s">
        <v>187</v>
      </c>
      <c r="D954">
        <f t="shared" si="14"/>
        <v>1992</v>
      </c>
      <c r="E954" t="s">
        <v>163</v>
      </c>
      <c r="F954" t="s">
        <v>197</v>
      </c>
      <c r="G954" t="str">
        <f>IFERROR(VLOOKUP($F954,'Country Lookup'!$B$2:$C$31,2,FALSE),"")</f>
        <v>DE</v>
      </c>
      <c r="H954">
        <f>VLOOKUP($A954,'Events Per Sport'!$A$5:$G$19,3,FALSE)</f>
        <v>4.9460874432487003</v>
      </c>
    </row>
    <row r="955" spans="1:8" x14ac:dyDescent="0.2">
      <c r="A955" t="s">
        <v>130</v>
      </c>
      <c r="B955" t="s">
        <v>233</v>
      </c>
      <c r="C955" t="s">
        <v>188</v>
      </c>
      <c r="D955">
        <f t="shared" si="14"/>
        <v>1998</v>
      </c>
      <c r="E955" t="s">
        <v>163</v>
      </c>
      <c r="F955" t="s">
        <v>197</v>
      </c>
      <c r="G955" t="str">
        <f>IFERROR(VLOOKUP($F955,'Country Lookup'!$B$2:$C$31,2,FALSE),"")</f>
        <v>DE</v>
      </c>
      <c r="H955">
        <f>VLOOKUP($A955,'Events Per Sport'!$A$5:$G$19,3,FALSE)</f>
        <v>4.9460874432487003</v>
      </c>
    </row>
    <row r="956" spans="1:8" x14ac:dyDescent="0.2">
      <c r="A956" t="s">
        <v>130</v>
      </c>
      <c r="B956" t="s">
        <v>233</v>
      </c>
      <c r="C956" t="s">
        <v>190</v>
      </c>
      <c r="D956">
        <f t="shared" si="14"/>
        <v>2002</v>
      </c>
      <c r="E956" t="s">
        <v>165</v>
      </c>
      <c r="F956" t="s">
        <v>197</v>
      </c>
      <c r="G956" t="str">
        <f>IFERROR(VLOOKUP($F956,'Country Lookup'!$B$2:$C$31,2,FALSE),"")</f>
        <v>DE</v>
      </c>
      <c r="H956">
        <f>VLOOKUP($A956,'Events Per Sport'!$A$5:$G$19,3,FALSE)</f>
        <v>4.9460874432487003</v>
      </c>
    </row>
    <row r="957" spans="1:8" x14ac:dyDescent="0.2">
      <c r="A957" t="s">
        <v>130</v>
      </c>
      <c r="B957" t="s">
        <v>233</v>
      </c>
      <c r="C957" t="s">
        <v>162</v>
      </c>
      <c r="D957">
        <f t="shared" si="14"/>
        <v>2006</v>
      </c>
      <c r="E957" t="s">
        <v>163</v>
      </c>
      <c r="F957" t="s">
        <v>197</v>
      </c>
      <c r="G957" t="str">
        <f>IFERROR(VLOOKUP($F957,'Country Lookup'!$B$2:$C$31,2,FALSE),"")</f>
        <v>DE</v>
      </c>
      <c r="H957">
        <f>VLOOKUP($A957,'Events Per Sport'!$A$5:$G$19,3,FALSE)</f>
        <v>4.9460874432487003</v>
      </c>
    </row>
    <row r="958" spans="1:8" x14ac:dyDescent="0.2">
      <c r="A958" t="s">
        <v>130</v>
      </c>
      <c r="B958" t="s">
        <v>233</v>
      </c>
      <c r="C958" t="s">
        <v>192</v>
      </c>
      <c r="D958">
        <f t="shared" si="14"/>
        <v>2014</v>
      </c>
      <c r="E958" t="s">
        <v>165</v>
      </c>
      <c r="F958" t="s">
        <v>197</v>
      </c>
      <c r="G958" t="str">
        <f>IFERROR(VLOOKUP($F958,'Country Lookup'!$B$2:$C$31,2,FALSE),"")</f>
        <v>DE</v>
      </c>
      <c r="H958">
        <f>VLOOKUP($A958,'Events Per Sport'!$A$5:$G$19,3,FALSE)</f>
        <v>4.9460874432487003</v>
      </c>
    </row>
    <row r="959" spans="1:8" x14ac:dyDescent="0.2">
      <c r="A959" t="s">
        <v>130</v>
      </c>
      <c r="B959" t="s">
        <v>234</v>
      </c>
      <c r="C959" t="s">
        <v>187</v>
      </c>
      <c r="D959">
        <f t="shared" si="14"/>
        <v>1992</v>
      </c>
      <c r="E959" t="s">
        <v>165</v>
      </c>
      <c r="F959" t="s">
        <v>197</v>
      </c>
      <c r="G959" t="str">
        <f>IFERROR(VLOOKUP($F959,'Country Lookup'!$B$2:$C$31,2,FALSE),"")</f>
        <v>DE</v>
      </c>
      <c r="H959">
        <f>VLOOKUP($A959,'Events Per Sport'!$A$5:$G$19,3,FALSE)</f>
        <v>4.9460874432487003</v>
      </c>
    </row>
    <row r="960" spans="1:8" x14ac:dyDescent="0.2">
      <c r="A960" t="s">
        <v>130</v>
      </c>
      <c r="B960" t="s">
        <v>234</v>
      </c>
      <c r="C960" t="s">
        <v>188</v>
      </c>
      <c r="D960">
        <f t="shared" si="14"/>
        <v>1998</v>
      </c>
      <c r="E960" t="s">
        <v>165</v>
      </c>
      <c r="F960" t="s">
        <v>197</v>
      </c>
      <c r="G960" t="str">
        <f>IFERROR(VLOOKUP($F960,'Country Lookup'!$B$2:$C$31,2,FALSE),"")</f>
        <v>DE</v>
      </c>
      <c r="H960">
        <f>VLOOKUP($A960,'Events Per Sport'!$A$5:$G$19,3,FALSE)</f>
        <v>4.9460874432487003</v>
      </c>
    </row>
    <row r="961" spans="1:8" x14ac:dyDescent="0.2">
      <c r="A961" t="s">
        <v>130</v>
      </c>
      <c r="B961" t="s">
        <v>234</v>
      </c>
      <c r="C961" t="s">
        <v>188</v>
      </c>
      <c r="D961">
        <f t="shared" si="14"/>
        <v>1998</v>
      </c>
      <c r="E961" t="s">
        <v>167</v>
      </c>
      <c r="F961" t="s">
        <v>197</v>
      </c>
      <c r="G961" t="str">
        <f>IFERROR(VLOOKUP($F961,'Country Lookup'!$B$2:$C$31,2,FALSE),"")</f>
        <v>DE</v>
      </c>
      <c r="H961">
        <f>VLOOKUP($A961,'Events Per Sport'!$A$5:$G$19,3,FALSE)</f>
        <v>4.9460874432487003</v>
      </c>
    </row>
    <row r="962" spans="1:8" x14ac:dyDescent="0.2">
      <c r="A962" t="s">
        <v>130</v>
      </c>
      <c r="B962" t="s">
        <v>234</v>
      </c>
      <c r="C962" t="s">
        <v>190</v>
      </c>
      <c r="D962">
        <f t="shared" ref="D962:D1025" si="15">_xlfn.NUMBERVALUE(RIGHT(C962,4))</f>
        <v>2002</v>
      </c>
      <c r="E962" t="s">
        <v>163</v>
      </c>
      <c r="F962" t="s">
        <v>197</v>
      </c>
      <c r="G962" t="str">
        <f>IFERROR(VLOOKUP($F962,'Country Lookup'!$B$2:$C$31,2,FALSE),"")</f>
        <v>DE</v>
      </c>
      <c r="H962">
        <f>VLOOKUP($A962,'Events Per Sport'!$A$5:$G$19,3,FALSE)</f>
        <v>4.9460874432487003</v>
      </c>
    </row>
    <row r="963" spans="1:8" x14ac:dyDescent="0.2">
      <c r="A963" t="s">
        <v>130</v>
      </c>
      <c r="B963" t="s">
        <v>234</v>
      </c>
      <c r="C963" t="s">
        <v>190</v>
      </c>
      <c r="D963">
        <f t="shared" si="15"/>
        <v>2002</v>
      </c>
      <c r="E963" t="s">
        <v>165</v>
      </c>
      <c r="F963" t="s">
        <v>197</v>
      </c>
      <c r="G963" t="str">
        <f>IFERROR(VLOOKUP($F963,'Country Lookup'!$B$2:$C$31,2,FALSE),"")</f>
        <v>DE</v>
      </c>
      <c r="H963">
        <f>VLOOKUP($A963,'Events Per Sport'!$A$5:$G$19,3,FALSE)</f>
        <v>4.9460874432487003</v>
      </c>
    </row>
    <row r="964" spans="1:8" x14ac:dyDescent="0.2">
      <c r="A964" t="s">
        <v>130</v>
      </c>
      <c r="B964" t="s">
        <v>234</v>
      </c>
      <c r="C964" t="s">
        <v>191</v>
      </c>
      <c r="D964">
        <f t="shared" si="15"/>
        <v>2010</v>
      </c>
      <c r="E964" t="s">
        <v>165</v>
      </c>
      <c r="F964" t="s">
        <v>197</v>
      </c>
      <c r="G964" t="str">
        <f>IFERROR(VLOOKUP($F964,'Country Lookup'!$B$2:$C$31,2,FALSE),"")</f>
        <v>DE</v>
      </c>
      <c r="H964">
        <f>VLOOKUP($A964,'Events Per Sport'!$A$5:$G$19,3,FALSE)</f>
        <v>4.9460874432487003</v>
      </c>
    </row>
    <row r="965" spans="1:8" x14ac:dyDescent="0.2">
      <c r="A965" t="s">
        <v>134</v>
      </c>
      <c r="B965" t="s">
        <v>236</v>
      </c>
      <c r="C965" t="s">
        <v>187</v>
      </c>
      <c r="D965">
        <f t="shared" si="15"/>
        <v>1992</v>
      </c>
      <c r="E965" t="s">
        <v>165</v>
      </c>
      <c r="F965" t="s">
        <v>197</v>
      </c>
      <c r="G965" t="str">
        <f>IFERROR(VLOOKUP($F965,'Country Lookup'!$B$2:$C$31,2,FALSE),"")</f>
        <v>DE</v>
      </c>
      <c r="H965">
        <f>VLOOKUP($A965,'Events Per Sport'!$A$5:$G$19,3,FALSE)</f>
        <v>2.0800838230519041</v>
      </c>
    </row>
    <row r="966" spans="1:8" x14ac:dyDescent="0.2">
      <c r="A966" t="s">
        <v>134</v>
      </c>
      <c r="B966" t="s">
        <v>236</v>
      </c>
      <c r="C966" t="s">
        <v>188</v>
      </c>
      <c r="D966">
        <f t="shared" si="15"/>
        <v>1998</v>
      </c>
      <c r="E966" t="s">
        <v>163</v>
      </c>
      <c r="F966" t="s">
        <v>197</v>
      </c>
      <c r="G966" t="str">
        <f>IFERROR(VLOOKUP($F966,'Country Lookup'!$B$2:$C$31,2,FALSE),"")</f>
        <v>DE</v>
      </c>
      <c r="H966">
        <f>VLOOKUP($A966,'Events Per Sport'!$A$5:$G$19,3,FALSE)</f>
        <v>2.0800838230519041</v>
      </c>
    </row>
    <row r="967" spans="1:8" x14ac:dyDescent="0.2">
      <c r="A967" t="s">
        <v>134</v>
      </c>
      <c r="B967" t="s">
        <v>236</v>
      </c>
      <c r="C967" t="s">
        <v>190</v>
      </c>
      <c r="D967">
        <f t="shared" si="15"/>
        <v>2002</v>
      </c>
      <c r="E967" t="s">
        <v>163</v>
      </c>
      <c r="F967" t="s">
        <v>197</v>
      </c>
      <c r="G967" t="str">
        <f>IFERROR(VLOOKUP($F967,'Country Lookup'!$B$2:$C$31,2,FALSE),"")</f>
        <v>DE</v>
      </c>
      <c r="H967">
        <f>VLOOKUP($A967,'Events Per Sport'!$A$5:$G$19,3,FALSE)</f>
        <v>2.0800838230519041</v>
      </c>
    </row>
    <row r="968" spans="1:8" x14ac:dyDescent="0.2">
      <c r="A968" t="s">
        <v>134</v>
      </c>
      <c r="B968" t="s">
        <v>236</v>
      </c>
      <c r="C968" t="s">
        <v>162</v>
      </c>
      <c r="D968">
        <f t="shared" si="15"/>
        <v>2006</v>
      </c>
      <c r="E968" t="s">
        <v>163</v>
      </c>
      <c r="F968" t="s">
        <v>197</v>
      </c>
      <c r="G968" t="str">
        <f>IFERROR(VLOOKUP($F968,'Country Lookup'!$B$2:$C$31,2,FALSE),"")</f>
        <v>DE</v>
      </c>
      <c r="H968">
        <f>VLOOKUP($A968,'Events Per Sport'!$A$5:$G$19,3,FALSE)</f>
        <v>2.0800838230519041</v>
      </c>
    </row>
    <row r="969" spans="1:8" x14ac:dyDescent="0.2">
      <c r="A969" t="s">
        <v>134</v>
      </c>
      <c r="B969" t="s">
        <v>236</v>
      </c>
      <c r="C969" t="s">
        <v>191</v>
      </c>
      <c r="D969">
        <f t="shared" si="15"/>
        <v>2010</v>
      </c>
      <c r="E969" t="s">
        <v>165</v>
      </c>
      <c r="F969" t="s">
        <v>197</v>
      </c>
      <c r="G969" t="str">
        <f>IFERROR(VLOOKUP($F969,'Country Lookup'!$B$2:$C$31,2,FALSE),"")</f>
        <v>DE</v>
      </c>
      <c r="H969">
        <f>VLOOKUP($A969,'Events Per Sport'!$A$5:$G$19,3,FALSE)</f>
        <v>2.0800838230519041</v>
      </c>
    </row>
    <row r="970" spans="1:8" x14ac:dyDescent="0.2">
      <c r="A970" t="s">
        <v>134</v>
      </c>
      <c r="B970" t="s">
        <v>241</v>
      </c>
      <c r="C970" t="s">
        <v>187</v>
      </c>
      <c r="D970">
        <f t="shared" si="15"/>
        <v>1992</v>
      </c>
      <c r="E970" t="s">
        <v>165</v>
      </c>
      <c r="F970" t="s">
        <v>197</v>
      </c>
      <c r="G970" t="str">
        <f>IFERROR(VLOOKUP($F970,'Country Lookup'!$B$2:$C$31,2,FALSE),"")</f>
        <v>DE</v>
      </c>
      <c r="H970">
        <f>VLOOKUP($A970,'Events Per Sport'!$A$5:$G$19,3,FALSE)</f>
        <v>2.0800838230519041</v>
      </c>
    </row>
    <row r="971" spans="1:8" x14ac:dyDescent="0.2">
      <c r="A971" t="s">
        <v>134</v>
      </c>
      <c r="B971" t="s">
        <v>241</v>
      </c>
      <c r="C971" t="s">
        <v>187</v>
      </c>
      <c r="D971">
        <f t="shared" si="15"/>
        <v>1992</v>
      </c>
      <c r="E971" t="s">
        <v>167</v>
      </c>
      <c r="F971" t="s">
        <v>197</v>
      </c>
      <c r="G971" t="str">
        <f>IFERROR(VLOOKUP($F971,'Country Lookup'!$B$2:$C$31,2,FALSE),"")</f>
        <v>DE</v>
      </c>
      <c r="H971">
        <f>VLOOKUP($A971,'Events Per Sport'!$A$5:$G$19,3,FALSE)</f>
        <v>2.0800838230519041</v>
      </c>
    </row>
    <row r="972" spans="1:8" x14ac:dyDescent="0.2">
      <c r="A972" t="s">
        <v>134</v>
      </c>
      <c r="B972" t="s">
        <v>241</v>
      </c>
      <c r="C972" t="s">
        <v>188</v>
      </c>
      <c r="D972">
        <f t="shared" si="15"/>
        <v>1998</v>
      </c>
      <c r="E972" t="s">
        <v>167</v>
      </c>
      <c r="F972" t="s">
        <v>197</v>
      </c>
      <c r="G972" t="str">
        <f>IFERROR(VLOOKUP($F972,'Country Lookup'!$B$2:$C$31,2,FALSE),"")</f>
        <v>DE</v>
      </c>
      <c r="H972">
        <f>VLOOKUP($A972,'Events Per Sport'!$A$5:$G$19,3,FALSE)</f>
        <v>2.0800838230519041</v>
      </c>
    </row>
    <row r="973" spans="1:8" x14ac:dyDescent="0.2">
      <c r="A973" t="s">
        <v>134</v>
      </c>
      <c r="B973" t="s">
        <v>241</v>
      </c>
      <c r="C973" t="s">
        <v>190</v>
      </c>
      <c r="D973">
        <f t="shared" si="15"/>
        <v>2002</v>
      </c>
      <c r="E973" t="s">
        <v>163</v>
      </c>
      <c r="F973" t="s">
        <v>197</v>
      </c>
      <c r="G973" t="str">
        <f>IFERROR(VLOOKUP($F973,'Country Lookup'!$B$2:$C$31,2,FALSE),"")</f>
        <v>DE</v>
      </c>
      <c r="H973">
        <f>VLOOKUP($A973,'Events Per Sport'!$A$5:$G$19,3,FALSE)</f>
        <v>2.0800838230519041</v>
      </c>
    </row>
    <row r="974" spans="1:8" x14ac:dyDescent="0.2">
      <c r="A974" t="s">
        <v>134</v>
      </c>
      <c r="B974" t="s">
        <v>241</v>
      </c>
      <c r="C974" t="s">
        <v>162</v>
      </c>
      <c r="D974">
        <f t="shared" si="15"/>
        <v>2006</v>
      </c>
      <c r="E974" t="s">
        <v>163</v>
      </c>
      <c r="F974" t="s">
        <v>197</v>
      </c>
      <c r="G974" t="str">
        <f>IFERROR(VLOOKUP($F974,'Country Lookup'!$B$2:$C$31,2,FALSE),"")</f>
        <v>DE</v>
      </c>
      <c r="H974">
        <f>VLOOKUP($A974,'Events Per Sport'!$A$5:$G$19,3,FALSE)</f>
        <v>2.0800838230519041</v>
      </c>
    </row>
    <row r="975" spans="1:8" x14ac:dyDescent="0.2">
      <c r="A975" t="s">
        <v>134</v>
      </c>
      <c r="B975" t="s">
        <v>241</v>
      </c>
      <c r="C975" t="s">
        <v>191</v>
      </c>
      <c r="D975">
        <f t="shared" si="15"/>
        <v>2010</v>
      </c>
      <c r="E975" t="s">
        <v>163</v>
      </c>
      <c r="F975" t="s">
        <v>197</v>
      </c>
      <c r="G975" t="str">
        <f>IFERROR(VLOOKUP($F975,'Country Lookup'!$B$2:$C$31,2,FALSE),"")</f>
        <v>DE</v>
      </c>
      <c r="H975">
        <f>VLOOKUP($A975,'Events Per Sport'!$A$5:$G$19,3,FALSE)</f>
        <v>2.0800838230519041</v>
      </c>
    </row>
    <row r="976" spans="1:8" x14ac:dyDescent="0.2">
      <c r="A976" t="s">
        <v>134</v>
      </c>
      <c r="B976" t="s">
        <v>241</v>
      </c>
      <c r="C976" t="s">
        <v>191</v>
      </c>
      <c r="D976">
        <f t="shared" si="15"/>
        <v>2010</v>
      </c>
      <c r="E976" t="s">
        <v>165</v>
      </c>
      <c r="F976" t="s">
        <v>197</v>
      </c>
      <c r="G976" t="str">
        <f>IFERROR(VLOOKUP($F976,'Country Lookup'!$B$2:$C$31,2,FALSE),"")</f>
        <v>DE</v>
      </c>
      <c r="H976">
        <f>VLOOKUP($A976,'Events Per Sport'!$A$5:$G$19,3,FALSE)</f>
        <v>2.0800838230519041</v>
      </c>
    </row>
    <row r="977" spans="1:8" x14ac:dyDescent="0.2">
      <c r="A977" t="s">
        <v>134</v>
      </c>
      <c r="B977" t="s">
        <v>243</v>
      </c>
      <c r="C977" t="s">
        <v>190</v>
      </c>
      <c r="D977">
        <f t="shared" si="15"/>
        <v>2002</v>
      </c>
      <c r="E977" t="s">
        <v>165</v>
      </c>
      <c r="F977" t="s">
        <v>197</v>
      </c>
      <c r="G977" t="str">
        <f>IFERROR(VLOOKUP($F977,'Country Lookup'!$B$2:$C$31,2,FALSE),"")</f>
        <v>DE</v>
      </c>
      <c r="H977">
        <f>VLOOKUP($A977,'Events Per Sport'!$A$5:$G$19,3,FALSE)</f>
        <v>2.0800838230519041</v>
      </c>
    </row>
    <row r="978" spans="1:8" x14ac:dyDescent="0.2">
      <c r="A978" t="s">
        <v>134</v>
      </c>
      <c r="B978" t="s">
        <v>243</v>
      </c>
      <c r="C978" t="s">
        <v>190</v>
      </c>
      <c r="D978">
        <f t="shared" si="15"/>
        <v>2002</v>
      </c>
      <c r="E978" t="s">
        <v>167</v>
      </c>
      <c r="F978" t="s">
        <v>197</v>
      </c>
      <c r="G978" t="str">
        <f>IFERROR(VLOOKUP($F978,'Country Lookup'!$B$2:$C$31,2,FALSE),"")</f>
        <v>DE</v>
      </c>
      <c r="H978">
        <f>VLOOKUP($A978,'Events Per Sport'!$A$5:$G$19,3,FALSE)</f>
        <v>2.0800838230519041</v>
      </c>
    </row>
    <row r="979" spans="1:8" x14ac:dyDescent="0.2">
      <c r="A979" t="s">
        <v>134</v>
      </c>
      <c r="B979" t="s">
        <v>243</v>
      </c>
      <c r="C979" t="s">
        <v>162</v>
      </c>
      <c r="D979">
        <f t="shared" si="15"/>
        <v>2006</v>
      </c>
      <c r="E979" t="s">
        <v>163</v>
      </c>
      <c r="F979" t="s">
        <v>197</v>
      </c>
      <c r="G979" t="str">
        <f>IFERROR(VLOOKUP($F979,'Country Lookup'!$B$2:$C$31,2,FALSE),"")</f>
        <v>DE</v>
      </c>
      <c r="H979">
        <f>VLOOKUP($A979,'Events Per Sport'!$A$5:$G$19,3,FALSE)</f>
        <v>2.0800838230519041</v>
      </c>
    </row>
    <row r="980" spans="1:8" x14ac:dyDescent="0.2">
      <c r="A980" t="s">
        <v>142</v>
      </c>
      <c r="B980" t="s">
        <v>246</v>
      </c>
      <c r="C980" t="s">
        <v>191</v>
      </c>
      <c r="D980">
        <f t="shared" si="15"/>
        <v>2010</v>
      </c>
      <c r="E980" t="s">
        <v>165</v>
      </c>
      <c r="F980" t="s">
        <v>197</v>
      </c>
      <c r="G980" t="str">
        <f>IFERROR(VLOOKUP($F980,'Country Lookup'!$B$2:$C$31,2,FALSE),"")</f>
        <v>DE</v>
      </c>
      <c r="H980">
        <f>VLOOKUP($A980,'Events Per Sport'!$A$5:$G$19,3,FALSE)</f>
        <v>5.2414827884177928</v>
      </c>
    </row>
    <row r="981" spans="1:8" x14ac:dyDescent="0.2">
      <c r="A981" t="s">
        <v>142</v>
      </c>
      <c r="B981" t="s">
        <v>247</v>
      </c>
      <c r="C981" t="s">
        <v>162</v>
      </c>
      <c r="D981">
        <f t="shared" si="15"/>
        <v>2006</v>
      </c>
      <c r="E981" t="s">
        <v>167</v>
      </c>
      <c r="F981" t="s">
        <v>197</v>
      </c>
      <c r="G981" t="str">
        <f>IFERROR(VLOOKUP($F981,'Country Lookup'!$B$2:$C$31,2,FALSE),"")</f>
        <v>DE</v>
      </c>
      <c r="H981">
        <f>VLOOKUP($A981,'Events Per Sport'!$A$5:$G$19,3,FALSE)</f>
        <v>5.2414827884177928</v>
      </c>
    </row>
    <row r="982" spans="1:8" x14ac:dyDescent="0.2">
      <c r="A982" t="s">
        <v>142</v>
      </c>
      <c r="B982" t="s">
        <v>249</v>
      </c>
      <c r="C982" t="s">
        <v>190</v>
      </c>
      <c r="D982">
        <f t="shared" si="15"/>
        <v>2002</v>
      </c>
      <c r="E982" t="s">
        <v>167</v>
      </c>
      <c r="F982" t="s">
        <v>197</v>
      </c>
      <c r="G982" t="str">
        <f>IFERROR(VLOOKUP($F982,'Country Lookup'!$B$2:$C$31,2,FALSE),"")</f>
        <v>DE</v>
      </c>
      <c r="H982">
        <f>VLOOKUP($A982,'Events Per Sport'!$A$5:$G$19,3,FALSE)</f>
        <v>5.2414827884177928</v>
      </c>
    </row>
    <row r="983" spans="1:8" x14ac:dyDescent="0.2">
      <c r="A983" t="s">
        <v>142</v>
      </c>
      <c r="B983" t="s">
        <v>249</v>
      </c>
      <c r="C983" t="s">
        <v>162</v>
      </c>
      <c r="D983">
        <f t="shared" si="15"/>
        <v>2006</v>
      </c>
      <c r="E983" t="s">
        <v>165</v>
      </c>
      <c r="F983" t="s">
        <v>197</v>
      </c>
      <c r="G983" t="str">
        <f>IFERROR(VLOOKUP($F983,'Country Lookup'!$B$2:$C$31,2,FALSE),"")</f>
        <v>DE</v>
      </c>
      <c r="H983">
        <f>VLOOKUP($A983,'Events Per Sport'!$A$5:$G$19,3,FALSE)</f>
        <v>5.2414827884177928</v>
      </c>
    </row>
    <row r="984" spans="1:8" x14ac:dyDescent="0.2">
      <c r="A984" t="s">
        <v>142</v>
      </c>
      <c r="B984" t="s">
        <v>250</v>
      </c>
      <c r="C984" t="s">
        <v>190</v>
      </c>
      <c r="D984">
        <f t="shared" si="15"/>
        <v>2002</v>
      </c>
      <c r="E984" t="s">
        <v>163</v>
      </c>
      <c r="F984" t="s">
        <v>197</v>
      </c>
      <c r="G984" t="str">
        <f>IFERROR(VLOOKUP($F984,'Country Lookup'!$B$2:$C$31,2,FALSE),"")</f>
        <v>DE</v>
      </c>
      <c r="H984">
        <f>VLOOKUP($A984,'Events Per Sport'!$A$5:$G$19,3,FALSE)</f>
        <v>5.2414827884177928</v>
      </c>
    </row>
    <row r="985" spans="1:8" x14ac:dyDescent="0.2">
      <c r="A985" t="s">
        <v>142</v>
      </c>
      <c r="B985" t="s">
        <v>250</v>
      </c>
      <c r="C985" t="s">
        <v>162</v>
      </c>
      <c r="D985">
        <f t="shared" si="15"/>
        <v>2006</v>
      </c>
      <c r="E985" t="s">
        <v>165</v>
      </c>
      <c r="F985" t="s">
        <v>197</v>
      </c>
      <c r="G985" t="str">
        <f>IFERROR(VLOOKUP($F985,'Country Lookup'!$B$2:$C$31,2,FALSE),"")</f>
        <v>DE</v>
      </c>
      <c r="H985">
        <f>VLOOKUP($A985,'Events Per Sport'!$A$5:$G$19,3,FALSE)</f>
        <v>5.2414827884177928</v>
      </c>
    </row>
    <row r="986" spans="1:8" x14ac:dyDescent="0.2">
      <c r="A986" t="s">
        <v>142</v>
      </c>
      <c r="B986" t="s">
        <v>250</v>
      </c>
      <c r="C986" t="s">
        <v>191</v>
      </c>
      <c r="D986">
        <f t="shared" si="15"/>
        <v>2010</v>
      </c>
      <c r="E986" t="s">
        <v>165</v>
      </c>
      <c r="F986" t="s">
        <v>197</v>
      </c>
      <c r="G986" t="str">
        <f>IFERROR(VLOOKUP($F986,'Country Lookup'!$B$2:$C$31,2,FALSE),"")</f>
        <v>DE</v>
      </c>
      <c r="H986">
        <f>VLOOKUP($A986,'Events Per Sport'!$A$5:$G$19,3,FALSE)</f>
        <v>5.2414827884177928</v>
      </c>
    </row>
    <row r="987" spans="1:8" x14ac:dyDescent="0.2">
      <c r="A987" t="s">
        <v>142</v>
      </c>
      <c r="B987" t="s">
        <v>250</v>
      </c>
      <c r="C987" t="s">
        <v>192</v>
      </c>
      <c r="D987">
        <f t="shared" si="15"/>
        <v>2014</v>
      </c>
      <c r="E987" t="s">
        <v>167</v>
      </c>
      <c r="F987" t="s">
        <v>197</v>
      </c>
      <c r="G987" t="str">
        <f>IFERROR(VLOOKUP($F987,'Country Lookup'!$B$2:$C$31,2,FALSE),"")</f>
        <v>DE</v>
      </c>
      <c r="H987">
        <f>VLOOKUP($A987,'Events Per Sport'!$A$5:$G$19,3,FALSE)</f>
        <v>5.2414827884177928</v>
      </c>
    </row>
    <row r="988" spans="1:8" x14ac:dyDescent="0.2">
      <c r="A988" t="s">
        <v>142</v>
      </c>
      <c r="B988" t="s">
        <v>251</v>
      </c>
      <c r="C988" t="s">
        <v>191</v>
      </c>
      <c r="D988">
        <f t="shared" si="15"/>
        <v>2010</v>
      </c>
      <c r="E988" t="s">
        <v>165</v>
      </c>
      <c r="F988" t="s">
        <v>197</v>
      </c>
      <c r="G988" t="str">
        <f>IFERROR(VLOOKUP($F988,'Country Lookup'!$B$2:$C$31,2,FALSE),"")</f>
        <v>DE</v>
      </c>
      <c r="H988">
        <f>VLOOKUP($A988,'Events Per Sport'!$A$5:$G$19,3,FALSE)</f>
        <v>5.2414827884177928</v>
      </c>
    </row>
    <row r="989" spans="1:8" x14ac:dyDescent="0.2">
      <c r="A989" t="s">
        <v>142</v>
      </c>
      <c r="B989" t="s">
        <v>253</v>
      </c>
      <c r="C989" t="s">
        <v>190</v>
      </c>
      <c r="D989">
        <f t="shared" si="15"/>
        <v>2002</v>
      </c>
      <c r="E989" t="s">
        <v>165</v>
      </c>
      <c r="F989" t="s">
        <v>197</v>
      </c>
      <c r="G989" t="str">
        <f>IFERROR(VLOOKUP($F989,'Country Lookup'!$B$2:$C$31,2,FALSE),"")</f>
        <v>DE</v>
      </c>
      <c r="H989">
        <f>VLOOKUP($A989,'Events Per Sport'!$A$5:$G$19,3,FALSE)</f>
        <v>5.2414827884177928</v>
      </c>
    </row>
    <row r="990" spans="1:8" x14ac:dyDescent="0.2">
      <c r="A990" t="s">
        <v>142</v>
      </c>
      <c r="B990" t="s">
        <v>254</v>
      </c>
      <c r="C990" t="s">
        <v>190</v>
      </c>
      <c r="D990">
        <f t="shared" si="15"/>
        <v>2002</v>
      </c>
      <c r="E990" t="s">
        <v>165</v>
      </c>
      <c r="F990" t="s">
        <v>197</v>
      </c>
      <c r="G990" t="str">
        <f>IFERROR(VLOOKUP($F990,'Country Lookup'!$B$2:$C$31,2,FALSE),"")</f>
        <v>DE</v>
      </c>
      <c r="H990">
        <f>VLOOKUP($A990,'Events Per Sport'!$A$5:$G$19,3,FALSE)</f>
        <v>5.2414827884177928</v>
      </c>
    </row>
    <row r="991" spans="1:8" x14ac:dyDescent="0.2">
      <c r="A991" t="s">
        <v>142</v>
      </c>
      <c r="B991" t="s">
        <v>254</v>
      </c>
      <c r="C991" t="s">
        <v>162</v>
      </c>
      <c r="D991">
        <f t="shared" si="15"/>
        <v>2006</v>
      </c>
      <c r="E991" t="s">
        <v>165</v>
      </c>
      <c r="F991" t="s">
        <v>197</v>
      </c>
      <c r="G991" t="str">
        <f>IFERROR(VLOOKUP($F991,'Country Lookup'!$B$2:$C$31,2,FALSE),"")</f>
        <v>DE</v>
      </c>
      <c r="H991">
        <f>VLOOKUP($A991,'Events Per Sport'!$A$5:$G$19,3,FALSE)</f>
        <v>5.2414827884177928</v>
      </c>
    </row>
    <row r="992" spans="1:8" x14ac:dyDescent="0.2">
      <c r="A992" t="s">
        <v>142</v>
      </c>
      <c r="B992" t="s">
        <v>255</v>
      </c>
      <c r="C992" t="s">
        <v>191</v>
      </c>
      <c r="D992">
        <f t="shared" si="15"/>
        <v>2010</v>
      </c>
      <c r="E992" t="s">
        <v>165</v>
      </c>
      <c r="F992" t="s">
        <v>197</v>
      </c>
      <c r="G992" t="str">
        <f>IFERROR(VLOOKUP($F992,'Country Lookup'!$B$2:$C$31,2,FALSE),"")</f>
        <v>DE</v>
      </c>
      <c r="H992">
        <f>VLOOKUP($A992,'Events Per Sport'!$A$5:$G$19,3,FALSE)</f>
        <v>5.2414827884177928</v>
      </c>
    </row>
    <row r="993" spans="1:8" x14ac:dyDescent="0.2">
      <c r="A993" t="s">
        <v>142</v>
      </c>
      <c r="B993" t="s">
        <v>256</v>
      </c>
      <c r="C993" t="s">
        <v>191</v>
      </c>
      <c r="D993">
        <f t="shared" si="15"/>
        <v>2010</v>
      </c>
      <c r="E993" t="s">
        <v>163</v>
      </c>
      <c r="F993" t="s">
        <v>197</v>
      </c>
      <c r="G993" t="str">
        <f>IFERROR(VLOOKUP($F993,'Country Lookup'!$B$2:$C$31,2,FALSE),"")</f>
        <v>DE</v>
      </c>
      <c r="H993">
        <f>VLOOKUP($A993,'Events Per Sport'!$A$5:$G$19,3,FALSE)</f>
        <v>5.2414827884177928</v>
      </c>
    </row>
    <row r="994" spans="1:8" x14ac:dyDescent="0.2">
      <c r="A994" t="s">
        <v>137</v>
      </c>
      <c r="B994" t="s">
        <v>258</v>
      </c>
      <c r="C994" t="s">
        <v>187</v>
      </c>
      <c r="D994">
        <f t="shared" si="15"/>
        <v>1992</v>
      </c>
      <c r="E994" t="s">
        <v>163</v>
      </c>
      <c r="F994" t="s">
        <v>197</v>
      </c>
      <c r="G994" t="str">
        <f>IFERROR(VLOOKUP($F994,'Country Lookup'!$B$2:$C$31,2,FALSE),"")</f>
        <v>DE</v>
      </c>
      <c r="H994">
        <f>VLOOKUP($A994,'Events Per Sport'!$A$5:$G$19,3,FALSE)</f>
        <v>2.0800838230519041</v>
      </c>
    </row>
    <row r="995" spans="1:8" x14ac:dyDescent="0.2">
      <c r="A995" t="s">
        <v>141</v>
      </c>
      <c r="B995" t="s">
        <v>263</v>
      </c>
      <c r="C995" t="s">
        <v>237</v>
      </c>
      <c r="D995">
        <f t="shared" si="15"/>
        <v>1936</v>
      </c>
      <c r="E995" t="s">
        <v>165</v>
      </c>
      <c r="F995" t="s">
        <v>197</v>
      </c>
      <c r="G995" t="str">
        <f>IFERROR(VLOOKUP($F995,'Country Lookup'!$B$2:$C$31,2,FALSE),"")</f>
        <v>DE</v>
      </c>
      <c r="H995">
        <f>VLOOKUP($A995,'Events Per Sport'!$A$5:$G$19,3,FALSE)</f>
        <v>2.9240177382128665</v>
      </c>
    </row>
    <row r="996" spans="1:8" x14ac:dyDescent="0.2">
      <c r="A996" t="s">
        <v>141</v>
      </c>
      <c r="B996" t="s">
        <v>267</v>
      </c>
      <c r="C996" t="s">
        <v>264</v>
      </c>
      <c r="D996">
        <f t="shared" si="15"/>
        <v>1908</v>
      </c>
      <c r="E996" t="s">
        <v>165</v>
      </c>
      <c r="F996" t="s">
        <v>197</v>
      </c>
      <c r="G996" t="str">
        <f>IFERROR(VLOOKUP($F996,'Country Lookup'!$B$2:$C$31,2,FALSE),"")</f>
        <v>DE</v>
      </c>
      <c r="H996">
        <f>VLOOKUP($A996,'Events Per Sport'!$A$5:$G$19,3,FALSE)</f>
        <v>2.9240177382128665</v>
      </c>
    </row>
    <row r="997" spans="1:8" x14ac:dyDescent="0.2">
      <c r="A997" t="s">
        <v>141</v>
      </c>
      <c r="B997" t="s">
        <v>271</v>
      </c>
      <c r="C997" t="s">
        <v>264</v>
      </c>
      <c r="D997">
        <f t="shared" si="15"/>
        <v>1908</v>
      </c>
      <c r="E997" t="s">
        <v>163</v>
      </c>
      <c r="F997" t="s">
        <v>197</v>
      </c>
      <c r="G997" t="str">
        <f>IFERROR(VLOOKUP($F997,'Country Lookup'!$B$2:$C$31,2,FALSE),"")</f>
        <v>DE</v>
      </c>
      <c r="H997">
        <f>VLOOKUP($A997,'Events Per Sport'!$A$5:$G$19,3,FALSE)</f>
        <v>2.9240177382128665</v>
      </c>
    </row>
    <row r="998" spans="1:8" x14ac:dyDescent="0.2">
      <c r="A998" t="s">
        <v>141</v>
      </c>
      <c r="B998" t="s">
        <v>271</v>
      </c>
      <c r="C998" t="s">
        <v>237</v>
      </c>
      <c r="D998">
        <f t="shared" si="15"/>
        <v>1936</v>
      </c>
      <c r="E998" t="s">
        <v>163</v>
      </c>
      <c r="F998" t="s">
        <v>197</v>
      </c>
      <c r="G998" t="str">
        <f>IFERROR(VLOOKUP($F998,'Country Lookup'!$B$2:$C$31,2,FALSE),"")</f>
        <v>DE</v>
      </c>
      <c r="H998">
        <f>VLOOKUP($A998,'Events Per Sport'!$A$5:$G$19,3,FALSE)</f>
        <v>2.9240177382128665</v>
      </c>
    </row>
    <row r="999" spans="1:8" x14ac:dyDescent="0.2">
      <c r="A999" t="s">
        <v>141</v>
      </c>
      <c r="B999" t="s">
        <v>271</v>
      </c>
      <c r="C999" t="s">
        <v>175</v>
      </c>
      <c r="D999">
        <f t="shared" si="15"/>
        <v>1952</v>
      </c>
      <c r="E999" t="s">
        <v>163</v>
      </c>
      <c r="F999" t="s">
        <v>197</v>
      </c>
      <c r="G999" t="str">
        <f>IFERROR(VLOOKUP($F999,'Country Lookup'!$B$2:$C$31,2,FALSE),"")</f>
        <v>DE</v>
      </c>
      <c r="H999">
        <f>VLOOKUP($A999,'Events Per Sport'!$A$5:$G$19,3,FALSE)</f>
        <v>2.9240177382128665</v>
      </c>
    </row>
    <row r="1000" spans="1:8" x14ac:dyDescent="0.2">
      <c r="A1000" t="s">
        <v>141</v>
      </c>
      <c r="B1000" t="s">
        <v>271</v>
      </c>
      <c r="C1000" t="s">
        <v>188</v>
      </c>
      <c r="D1000">
        <f t="shared" si="15"/>
        <v>1998</v>
      </c>
      <c r="E1000" t="s">
        <v>167</v>
      </c>
      <c r="F1000" t="s">
        <v>197</v>
      </c>
      <c r="G1000" t="str">
        <f>IFERROR(VLOOKUP($F1000,'Country Lookup'!$B$2:$C$31,2,FALSE),"")</f>
        <v>DE</v>
      </c>
      <c r="H1000">
        <f>VLOOKUP($A1000,'Events Per Sport'!$A$5:$G$19,3,FALSE)</f>
        <v>2.9240177382128665</v>
      </c>
    </row>
    <row r="1001" spans="1:8" x14ac:dyDescent="0.2">
      <c r="A1001" t="s">
        <v>141</v>
      </c>
      <c r="B1001" t="s">
        <v>271</v>
      </c>
      <c r="C1001" t="s">
        <v>191</v>
      </c>
      <c r="D1001">
        <f t="shared" si="15"/>
        <v>2010</v>
      </c>
      <c r="E1001" t="s">
        <v>167</v>
      </c>
      <c r="F1001" t="s">
        <v>197</v>
      </c>
      <c r="G1001" t="str">
        <f>IFERROR(VLOOKUP($F1001,'Country Lookup'!$B$2:$C$31,2,FALSE),"")</f>
        <v>DE</v>
      </c>
      <c r="H1001">
        <f>VLOOKUP($A1001,'Events Per Sport'!$A$5:$G$19,3,FALSE)</f>
        <v>2.9240177382128665</v>
      </c>
    </row>
    <row r="1002" spans="1:8" x14ac:dyDescent="0.2">
      <c r="A1002" t="s">
        <v>141</v>
      </c>
      <c r="B1002" t="s">
        <v>271</v>
      </c>
      <c r="C1002" t="s">
        <v>192</v>
      </c>
      <c r="D1002">
        <f t="shared" si="15"/>
        <v>2014</v>
      </c>
      <c r="E1002" t="s">
        <v>167</v>
      </c>
      <c r="F1002" t="s">
        <v>197</v>
      </c>
      <c r="G1002" t="str">
        <f>IFERROR(VLOOKUP($F1002,'Country Lookup'!$B$2:$C$31,2,FALSE),"")</f>
        <v>DE</v>
      </c>
      <c r="H1002">
        <f>VLOOKUP($A1002,'Events Per Sport'!$A$5:$G$19,3,FALSE)</f>
        <v>2.9240177382128665</v>
      </c>
    </row>
    <row r="1003" spans="1:8" x14ac:dyDescent="0.2">
      <c r="A1003" t="s">
        <v>146</v>
      </c>
      <c r="B1003" t="s">
        <v>273</v>
      </c>
      <c r="C1003" t="s">
        <v>187</v>
      </c>
      <c r="D1003">
        <f t="shared" si="15"/>
        <v>1992</v>
      </c>
      <c r="E1003" t="s">
        <v>167</v>
      </c>
      <c r="F1003" t="s">
        <v>197</v>
      </c>
      <c r="G1003" t="str">
        <f>IFERROR(VLOOKUP($F1003,'Country Lookup'!$B$2:$C$31,2,FALSE),"")</f>
        <v>DE</v>
      </c>
      <c r="H1003">
        <f>VLOOKUP($A1003,'Events Per Sport'!$A$5:$G$19,3,FALSE)</f>
        <v>4.6415888336127784</v>
      </c>
    </row>
    <row r="1004" spans="1:8" x14ac:dyDescent="0.2">
      <c r="A1004" t="s">
        <v>146</v>
      </c>
      <c r="B1004" t="s">
        <v>277</v>
      </c>
      <c r="C1004" t="s">
        <v>188</v>
      </c>
      <c r="D1004">
        <f t="shared" si="15"/>
        <v>1998</v>
      </c>
      <c r="E1004" t="s">
        <v>165</v>
      </c>
      <c r="F1004" t="s">
        <v>197</v>
      </c>
      <c r="G1004" t="str">
        <f>IFERROR(VLOOKUP($F1004,'Country Lookup'!$B$2:$C$31,2,FALSE),"")</f>
        <v>DE</v>
      </c>
      <c r="H1004">
        <f>VLOOKUP($A1004,'Events Per Sport'!$A$5:$G$19,3,FALSE)</f>
        <v>4.6415888336127784</v>
      </c>
    </row>
    <row r="1005" spans="1:8" x14ac:dyDescent="0.2">
      <c r="A1005" t="s">
        <v>139</v>
      </c>
      <c r="B1005" t="s">
        <v>28</v>
      </c>
      <c r="C1005" t="s">
        <v>187</v>
      </c>
      <c r="D1005">
        <f t="shared" si="15"/>
        <v>1992</v>
      </c>
      <c r="E1005" t="s">
        <v>163</v>
      </c>
      <c r="F1005" t="s">
        <v>197</v>
      </c>
      <c r="G1005" t="str">
        <f>IFERROR(VLOOKUP($F1005,'Country Lookup'!$B$2:$C$31,2,FALSE),"")</f>
        <v>DE</v>
      </c>
      <c r="H1005">
        <f>VLOOKUP($A1005,'Events Per Sport'!$A$5:$G$19,3,FALSE)</f>
        <v>2.5198420997897464</v>
      </c>
    </row>
    <row r="1006" spans="1:8" x14ac:dyDescent="0.2">
      <c r="A1006" t="s">
        <v>139</v>
      </c>
      <c r="B1006" t="s">
        <v>28</v>
      </c>
      <c r="C1006" t="s">
        <v>187</v>
      </c>
      <c r="D1006">
        <f t="shared" si="15"/>
        <v>1992</v>
      </c>
      <c r="E1006" t="s">
        <v>165</v>
      </c>
      <c r="F1006" t="s">
        <v>197</v>
      </c>
      <c r="G1006" t="str">
        <f>IFERROR(VLOOKUP($F1006,'Country Lookup'!$B$2:$C$31,2,FALSE),"")</f>
        <v>DE</v>
      </c>
      <c r="H1006">
        <f>VLOOKUP($A1006,'Events Per Sport'!$A$5:$G$19,3,FALSE)</f>
        <v>2.5198420997897464</v>
      </c>
    </row>
    <row r="1007" spans="1:8" x14ac:dyDescent="0.2">
      <c r="A1007" t="s">
        <v>139</v>
      </c>
      <c r="B1007" t="s">
        <v>28</v>
      </c>
      <c r="C1007" t="s">
        <v>188</v>
      </c>
      <c r="D1007">
        <f t="shared" si="15"/>
        <v>1998</v>
      </c>
      <c r="E1007" t="s">
        <v>163</v>
      </c>
      <c r="F1007" t="s">
        <v>197</v>
      </c>
      <c r="G1007" t="str">
        <f>IFERROR(VLOOKUP($F1007,'Country Lookup'!$B$2:$C$31,2,FALSE),"")</f>
        <v>DE</v>
      </c>
      <c r="H1007">
        <f>VLOOKUP($A1007,'Events Per Sport'!$A$5:$G$19,3,FALSE)</f>
        <v>2.5198420997897464</v>
      </c>
    </row>
    <row r="1008" spans="1:8" x14ac:dyDescent="0.2">
      <c r="A1008" t="s">
        <v>139</v>
      </c>
      <c r="B1008" t="s">
        <v>28</v>
      </c>
      <c r="C1008" t="s">
        <v>190</v>
      </c>
      <c r="D1008">
        <f t="shared" si="15"/>
        <v>2002</v>
      </c>
      <c r="E1008" t="s">
        <v>163</v>
      </c>
      <c r="F1008" t="s">
        <v>197</v>
      </c>
      <c r="G1008" t="str">
        <f>IFERROR(VLOOKUP($F1008,'Country Lookup'!$B$2:$C$31,2,FALSE),"")</f>
        <v>DE</v>
      </c>
      <c r="H1008">
        <f>VLOOKUP($A1008,'Events Per Sport'!$A$5:$G$19,3,FALSE)</f>
        <v>2.5198420997897464</v>
      </c>
    </row>
    <row r="1009" spans="1:8" x14ac:dyDescent="0.2">
      <c r="A1009" t="s">
        <v>139</v>
      </c>
      <c r="B1009" t="s">
        <v>28</v>
      </c>
      <c r="C1009" t="s">
        <v>162</v>
      </c>
      <c r="D1009">
        <f t="shared" si="15"/>
        <v>2006</v>
      </c>
      <c r="E1009" t="s">
        <v>165</v>
      </c>
      <c r="F1009" t="s">
        <v>197</v>
      </c>
      <c r="G1009" t="str">
        <f>IFERROR(VLOOKUP($F1009,'Country Lookup'!$B$2:$C$31,2,FALSE),"")</f>
        <v>DE</v>
      </c>
      <c r="H1009">
        <f>VLOOKUP($A1009,'Events Per Sport'!$A$5:$G$19,3,FALSE)</f>
        <v>2.5198420997897464</v>
      </c>
    </row>
    <row r="1010" spans="1:8" x14ac:dyDescent="0.2">
      <c r="A1010" t="s">
        <v>139</v>
      </c>
      <c r="B1010" t="s">
        <v>28</v>
      </c>
      <c r="C1010" t="s">
        <v>191</v>
      </c>
      <c r="D1010">
        <f t="shared" si="15"/>
        <v>2010</v>
      </c>
      <c r="E1010" t="s">
        <v>167</v>
      </c>
      <c r="F1010" t="s">
        <v>197</v>
      </c>
      <c r="G1010" t="str">
        <f>IFERROR(VLOOKUP($F1010,'Country Lookup'!$B$2:$C$31,2,FALSE),"")</f>
        <v>DE</v>
      </c>
      <c r="H1010">
        <f>VLOOKUP($A1010,'Events Per Sport'!$A$5:$G$19,3,FALSE)</f>
        <v>2.5198420997897464</v>
      </c>
    </row>
    <row r="1011" spans="1:8" x14ac:dyDescent="0.2">
      <c r="A1011" t="s">
        <v>139</v>
      </c>
      <c r="B1011" t="s">
        <v>28</v>
      </c>
      <c r="C1011" t="s">
        <v>192</v>
      </c>
      <c r="D1011">
        <f t="shared" si="15"/>
        <v>2014</v>
      </c>
      <c r="E1011" t="s">
        <v>163</v>
      </c>
      <c r="F1011" t="s">
        <v>197</v>
      </c>
      <c r="G1011" t="str">
        <f>IFERROR(VLOOKUP($F1011,'Country Lookup'!$B$2:$C$31,2,FALSE),"")</f>
        <v>DE</v>
      </c>
      <c r="H1011">
        <f>VLOOKUP($A1011,'Events Per Sport'!$A$5:$G$19,3,FALSE)</f>
        <v>2.5198420997897464</v>
      </c>
    </row>
    <row r="1012" spans="1:8" x14ac:dyDescent="0.2">
      <c r="A1012" t="s">
        <v>139</v>
      </c>
      <c r="B1012" t="s">
        <v>284</v>
      </c>
      <c r="C1012" t="s">
        <v>192</v>
      </c>
      <c r="D1012">
        <f t="shared" si="15"/>
        <v>2014</v>
      </c>
      <c r="E1012" t="s">
        <v>163</v>
      </c>
      <c r="F1012" t="s">
        <v>197</v>
      </c>
      <c r="G1012" t="str">
        <f>IFERROR(VLOOKUP($F1012,'Country Lookup'!$B$2:$C$31,2,FALSE),"")</f>
        <v>DE</v>
      </c>
      <c r="H1012">
        <f>VLOOKUP($A1012,'Events Per Sport'!$A$5:$G$19,3,FALSE)</f>
        <v>2.5198420997897464</v>
      </c>
    </row>
    <row r="1013" spans="1:8" x14ac:dyDescent="0.2">
      <c r="A1013" t="s">
        <v>139</v>
      </c>
      <c r="B1013" t="s">
        <v>285</v>
      </c>
      <c r="C1013" t="s">
        <v>187</v>
      </c>
      <c r="D1013">
        <f t="shared" si="15"/>
        <v>1992</v>
      </c>
      <c r="E1013" t="s">
        <v>163</v>
      </c>
      <c r="F1013" t="s">
        <v>197</v>
      </c>
      <c r="G1013" t="str">
        <f>IFERROR(VLOOKUP($F1013,'Country Lookup'!$B$2:$C$31,2,FALSE),"")</f>
        <v>DE</v>
      </c>
      <c r="H1013">
        <f>VLOOKUP($A1013,'Events Per Sport'!$A$5:$G$19,3,FALSE)</f>
        <v>2.5198420997897464</v>
      </c>
    </row>
    <row r="1014" spans="1:8" x14ac:dyDescent="0.2">
      <c r="A1014" t="s">
        <v>139</v>
      </c>
      <c r="B1014" t="s">
        <v>285</v>
      </c>
      <c r="C1014" t="s">
        <v>188</v>
      </c>
      <c r="D1014">
        <f t="shared" si="15"/>
        <v>1998</v>
      </c>
      <c r="E1014" t="s">
        <v>163</v>
      </c>
      <c r="F1014" t="s">
        <v>197</v>
      </c>
      <c r="G1014" t="str">
        <f>IFERROR(VLOOKUP($F1014,'Country Lookup'!$B$2:$C$31,2,FALSE),"")</f>
        <v>DE</v>
      </c>
      <c r="H1014">
        <f>VLOOKUP($A1014,'Events Per Sport'!$A$5:$G$19,3,FALSE)</f>
        <v>2.5198420997897464</v>
      </c>
    </row>
    <row r="1015" spans="1:8" x14ac:dyDescent="0.2">
      <c r="A1015" t="s">
        <v>139</v>
      </c>
      <c r="B1015" t="s">
        <v>285</v>
      </c>
      <c r="C1015" t="s">
        <v>188</v>
      </c>
      <c r="D1015">
        <f t="shared" si="15"/>
        <v>1998</v>
      </c>
      <c r="E1015" t="s">
        <v>167</v>
      </c>
      <c r="F1015" t="s">
        <v>197</v>
      </c>
      <c r="G1015" t="str">
        <f>IFERROR(VLOOKUP($F1015,'Country Lookup'!$B$2:$C$31,2,FALSE),"")</f>
        <v>DE</v>
      </c>
      <c r="H1015">
        <f>VLOOKUP($A1015,'Events Per Sport'!$A$5:$G$19,3,FALSE)</f>
        <v>2.5198420997897464</v>
      </c>
    </row>
    <row r="1016" spans="1:8" x14ac:dyDescent="0.2">
      <c r="A1016" t="s">
        <v>139</v>
      </c>
      <c r="B1016" t="s">
        <v>285</v>
      </c>
      <c r="C1016" t="s">
        <v>190</v>
      </c>
      <c r="D1016">
        <f t="shared" si="15"/>
        <v>2002</v>
      </c>
      <c r="E1016" t="s">
        <v>165</v>
      </c>
      <c r="F1016" t="s">
        <v>197</v>
      </c>
      <c r="G1016" t="str">
        <f>IFERROR(VLOOKUP($F1016,'Country Lookup'!$B$2:$C$31,2,FALSE),"")</f>
        <v>DE</v>
      </c>
      <c r="H1016">
        <f>VLOOKUP($A1016,'Events Per Sport'!$A$5:$G$19,3,FALSE)</f>
        <v>2.5198420997897464</v>
      </c>
    </row>
    <row r="1017" spans="1:8" x14ac:dyDescent="0.2">
      <c r="A1017" t="s">
        <v>139</v>
      </c>
      <c r="B1017" t="s">
        <v>285</v>
      </c>
      <c r="C1017" t="s">
        <v>191</v>
      </c>
      <c r="D1017">
        <f t="shared" si="15"/>
        <v>2010</v>
      </c>
      <c r="E1017" t="s">
        <v>163</v>
      </c>
      <c r="F1017" t="s">
        <v>197</v>
      </c>
      <c r="G1017" t="str">
        <f>IFERROR(VLOOKUP($F1017,'Country Lookup'!$B$2:$C$31,2,FALSE),"")</f>
        <v>DE</v>
      </c>
      <c r="H1017">
        <f>VLOOKUP($A1017,'Events Per Sport'!$A$5:$G$19,3,FALSE)</f>
        <v>2.5198420997897464</v>
      </c>
    </row>
    <row r="1018" spans="1:8" x14ac:dyDescent="0.2">
      <c r="A1018" t="s">
        <v>139</v>
      </c>
      <c r="B1018" t="s">
        <v>285</v>
      </c>
      <c r="C1018" t="s">
        <v>191</v>
      </c>
      <c r="D1018">
        <f t="shared" si="15"/>
        <v>2010</v>
      </c>
      <c r="E1018" t="s">
        <v>165</v>
      </c>
      <c r="F1018" t="s">
        <v>197</v>
      </c>
      <c r="G1018" t="str">
        <f>IFERROR(VLOOKUP($F1018,'Country Lookup'!$B$2:$C$31,2,FALSE),"")</f>
        <v>DE</v>
      </c>
      <c r="H1018">
        <f>VLOOKUP($A1018,'Events Per Sport'!$A$5:$G$19,3,FALSE)</f>
        <v>2.5198420997897464</v>
      </c>
    </row>
    <row r="1019" spans="1:8" x14ac:dyDescent="0.2">
      <c r="A1019" t="s">
        <v>139</v>
      </c>
      <c r="B1019" t="s">
        <v>285</v>
      </c>
      <c r="C1019" t="s">
        <v>192</v>
      </c>
      <c r="D1019">
        <f t="shared" si="15"/>
        <v>2014</v>
      </c>
      <c r="E1019" t="s">
        <v>163</v>
      </c>
      <c r="F1019" t="s">
        <v>197</v>
      </c>
      <c r="G1019" t="str">
        <f>IFERROR(VLOOKUP($F1019,'Country Lookup'!$B$2:$C$31,2,FALSE),"")</f>
        <v>DE</v>
      </c>
      <c r="H1019">
        <f>VLOOKUP($A1019,'Events Per Sport'!$A$5:$G$19,3,FALSE)</f>
        <v>2.5198420997897464</v>
      </c>
    </row>
    <row r="1020" spans="1:8" x14ac:dyDescent="0.2">
      <c r="A1020" t="s">
        <v>139</v>
      </c>
      <c r="B1020" t="s">
        <v>286</v>
      </c>
      <c r="C1020" t="s">
        <v>187</v>
      </c>
      <c r="D1020">
        <f t="shared" si="15"/>
        <v>1992</v>
      </c>
      <c r="E1020" t="s">
        <v>167</v>
      </c>
      <c r="F1020" t="s">
        <v>197</v>
      </c>
      <c r="G1020" t="str">
        <f>IFERROR(VLOOKUP($F1020,'Country Lookup'!$B$2:$C$31,2,FALSE),"")</f>
        <v>DE</v>
      </c>
      <c r="H1020">
        <f>VLOOKUP($A1020,'Events Per Sport'!$A$5:$G$19,3,FALSE)</f>
        <v>2.5198420997897464</v>
      </c>
    </row>
    <row r="1021" spans="1:8" x14ac:dyDescent="0.2">
      <c r="A1021" t="s">
        <v>139</v>
      </c>
      <c r="B1021" t="s">
        <v>286</v>
      </c>
      <c r="C1021" t="s">
        <v>188</v>
      </c>
      <c r="D1021">
        <f t="shared" si="15"/>
        <v>1998</v>
      </c>
      <c r="E1021" t="s">
        <v>163</v>
      </c>
      <c r="F1021" t="s">
        <v>197</v>
      </c>
      <c r="G1021" t="str">
        <f>IFERROR(VLOOKUP($F1021,'Country Lookup'!$B$2:$C$31,2,FALSE),"")</f>
        <v>DE</v>
      </c>
      <c r="H1021">
        <f>VLOOKUP($A1021,'Events Per Sport'!$A$5:$G$19,3,FALSE)</f>
        <v>2.5198420997897464</v>
      </c>
    </row>
    <row r="1022" spans="1:8" x14ac:dyDescent="0.2">
      <c r="A1022" t="s">
        <v>139</v>
      </c>
      <c r="B1022" t="s">
        <v>286</v>
      </c>
      <c r="C1022" t="s">
        <v>188</v>
      </c>
      <c r="D1022">
        <f t="shared" si="15"/>
        <v>1998</v>
      </c>
      <c r="E1022" t="s">
        <v>165</v>
      </c>
      <c r="F1022" t="s">
        <v>197</v>
      </c>
      <c r="G1022" t="str">
        <f>IFERROR(VLOOKUP($F1022,'Country Lookup'!$B$2:$C$31,2,FALSE),"")</f>
        <v>DE</v>
      </c>
      <c r="H1022">
        <f>VLOOKUP($A1022,'Events Per Sport'!$A$5:$G$19,3,FALSE)</f>
        <v>2.5198420997897464</v>
      </c>
    </row>
    <row r="1023" spans="1:8" x14ac:dyDescent="0.2">
      <c r="A1023" t="s">
        <v>139</v>
      </c>
      <c r="B1023" t="s">
        <v>286</v>
      </c>
      <c r="C1023" t="s">
        <v>190</v>
      </c>
      <c r="D1023">
        <f t="shared" si="15"/>
        <v>2002</v>
      </c>
      <c r="E1023" t="s">
        <v>163</v>
      </c>
      <c r="F1023" t="s">
        <v>197</v>
      </c>
      <c r="G1023" t="str">
        <f>IFERROR(VLOOKUP($F1023,'Country Lookup'!$B$2:$C$31,2,FALSE),"")</f>
        <v>DE</v>
      </c>
      <c r="H1023">
        <f>VLOOKUP($A1023,'Events Per Sport'!$A$5:$G$19,3,FALSE)</f>
        <v>2.5198420997897464</v>
      </c>
    </row>
    <row r="1024" spans="1:8" x14ac:dyDescent="0.2">
      <c r="A1024" t="s">
        <v>139</v>
      </c>
      <c r="B1024" t="s">
        <v>286</v>
      </c>
      <c r="C1024" t="s">
        <v>190</v>
      </c>
      <c r="D1024">
        <f t="shared" si="15"/>
        <v>2002</v>
      </c>
      <c r="E1024" t="s">
        <v>165</v>
      </c>
      <c r="F1024" t="s">
        <v>197</v>
      </c>
      <c r="G1024" t="str">
        <f>IFERROR(VLOOKUP($F1024,'Country Lookup'!$B$2:$C$31,2,FALSE),"")</f>
        <v>DE</v>
      </c>
      <c r="H1024">
        <f>VLOOKUP($A1024,'Events Per Sport'!$A$5:$G$19,3,FALSE)</f>
        <v>2.5198420997897464</v>
      </c>
    </row>
    <row r="1025" spans="1:8" x14ac:dyDescent="0.2">
      <c r="A1025" t="s">
        <v>139</v>
      </c>
      <c r="B1025" t="s">
        <v>286</v>
      </c>
      <c r="C1025" t="s">
        <v>190</v>
      </c>
      <c r="D1025">
        <f t="shared" si="15"/>
        <v>2002</v>
      </c>
      <c r="E1025" t="s">
        <v>167</v>
      </c>
      <c r="F1025" t="s">
        <v>197</v>
      </c>
      <c r="G1025" t="str">
        <f>IFERROR(VLOOKUP($F1025,'Country Lookup'!$B$2:$C$31,2,FALSE),"")</f>
        <v>DE</v>
      </c>
      <c r="H1025">
        <f>VLOOKUP($A1025,'Events Per Sport'!$A$5:$G$19,3,FALSE)</f>
        <v>2.5198420997897464</v>
      </c>
    </row>
    <row r="1026" spans="1:8" x14ac:dyDescent="0.2">
      <c r="A1026" t="s">
        <v>139</v>
      </c>
      <c r="B1026" t="s">
        <v>286</v>
      </c>
      <c r="C1026" t="s">
        <v>162</v>
      </c>
      <c r="D1026">
        <f t="shared" ref="D1026:D1089" si="16">_xlfn.NUMBERVALUE(RIGHT(C1026,4))</f>
        <v>2006</v>
      </c>
      <c r="E1026" t="s">
        <v>163</v>
      </c>
      <c r="F1026" t="s">
        <v>197</v>
      </c>
      <c r="G1026" t="str">
        <f>IFERROR(VLOOKUP($F1026,'Country Lookup'!$B$2:$C$31,2,FALSE),"")</f>
        <v>DE</v>
      </c>
      <c r="H1026">
        <f>VLOOKUP($A1026,'Events Per Sport'!$A$5:$G$19,3,FALSE)</f>
        <v>2.5198420997897464</v>
      </c>
    </row>
    <row r="1027" spans="1:8" x14ac:dyDescent="0.2">
      <c r="A1027" t="s">
        <v>139</v>
      </c>
      <c r="B1027" t="s">
        <v>286</v>
      </c>
      <c r="C1027" t="s">
        <v>162</v>
      </c>
      <c r="D1027">
        <f t="shared" si="16"/>
        <v>2006</v>
      </c>
      <c r="E1027" t="s">
        <v>165</v>
      </c>
      <c r="F1027" t="s">
        <v>197</v>
      </c>
      <c r="G1027" t="str">
        <f>IFERROR(VLOOKUP($F1027,'Country Lookup'!$B$2:$C$31,2,FALSE),"")</f>
        <v>DE</v>
      </c>
      <c r="H1027">
        <f>VLOOKUP($A1027,'Events Per Sport'!$A$5:$G$19,3,FALSE)</f>
        <v>2.5198420997897464</v>
      </c>
    </row>
    <row r="1028" spans="1:8" x14ac:dyDescent="0.2">
      <c r="A1028" t="s">
        <v>139</v>
      </c>
      <c r="B1028" t="s">
        <v>286</v>
      </c>
      <c r="C1028" t="s">
        <v>162</v>
      </c>
      <c r="D1028">
        <f t="shared" si="16"/>
        <v>2006</v>
      </c>
      <c r="E1028" t="s">
        <v>167</v>
      </c>
      <c r="F1028" t="s">
        <v>197</v>
      </c>
      <c r="G1028" t="str">
        <f>IFERROR(VLOOKUP($F1028,'Country Lookup'!$B$2:$C$31,2,FALSE),"")</f>
        <v>DE</v>
      </c>
      <c r="H1028">
        <f>VLOOKUP($A1028,'Events Per Sport'!$A$5:$G$19,3,FALSE)</f>
        <v>2.5198420997897464</v>
      </c>
    </row>
    <row r="1029" spans="1:8" x14ac:dyDescent="0.2">
      <c r="A1029" t="s">
        <v>139</v>
      </c>
      <c r="B1029" t="s">
        <v>286</v>
      </c>
      <c r="C1029" t="s">
        <v>191</v>
      </c>
      <c r="D1029">
        <f t="shared" si="16"/>
        <v>2010</v>
      </c>
      <c r="E1029" t="s">
        <v>163</v>
      </c>
      <c r="F1029" t="s">
        <v>197</v>
      </c>
      <c r="G1029" t="str">
        <f>IFERROR(VLOOKUP($F1029,'Country Lookup'!$B$2:$C$31,2,FALSE),"")</f>
        <v>DE</v>
      </c>
      <c r="H1029">
        <f>VLOOKUP($A1029,'Events Per Sport'!$A$5:$G$19,3,FALSE)</f>
        <v>2.5198420997897464</v>
      </c>
    </row>
    <row r="1030" spans="1:8" x14ac:dyDescent="0.2">
      <c r="A1030" t="s">
        <v>139</v>
      </c>
      <c r="B1030" t="s">
        <v>286</v>
      </c>
      <c r="C1030" t="s">
        <v>191</v>
      </c>
      <c r="D1030">
        <f t="shared" si="16"/>
        <v>2010</v>
      </c>
      <c r="E1030" t="s">
        <v>167</v>
      </c>
      <c r="F1030" t="s">
        <v>197</v>
      </c>
      <c r="G1030" t="str">
        <f>IFERROR(VLOOKUP($F1030,'Country Lookup'!$B$2:$C$31,2,FALSE),"")</f>
        <v>DE</v>
      </c>
      <c r="H1030">
        <f>VLOOKUP($A1030,'Events Per Sport'!$A$5:$G$19,3,FALSE)</f>
        <v>2.5198420997897464</v>
      </c>
    </row>
    <row r="1031" spans="1:8" x14ac:dyDescent="0.2">
      <c r="A1031" t="s">
        <v>139</v>
      </c>
      <c r="B1031" t="s">
        <v>286</v>
      </c>
      <c r="C1031" t="s">
        <v>192</v>
      </c>
      <c r="D1031">
        <f t="shared" si="16"/>
        <v>2014</v>
      </c>
      <c r="E1031" t="s">
        <v>163</v>
      </c>
      <c r="F1031" t="s">
        <v>197</v>
      </c>
      <c r="G1031" t="str">
        <f>IFERROR(VLOOKUP($F1031,'Country Lookup'!$B$2:$C$31,2,FALSE),"")</f>
        <v>DE</v>
      </c>
      <c r="H1031">
        <f>VLOOKUP($A1031,'Events Per Sport'!$A$5:$G$19,3,FALSE)</f>
        <v>2.5198420997897464</v>
      </c>
    </row>
    <row r="1032" spans="1:8" x14ac:dyDescent="0.2">
      <c r="A1032" t="s">
        <v>139</v>
      </c>
      <c r="B1032" t="s">
        <v>286</v>
      </c>
      <c r="C1032" t="s">
        <v>192</v>
      </c>
      <c r="D1032">
        <f t="shared" si="16"/>
        <v>2014</v>
      </c>
      <c r="E1032" t="s">
        <v>165</v>
      </c>
      <c r="F1032" t="s">
        <v>197</v>
      </c>
      <c r="G1032" t="str">
        <f>IFERROR(VLOOKUP($F1032,'Country Lookup'!$B$2:$C$31,2,FALSE),"")</f>
        <v>DE</v>
      </c>
      <c r="H1032">
        <f>VLOOKUP($A1032,'Events Per Sport'!$A$5:$G$19,3,FALSE)</f>
        <v>2.5198420997897464</v>
      </c>
    </row>
    <row r="1033" spans="1:8" x14ac:dyDescent="0.2">
      <c r="A1033" t="s">
        <v>144</v>
      </c>
      <c r="B1033" t="s">
        <v>287</v>
      </c>
      <c r="C1033" t="s">
        <v>192</v>
      </c>
      <c r="D1033">
        <f t="shared" si="16"/>
        <v>2014</v>
      </c>
      <c r="E1033" t="s">
        <v>167</v>
      </c>
      <c r="F1033" t="s">
        <v>197</v>
      </c>
      <c r="G1033" t="str">
        <f>IFERROR(VLOOKUP($F1033,'Country Lookup'!$B$2:$C$31,2,FALSE),"")</f>
        <v>DE</v>
      </c>
      <c r="H1033">
        <f>VLOOKUP($A1033,'Events Per Sport'!$A$5:$G$19,3,FALSE)</f>
        <v>2.0800838230519041</v>
      </c>
    </row>
    <row r="1034" spans="1:8" x14ac:dyDescent="0.2">
      <c r="A1034" t="s">
        <v>136</v>
      </c>
      <c r="B1034" t="s">
        <v>267</v>
      </c>
      <c r="C1034" t="s">
        <v>191</v>
      </c>
      <c r="D1034">
        <f t="shared" si="16"/>
        <v>2010</v>
      </c>
      <c r="E1034" t="s">
        <v>165</v>
      </c>
      <c r="F1034" t="s">
        <v>197</v>
      </c>
      <c r="G1034" t="str">
        <f>IFERROR(VLOOKUP($F1034,'Country Lookup'!$B$2:$C$31,2,FALSE),"")</f>
        <v>DE</v>
      </c>
      <c r="H1034">
        <f>VLOOKUP($A1034,'Events Per Sport'!$A$5:$G$19,3,FALSE)</f>
        <v>1.5874010519681994</v>
      </c>
    </row>
    <row r="1035" spans="1:8" x14ac:dyDescent="0.2">
      <c r="A1035" t="s">
        <v>136</v>
      </c>
      <c r="B1035" t="s">
        <v>267</v>
      </c>
      <c r="C1035" t="s">
        <v>191</v>
      </c>
      <c r="D1035">
        <f t="shared" si="16"/>
        <v>2010</v>
      </c>
      <c r="E1035" t="s">
        <v>167</v>
      </c>
      <c r="F1035" t="s">
        <v>197</v>
      </c>
      <c r="G1035" t="str">
        <f>IFERROR(VLOOKUP($F1035,'Country Lookup'!$B$2:$C$31,2,FALSE),"")</f>
        <v>DE</v>
      </c>
      <c r="H1035">
        <f>VLOOKUP($A1035,'Events Per Sport'!$A$5:$G$19,3,FALSE)</f>
        <v>1.5874010519681994</v>
      </c>
    </row>
    <row r="1036" spans="1:8" x14ac:dyDescent="0.2">
      <c r="A1036" t="s">
        <v>143</v>
      </c>
      <c r="B1036" t="s">
        <v>299</v>
      </c>
      <c r="C1036" t="s">
        <v>188</v>
      </c>
      <c r="D1036">
        <f t="shared" si="16"/>
        <v>1998</v>
      </c>
      <c r="E1036" t="s">
        <v>165</v>
      </c>
      <c r="F1036" t="s">
        <v>197</v>
      </c>
      <c r="G1036" t="str">
        <f>IFERROR(VLOOKUP($F1036,'Country Lookup'!$B$2:$C$31,2,FALSE),"")</f>
        <v>DE</v>
      </c>
      <c r="H1036">
        <f>VLOOKUP($A1036,'Events Per Sport'!$A$5:$G$19,3,FALSE)</f>
        <v>2.5198420997897464</v>
      </c>
    </row>
    <row r="1037" spans="1:8" x14ac:dyDescent="0.2">
      <c r="A1037" t="s">
        <v>143</v>
      </c>
      <c r="B1037" t="s">
        <v>299</v>
      </c>
      <c r="C1037" t="s">
        <v>190</v>
      </c>
      <c r="D1037">
        <f t="shared" si="16"/>
        <v>2002</v>
      </c>
      <c r="E1037" t="s">
        <v>163</v>
      </c>
      <c r="F1037" t="s">
        <v>197</v>
      </c>
      <c r="G1037" t="str">
        <f>IFERROR(VLOOKUP($F1037,'Country Lookup'!$B$2:$C$31,2,FALSE),"")</f>
        <v>DE</v>
      </c>
      <c r="H1037">
        <f>VLOOKUP($A1037,'Events Per Sport'!$A$5:$G$19,3,FALSE)</f>
        <v>2.5198420997897464</v>
      </c>
    </row>
    <row r="1038" spans="1:8" x14ac:dyDescent="0.2">
      <c r="A1038" t="s">
        <v>143</v>
      </c>
      <c r="B1038" t="s">
        <v>299</v>
      </c>
      <c r="C1038" t="s">
        <v>191</v>
      </c>
      <c r="D1038">
        <f t="shared" si="16"/>
        <v>2010</v>
      </c>
      <c r="E1038" t="s">
        <v>165</v>
      </c>
      <c r="F1038" t="s">
        <v>197</v>
      </c>
      <c r="G1038" t="str">
        <f>IFERROR(VLOOKUP($F1038,'Country Lookup'!$B$2:$C$31,2,FALSE),"")</f>
        <v>DE</v>
      </c>
      <c r="H1038">
        <f>VLOOKUP($A1038,'Events Per Sport'!$A$5:$G$19,3,FALSE)</f>
        <v>2.5198420997897464</v>
      </c>
    </row>
    <row r="1039" spans="1:8" x14ac:dyDescent="0.2">
      <c r="A1039" t="s">
        <v>143</v>
      </c>
      <c r="B1039" t="s">
        <v>299</v>
      </c>
      <c r="C1039" t="s">
        <v>192</v>
      </c>
      <c r="D1039">
        <f t="shared" si="16"/>
        <v>2014</v>
      </c>
      <c r="E1039" t="s">
        <v>163</v>
      </c>
      <c r="F1039" t="s">
        <v>197</v>
      </c>
      <c r="G1039" t="str">
        <f>IFERROR(VLOOKUP($F1039,'Country Lookup'!$B$2:$C$31,2,FALSE),"")</f>
        <v>DE</v>
      </c>
      <c r="H1039">
        <f>VLOOKUP($A1039,'Events Per Sport'!$A$5:$G$19,3,FALSE)</f>
        <v>2.5198420997897464</v>
      </c>
    </row>
    <row r="1040" spans="1:8" x14ac:dyDescent="0.2">
      <c r="A1040" t="s">
        <v>143</v>
      </c>
      <c r="B1040" t="s">
        <v>300</v>
      </c>
      <c r="C1040" t="s">
        <v>190</v>
      </c>
      <c r="D1040">
        <f t="shared" si="16"/>
        <v>2002</v>
      </c>
      <c r="E1040" t="s">
        <v>165</v>
      </c>
      <c r="F1040" t="s">
        <v>197</v>
      </c>
      <c r="G1040" t="str">
        <f>IFERROR(VLOOKUP($F1040,'Country Lookup'!$B$2:$C$31,2,FALSE),"")</f>
        <v>DE</v>
      </c>
      <c r="H1040">
        <f>VLOOKUP($A1040,'Events Per Sport'!$A$5:$G$19,3,FALSE)</f>
        <v>2.5198420997897464</v>
      </c>
    </row>
    <row r="1041" spans="1:8" x14ac:dyDescent="0.2">
      <c r="A1041" t="s">
        <v>143</v>
      </c>
      <c r="B1041" t="s">
        <v>301</v>
      </c>
      <c r="C1041" t="s">
        <v>192</v>
      </c>
      <c r="D1041">
        <f t="shared" si="16"/>
        <v>2014</v>
      </c>
      <c r="E1041" t="s">
        <v>163</v>
      </c>
      <c r="F1041" t="s">
        <v>197</v>
      </c>
      <c r="G1041" t="str">
        <f>IFERROR(VLOOKUP($F1041,'Country Lookup'!$B$2:$C$31,2,FALSE),"")</f>
        <v>DE</v>
      </c>
      <c r="H1041">
        <f>VLOOKUP($A1041,'Events Per Sport'!$A$5:$G$19,3,FALSE)</f>
        <v>2.5198420997897464</v>
      </c>
    </row>
    <row r="1042" spans="1:8" x14ac:dyDescent="0.2">
      <c r="A1042" t="s">
        <v>147</v>
      </c>
      <c r="B1042" t="s">
        <v>303</v>
      </c>
      <c r="C1042" t="s">
        <v>162</v>
      </c>
      <c r="D1042">
        <f t="shared" si="16"/>
        <v>2006</v>
      </c>
      <c r="E1042" t="s">
        <v>165</v>
      </c>
      <c r="F1042" t="s">
        <v>197</v>
      </c>
      <c r="G1042" t="str">
        <f>IFERROR(VLOOKUP($F1042,'Country Lookup'!$B$2:$C$31,2,FALSE),"")</f>
        <v>DE</v>
      </c>
      <c r="H1042">
        <f>VLOOKUP($A1042,'Events Per Sport'!$A$5:$G$19,3,FALSE)</f>
        <v>4.6415888336127784</v>
      </c>
    </row>
    <row r="1043" spans="1:8" x14ac:dyDescent="0.2">
      <c r="A1043" t="s">
        <v>147</v>
      </c>
      <c r="B1043" t="s">
        <v>305</v>
      </c>
      <c r="C1043" t="s">
        <v>188</v>
      </c>
      <c r="D1043">
        <f t="shared" si="16"/>
        <v>1998</v>
      </c>
      <c r="E1043" t="s">
        <v>163</v>
      </c>
      <c r="F1043" t="s">
        <v>197</v>
      </c>
      <c r="G1043" t="str">
        <f>IFERROR(VLOOKUP($F1043,'Country Lookup'!$B$2:$C$31,2,FALSE),"")</f>
        <v>DE</v>
      </c>
      <c r="H1043">
        <f>VLOOKUP($A1043,'Events Per Sport'!$A$5:$G$19,3,FALSE)</f>
        <v>4.6415888336127784</v>
      </c>
    </row>
    <row r="1044" spans="1:8" x14ac:dyDescent="0.2">
      <c r="A1044" t="s">
        <v>147</v>
      </c>
      <c r="B1044" t="s">
        <v>307</v>
      </c>
      <c r="C1044" t="s">
        <v>192</v>
      </c>
      <c r="D1044">
        <f t="shared" si="16"/>
        <v>2014</v>
      </c>
      <c r="E1044" t="s">
        <v>165</v>
      </c>
      <c r="F1044" t="s">
        <v>197</v>
      </c>
      <c r="G1044" t="str">
        <f>IFERROR(VLOOKUP($F1044,'Country Lookup'!$B$2:$C$31,2,FALSE),"")</f>
        <v>DE</v>
      </c>
      <c r="H1044">
        <f>VLOOKUP($A1044,'Events Per Sport'!$A$5:$G$19,3,FALSE)</f>
        <v>4.6415888336127784</v>
      </c>
    </row>
    <row r="1045" spans="1:8" x14ac:dyDescent="0.2">
      <c r="A1045" t="s">
        <v>147</v>
      </c>
      <c r="B1045" t="s">
        <v>307</v>
      </c>
      <c r="C1045" t="s">
        <v>192</v>
      </c>
      <c r="D1045">
        <f t="shared" si="16"/>
        <v>2014</v>
      </c>
      <c r="E1045" t="s">
        <v>167</v>
      </c>
      <c r="F1045" t="s">
        <v>197</v>
      </c>
      <c r="G1045" t="str">
        <f>IFERROR(VLOOKUP($F1045,'Country Lookup'!$B$2:$C$31,2,FALSE),"")</f>
        <v>DE</v>
      </c>
      <c r="H1045">
        <f>VLOOKUP($A1045,'Events Per Sport'!$A$5:$G$19,3,FALSE)</f>
        <v>4.6415888336127784</v>
      </c>
    </row>
    <row r="1046" spans="1:8" x14ac:dyDescent="0.2">
      <c r="A1046" t="s">
        <v>140</v>
      </c>
      <c r="B1046" t="s">
        <v>289</v>
      </c>
      <c r="C1046" t="s">
        <v>187</v>
      </c>
      <c r="D1046">
        <f t="shared" si="16"/>
        <v>1992</v>
      </c>
      <c r="E1046" t="s">
        <v>163</v>
      </c>
      <c r="F1046" t="s">
        <v>197</v>
      </c>
      <c r="G1046" t="str">
        <f>IFERROR(VLOOKUP($F1046,'Country Lookup'!$B$2:$C$31,2,FALSE),"")</f>
        <v>DE</v>
      </c>
      <c r="H1046">
        <f>VLOOKUP($A1046,'Events Per Sport'!$A$5:$G$19,3,FALSE)</f>
        <v>5.8087857335637052</v>
      </c>
    </row>
    <row r="1047" spans="1:8" x14ac:dyDescent="0.2">
      <c r="A1047" t="s">
        <v>140</v>
      </c>
      <c r="B1047" t="s">
        <v>290</v>
      </c>
      <c r="C1047" t="s">
        <v>187</v>
      </c>
      <c r="D1047">
        <f t="shared" si="16"/>
        <v>1992</v>
      </c>
      <c r="E1047" t="s">
        <v>167</v>
      </c>
      <c r="F1047" t="s">
        <v>197</v>
      </c>
      <c r="G1047" t="str">
        <f>IFERROR(VLOOKUP($F1047,'Country Lookup'!$B$2:$C$31,2,FALSE),"")</f>
        <v>DE</v>
      </c>
      <c r="H1047">
        <f>VLOOKUP($A1047,'Events Per Sport'!$A$5:$G$19,3,FALSE)</f>
        <v>5.8087857335637052</v>
      </c>
    </row>
    <row r="1048" spans="1:8" x14ac:dyDescent="0.2">
      <c r="A1048" t="s">
        <v>140</v>
      </c>
      <c r="B1048" t="s">
        <v>291</v>
      </c>
      <c r="C1048" t="s">
        <v>190</v>
      </c>
      <c r="D1048">
        <f t="shared" si="16"/>
        <v>2002</v>
      </c>
      <c r="E1048" t="s">
        <v>165</v>
      </c>
      <c r="F1048" t="s">
        <v>268</v>
      </c>
      <c r="G1048" t="str">
        <f>IFERROR(VLOOKUP($F1048,'Country Lookup'!$B$2:$C$31,2,FALSE),"")</f>
        <v>NL</v>
      </c>
      <c r="H1048">
        <f>VLOOKUP($A1048,'Events Per Sport'!$A$5:$G$19,3,FALSE)</f>
        <v>5.8087857335637052</v>
      </c>
    </row>
    <row r="1049" spans="1:8" x14ac:dyDescent="0.2">
      <c r="A1049" t="s">
        <v>140</v>
      </c>
      <c r="B1049" t="s">
        <v>291</v>
      </c>
      <c r="C1049" t="s">
        <v>192</v>
      </c>
      <c r="D1049">
        <f t="shared" si="16"/>
        <v>2014</v>
      </c>
      <c r="E1049" t="s">
        <v>165</v>
      </c>
      <c r="F1049" t="s">
        <v>268</v>
      </c>
      <c r="G1049" t="str">
        <f>IFERROR(VLOOKUP($F1049,'Country Lookup'!$B$2:$C$31,2,FALSE),"")</f>
        <v>NL</v>
      </c>
      <c r="H1049">
        <f>VLOOKUP($A1049,'Events Per Sport'!$A$5:$G$19,3,FALSE)</f>
        <v>5.8087857335637052</v>
      </c>
    </row>
    <row r="1050" spans="1:8" x14ac:dyDescent="0.2">
      <c r="A1050" t="s">
        <v>140</v>
      </c>
      <c r="B1050" t="s">
        <v>292</v>
      </c>
      <c r="C1050" t="s">
        <v>187</v>
      </c>
      <c r="D1050">
        <f t="shared" si="16"/>
        <v>1992</v>
      </c>
      <c r="E1050" t="s">
        <v>163</v>
      </c>
      <c r="F1050" t="s">
        <v>197</v>
      </c>
      <c r="G1050" t="str">
        <f>IFERROR(VLOOKUP($F1050,'Country Lookup'!$B$2:$C$31,2,FALSE),"")</f>
        <v>DE</v>
      </c>
      <c r="H1050">
        <f>VLOOKUP($A1050,'Events Per Sport'!$A$5:$G$19,3,FALSE)</f>
        <v>5.8087857335637052</v>
      </c>
    </row>
    <row r="1051" spans="1:8" x14ac:dyDescent="0.2">
      <c r="A1051" t="s">
        <v>140</v>
      </c>
      <c r="B1051" t="s">
        <v>292</v>
      </c>
      <c r="C1051" t="s">
        <v>187</v>
      </c>
      <c r="D1051">
        <f t="shared" si="16"/>
        <v>1992</v>
      </c>
      <c r="E1051" t="s">
        <v>165</v>
      </c>
      <c r="F1051" t="s">
        <v>197</v>
      </c>
      <c r="G1051" t="str">
        <f>IFERROR(VLOOKUP($F1051,'Country Lookup'!$B$2:$C$31,2,FALSE),"")</f>
        <v>DE</v>
      </c>
      <c r="H1051">
        <f>VLOOKUP($A1051,'Events Per Sport'!$A$5:$G$19,3,FALSE)</f>
        <v>5.8087857335637052</v>
      </c>
    </row>
    <row r="1052" spans="1:8" x14ac:dyDescent="0.2">
      <c r="A1052" t="s">
        <v>140</v>
      </c>
      <c r="B1052" t="s">
        <v>292</v>
      </c>
      <c r="C1052" t="s">
        <v>192</v>
      </c>
      <c r="D1052">
        <f t="shared" si="16"/>
        <v>2014</v>
      </c>
      <c r="E1052" t="s">
        <v>165</v>
      </c>
      <c r="F1052" t="s">
        <v>268</v>
      </c>
      <c r="G1052" t="str">
        <f>IFERROR(VLOOKUP($F1052,'Country Lookup'!$B$2:$C$31,2,FALSE),"")</f>
        <v>NL</v>
      </c>
      <c r="H1052">
        <f>VLOOKUP($A1052,'Events Per Sport'!$A$5:$G$19,3,FALSE)</f>
        <v>5.8087857335637052</v>
      </c>
    </row>
    <row r="1053" spans="1:8" x14ac:dyDescent="0.2">
      <c r="A1053" t="s">
        <v>140</v>
      </c>
      <c r="B1053" t="s">
        <v>311</v>
      </c>
      <c r="C1053" t="s">
        <v>190</v>
      </c>
      <c r="D1053">
        <f t="shared" si="16"/>
        <v>2002</v>
      </c>
      <c r="E1053" t="s">
        <v>165</v>
      </c>
      <c r="F1053" t="s">
        <v>268</v>
      </c>
      <c r="G1053" t="str">
        <f>IFERROR(VLOOKUP($F1053,'Country Lookup'!$B$2:$C$31,2,FALSE),"")</f>
        <v>NL</v>
      </c>
      <c r="H1053">
        <f>VLOOKUP($A1053,'Events Per Sport'!$A$5:$G$19,3,FALSE)</f>
        <v>5.8087857335637052</v>
      </c>
    </row>
    <row r="1054" spans="1:8" x14ac:dyDescent="0.2">
      <c r="A1054" t="s">
        <v>140</v>
      </c>
      <c r="B1054" t="s">
        <v>311</v>
      </c>
      <c r="C1054" t="s">
        <v>162</v>
      </c>
      <c r="D1054">
        <f t="shared" si="16"/>
        <v>2006</v>
      </c>
      <c r="E1054" t="s">
        <v>165</v>
      </c>
      <c r="F1054" t="s">
        <v>268</v>
      </c>
      <c r="G1054" t="str">
        <f>IFERROR(VLOOKUP($F1054,'Country Lookup'!$B$2:$C$31,2,FALSE),"")</f>
        <v>NL</v>
      </c>
      <c r="H1054">
        <f>VLOOKUP($A1054,'Events Per Sport'!$A$5:$G$19,3,FALSE)</f>
        <v>5.8087857335637052</v>
      </c>
    </row>
    <row r="1055" spans="1:8" x14ac:dyDescent="0.2">
      <c r="A1055" t="s">
        <v>140</v>
      </c>
      <c r="B1055" t="s">
        <v>311</v>
      </c>
      <c r="C1055" t="s">
        <v>187</v>
      </c>
      <c r="D1055">
        <f t="shared" si="16"/>
        <v>1992</v>
      </c>
      <c r="E1055" t="s">
        <v>163</v>
      </c>
      <c r="F1055" t="s">
        <v>197</v>
      </c>
      <c r="G1055" t="str">
        <f>IFERROR(VLOOKUP($F1055,'Country Lookup'!$B$2:$C$31,2,FALSE),"")</f>
        <v>DE</v>
      </c>
      <c r="H1055">
        <f>VLOOKUP($A1055,'Events Per Sport'!$A$5:$G$19,3,FALSE)</f>
        <v>5.8087857335637052</v>
      </c>
    </row>
    <row r="1056" spans="1:8" x14ac:dyDescent="0.2">
      <c r="A1056" t="s">
        <v>140</v>
      </c>
      <c r="B1056" t="s">
        <v>311</v>
      </c>
      <c r="C1056" t="s">
        <v>187</v>
      </c>
      <c r="D1056">
        <f t="shared" si="16"/>
        <v>1992</v>
      </c>
      <c r="E1056" t="s">
        <v>165</v>
      </c>
      <c r="F1056" t="s">
        <v>197</v>
      </c>
      <c r="G1056" t="str">
        <f>IFERROR(VLOOKUP($F1056,'Country Lookup'!$B$2:$C$31,2,FALSE),"")</f>
        <v>DE</v>
      </c>
      <c r="H1056">
        <f>VLOOKUP($A1056,'Events Per Sport'!$A$5:$G$19,3,FALSE)</f>
        <v>5.8087857335637052</v>
      </c>
    </row>
    <row r="1057" spans="1:8" x14ac:dyDescent="0.2">
      <c r="A1057" t="s">
        <v>140</v>
      </c>
      <c r="B1057" t="s">
        <v>312</v>
      </c>
      <c r="C1057" t="s">
        <v>191</v>
      </c>
      <c r="D1057">
        <f t="shared" si="16"/>
        <v>2010</v>
      </c>
      <c r="E1057" t="s">
        <v>165</v>
      </c>
      <c r="F1057" t="s">
        <v>269</v>
      </c>
      <c r="G1057" t="str">
        <f>IFERROR(VLOOKUP($F1057,'Country Lookup'!$B$2:$C$31,2,FALSE),"")</f>
        <v>KR</v>
      </c>
      <c r="H1057">
        <f>VLOOKUP($A1057,'Events Per Sport'!$A$5:$G$19,3,FALSE)</f>
        <v>5.8087857335637052</v>
      </c>
    </row>
    <row r="1058" spans="1:8" x14ac:dyDescent="0.2">
      <c r="A1058" t="s">
        <v>140</v>
      </c>
      <c r="B1058" t="s">
        <v>312</v>
      </c>
      <c r="C1058" t="s">
        <v>188</v>
      </c>
      <c r="D1058">
        <f t="shared" si="16"/>
        <v>1998</v>
      </c>
      <c r="E1058" t="s">
        <v>165</v>
      </c>
      <c r="F1058" t="s">
        <v>268</v>
      </c>
      <c r="G1058" t="str">
        <f>IFERROR(VLOOKUP($F1058,'Country Lookup'!$B$2:$C$31,2,FALSE),"")</f>
        <v>NL</v>
      </c>
      <c r="H1058">
        <f>VLOOKUP($A1058,'Events Per Sport'!$A$5:$G$19,3,FALSE)</f>
        <v>5.8087857335637052</v>
      </c>
    </row>
    <row r="1059" spans="1:8" x14ac:dyDescent="0.2">
      <c r="A1059" t="s">
        <v>140</v>
      </c>
      <c r="B1059" t="s">
        <v>312</v>
      </c>
      <c r="C1059" t="s">
        <v>162</v>
      </c>
      <c r="D1059">
        <f t="shared" si="16"/>
        <v>2006</v>
      </c>
      <c r="E1059" t="s">
        <v>165</v>
      </c>
      <c r="F1059" t="s">
        <v>268</v>
      </c>
      <c r="G1059" t="str">
        <f>IFERROR(VLOOKUP($F1059,'Country Lookup'!$B$2:$C$31,2,FALSE),"")</f>
        <v>NL</v>
      </c>
      <c r="H1059">
        <f>VLOOKUP($A1059,'Events Per Sport'!$A$5:$G$19,3,FALSE)</f>
        <v>5.8087857335637052</v>
      </c>
    </row>
    <row r="1060" spans="1:8" x14ac:dyDescent="0.2">
      <c r="A1060" t="s">
        <v>140</v>
      </c>
      <c r="B1060" t="s">
        <v>312</v>
      </c>
      <c r="C1060" t="s">
        <v>192</v>
      </c>
      <c r="D1060">
        <f t="shared" si="16"/>
        <v>2014</v>
      </c>
      <c r="E1060" t="s">
        <v>165</v>
      </c>
      <c r="F1060" t="s">
        <v>268</v>
      </c>
      <c r="G1060" t="str">
        <f>IFERROR(VLOOKUP($F1060,'Country Lookup'!$B$2:$C$31,2,FALSE),"")</f>
        <v>NL</v>
      </c>
      <c r="H1060">
        <f>VLOOKUP($A1060,'Events Per Sport'!$A$5:$G$19,3,FALSE)</f>
        <v>5.8087857335637052</v>
      </c>
    </row>
    <row r="1061" spans="1:8" x14ac:dyDescent="0.2">
      <c r="A1061" t="s">
        <v>140</v>
      </c>
      <c r="B1061" t="s">
        <v>313</v>
      </c>
      <c r="C1061" t="s">
        <v>190</v>
      </c>
      <c r="D1061">
        <f t="shared" si="16"/>
        <v>2002</v>
      </c>
      <c r="E1061" t="s">
        <v>165</v>
      </c>
      <c r="F1061" t="s">
        <v>268</v>
      </c>
      <c r="G1061" t="str">
        <f>IFERROR(VLOOKUP($F1061,'Country Lookup'!$B$2:$C$31,2,FALSE),"")</f>
        <v>NL</v>
      </c>
      <c r="H1061">
        <f>VLOOKUP($A1061,'Events Per Sport'!$A$5:$G$19,3,FALSE)</f>
        <v>5.8087857335637052</v>
      </c>
    </row>
    <row r="1062" spans="1:8" x14ac:dyDescent="0.2">
      <c r="A1062" t="s">
        <v>140</v>
      </c>
      <c r="B1062" t="s">
        <v>313</v>
      </c>
      <c r="C1062" t="s">
        <v>192</v>
      </c>
      <c r="D1062">
        <f t="shared" si="16"/>
        <v>2014</v>
      </c>
      <c r="E1062" t="s">
        <v>165</v>
      </c>
      <c r="F1062" t="s">
        <v>268</v>
      </c>
      <c r="G1062" t="str">
        <f>IFERROR(VLOOKUP($F1062,'Country Lookup'!$B$2:$C$31,2,FALSE),"")</f>
        <v>NL</v>
      </c>
      <c r="H1062">
        <f>VLOOKUP($A1062,'Events Per Sport'!$A$5:$G$19,3,FALSE)</f>
        <v>5.8087857335637052</v>
      </c>
    </row>
    <row r="1063" spans="1:8" x14ac:dyDescent="0.2">
      <c r="A1063" t="s">
        <v>140</v>
      </c>
      <c r="B1063" t="s">
        <v>313</v>
      </c>
      <c r="C1063" t="s">
        <v>187</v>
      </c>
      <c r="D1063">
        <f t="shared" si="16"/>
        <v>1992</v>
      </c>
      <c r="E1063" t="s">
        <v>163</v>
      </c>
      <c r="F1063" t="s">
        <v>197</v>
      </c>
      <c r="G1063" t="str">
        <f>IFERROR(VLOOKUP($F1063,'Country Lookup'!$B$2:$C$31,2,FALSE),"")</f>
        <v>DE</v>
      </c>
      <c r="H1063">
        <f>VLOOKUP($A1063,'Events Per Sport'!$A$5:$G$19,3,FALSE)</f>
        <v>5.8087857335637052</v>
      </c>
    </row>
    <row r="1064" spans="1:8" x14ac:dyDescent="0.2">
      <c r="A1064" t="s">
        <v>140</v>
      </c>
      <c r="B1064" t="s">
        <v>313</v>
      </c>
      <c r="C1064" t="s">
        <v>187</v>
      </c>
      <c r="D1064">
        <f t="shared" si="16"/>
        <v>1992</v>
      </c>
      <c r="E1064" t="s">
        <v>165</v>
      </c>
      <c r="F1064" t="s">
        <v>197</v>
      </c>
      <c r="G1064" t="str">
        <f>IFERROR(VLOOKUP($F1064,'Country Lookup'!$B$2:$C$31,2,FALSE),"")</f>
        <v>DE</v>
      </c>
      <c r="H1064">
        <f>VLOOKUP($A1064,'Events Per Sport'!$A$5:$G$19,3,FALSE)</f>
        <v>5.8087857335637052</v>
      </c>
    </row>
    <row r="1065" spans="1:8" x14ac:dyDescent="0.2">
      <c r="A1065" t="s">
        <v>140</v>
      </c>
      <c r="B1065" t="s">
        <v>313</v>
      </c>
      <c r="C1065" t="s">
        <v>187</v>
      </c>
      <c r="D1065">
        <f t="shared" si="16"/>
        <v>1992</v>
      </c>
      <c r="E1065" t="s">
        <v>167</v>
      </c>
      <c r="F1065" t="s">
        <v>197</v>
      </c>
      <c r="G1065" t="str">
        <f>IFERROR(VLOOKUP($F1065,'Country Lookup'!$B$2:$C$31,2,FALSE),"")</f>
        <v>DE</v>
      </c>
      <c r="H1065">
        <f>VLOOKUP($A1065,'Events Per Sport'!$A$5:$G$19,3,FALSE)</f>
        <v>5.8087857335637052</v>
      </c>
    </row>
    <row r="1066" spans="1:8" x14ac:dyDescent="0.2">
      <c r="A1066" t="s">
        <v>140</v>
      </c>
      <c r="B1066" t="s">
        <v>315</v>
      </c>
      <c r="C1066" t="s">
        <v>192</v>
      </c>
      <c r="D1066">
        <f t="shared" si="16"/>
        <v>2014</v>
      </c>
      <c r="E1066" t="s">
        <v>165</v>
      </c>
      <c r="F1066" t="s">
        <v>269</v>
      </c>
      <c r="G1066" t="str">
        <f>IFERROR(VLOOKUP($F1066,'Country Lookup'!$B$2:$C$31,2,FALSE),"")</f>
        <v>KR</v>
      </c>
      <c r="H1066">
        <f>VLOOKUP($A1066,'Events Per Sport'!$A$5:$G$19,3,FALSE)</f>
        <v>5.8087857335637052</v>
      </c>
    </row>
    <row r="1067" spans="1:8" x14ac:dyDescent="0.2">
      <c r="A1067" t="s">
        <v>140</v>
      </c>
      <c r="B1067" t="s">
        <v>316</v>
      </c>
      <c r="C1067" t="s">
        <v>192</v>
      </c>
      <c r="D1067">
        <f t="shared" si="16"/>
        <v>2014</v>
      </c>
      <c r="E1067" t="s">
        <v>165</v>
      </c>
      <c r="F1067" t="s">
        <v>226</v>
      </c>
      <c r="G1067" t="str">
        <f>IFERROR(VLOOKUP($F1067,'Country Lookup'!$B$2:$C$31,2,FALSE),"")</f>
        <v>PL</v>
      </c>
      <c r="H1067">
        <f>VLOOKUP($A1067,'Events Per Sport'!$A$5:$G$19,3,FALSE)</f>
        <v>5.8087857335637052</v>
      </c>
    </row>
    <row r="1068" spans="1:8" x14ac:dyDescent="0.2">
      <c r="A1068" t="s">
        <v>140</v>
      </c>
      <c r="B1068" t="s">
        <v>289</v>
      </c>
      <c r="C1068" t="s">
        <v>162</v>
      </c>
      <c r="D1068">
        <f t="shared" si="16"/>
        <v>2006</v>
      </c>
      <c r="E1068" t="s">
        <v>163</v>
      </c>
      <c r="F1068" t="s">
        <v>164</v>
      </c>
      <c r="G1068" t="str">
        <f>IFERROR(VLOOKUP($F1068,'Country Lookup'!$B$2:$C$31,2,FALSE),"")</f>
        <v>US</v>
      </c>
      <c r="H1068">
        <f>VLOOKUP($A1068,'Events Per Sport'!$A$5:$G$19,3,FALSE)</f>
        <v>5.8087857335637052</v>
      </c>
    </row>
    <row r="1069" spans="1:8" x14ac:dyDescent="0.2">
      <c r="A1069" t="s">
        <v>140</v>
      </c>
      <c r="B1069" t="s">
        <v>289</v>
      </c>
      <c r="C1069" t="s">
        <v>191</v>
      </c>
      <c r="D1069">
        <f t="shared" si="16"/>
        <v>2010</v>
      </c>
      <c r="E1069" t="s">
        <v>163</v>
      </c>
      <c r="F1069" t="s">
        <v>164</v>
      </c>
      <c r="G1069" t="str">
        <f>IFERROR(VLOOKUP($F1069,'Country Lookup'!$B$2:$C$31,2,FALSE),"")</f>
        <v>US</v>
      </c>
      <c r="H1069">
        <f>VLOOKUP($A1069,'Events Per Sport'!$A$5:$G$19,3,FALSE)</f>
        <v>5.8087857335637052</v>
      </c>
    </row>
    <row r="1070" spans="1:8" x14ac:dyDescent="0.2">
      <c r="A1070" t="s">
        <v>140</v>
      </c>
      <c r="B1070" t="s">
        <v>290</v>
      </c>
      <c r="C1070" t="s">
        <v>190</v>
      </c>
      <c r="D1070">
        <f t="shared" si="16"/>
        <v>2002</v>
      </c>
      <c r="E1070" t="s">
        <v>163</v>
      </c>
      <c r="F1070" t="s">
        <v>164</v>
      </c>
      <c r="G1070" t="str">
        <f>IFERROR(VLOOKUP($F1070,'Country Lookup'!$B$2:$C$31,2,FALSE),"")</f>
        <v>US</v>
      </c>
      <c r="H1070">
        <f>VLOOKUP($A1070,'Events Per Sport'!$A$5:$G$19,3,FALSE)</f>
        <v>5.8087857335637052</v>
      </c>
    </row>
    <row r="1071" spans="1:8" x14ac:dyDescent="0.2">
      <c r="A1071" t="s">
        <v>140</v>
      </c>
      <c r="B1071" t="s">
        <v>295</v>
      </c>
      <c r="C1071" t="s">
        <v>187</v>
      </c>
      <c r="D1071">
        <f t="shared" si="16"/>
        <v>1992</v>
      </c>
      <c r="E1071" t="s">
        <v>163</v>
      </c>
      <c r="F1071" t="s">
        <v>197</v>
      </c>
      <c r="G1071" t="str">
        <f>IFERROR(VLOOKUP($F1071,'Country Lookup'!$B$2:$C$31,2,FALSE),"")</f>
        <v>DE</v>
      </c>
      <c r="H1071">
        <f>VLOOKUP($A1071,'Events Per Sport'!$A$5:$G$19,3,FALSE)</f>
        <v>5.8087857335637052</v>
      </c>
    </row>
    <row r="1072" spans="1:8" x14ac:dyDescent="0.2">
      <c r="A1072" t="s">
        <v>140</v>
      </c>
      <c r="B1072" t="s">
        <v>296</v>
      </c>
      <c r="C1072" t="s">
        <v>187</v>
      </c>
      <c r="D1072">
        <f t="shared" si="16"/>
        <v>1992</v>
      </c>
      <c r="E1072" t="s">
        <v>167</v>
      </c>
      <c r="F1072" t="s">
        <v>197</v>
      </c>
      <c r="G1072" t="str">
        <f>IFERROR(VLOOKUP($F1072,'Country Lookup'!$B$2:$C$31,2,FALSE),"")</f>
        <v>DE</v>
      </c>
      <c r="H1072">
        <f>VLOOKUP($A1072,'Events Per Sport'!$A$5:$G$19,3,FALSE)</f>
        <v>5.8087857335637052</v>
      </c>
    </row>
    <row r="1073" spans="1:8" x14ac:dyDescent="0.2">
      <c r="A1073" t="s">
        <v>140</v>
      </c>
      <c r="B1073" t="s">
        <v>291</v>
      </c>
      <c r="C1073" t="s">
        <v>190</v>
      </c>
      <c r="D1073">
        <f t="shared" si="16"/>
        <v>2002</v>
      </c>
      <c r="E1073" t="s">
        <v>163</v>
      </c>
      <c r="F1073" t="s">
        <v>164</v>
      </c>
      <c r="G1073" t="str">
        <f>IFERROR(VLOOKUP($F1073,'Country Lookup'!$B$2:$C$31,2,FALSE),"")</f>
        <v>US</v>
      </c>
      <c r="H1073">
        <f>VLOOKUP($A1073,'Events Per Sport'!$A$5:$G$19,3,FALSE)</f>
        <v>5.8087857335637052</v>
      </c>
    </row>
    <row r="1074" spans="1:8" x14ac:dyDescent="0.2">
      <c r="A1074" t="s">
        <v>140</v>
      </c>
      <c r="B1074" t="s">
        <v>312</v>
      </c>
      <c r="C1074" t="s">
        <v>162</v>
      </c>
      <c r="D1074">
        <f t="shared" si="16"/>
        <v>2006</v>
      </c>
      <c r="E1074" t="s">
        <v>163</v>
      </c>
      <c r="F1074" t="s">
        <v>164</v>
      </c>
      <c r="G1074" t="str">
        <f>IFERROR(VLOOKUP($F1074,'Country Lookup'!$B$2:$C$31,2,FALSE),"")</f>
        <v>US</v>
      </c>
      <c r="H1074">
        <f>VLOOKUP($A1074,'Events Per Sport'!$A$5:$G$19,3,FALSE)</f>
        <v>5.8087857335637052</v>
      </c>
    </row>
    <row r="1075" spans="1:8" x14ac:dyDescent="0.2">
      <c r="A1075" t="s">
        <v>140</v>
      </c>
      <c r="B1075" t="s">
        <v>295</v>
      </c>
      <c r="C1075" t="s">
        <v>190</v>
      </c>
      <c r="D1075">
        <f t="shared" si="16"/>
        <v>2002</v>
      </c>
      <c r="E1075" t="s">
        <v>163</v>
      </c>
      <c r="F1075" t="s">
        <v>164</v>
      </c>
      <c r="G1075" t="str">
        <f>IFERROR(VLOOKUP($F1075,'Country Lookup'!$B$2:$C$31,2,FALSE),"")</f>
        <v>US</v>
      </c>
      <c r="H1075">
        <f>VLOOKUP($A1075,'Events Per Sport'!$A$5:$G$19,3,FALSE)</f>
        <v>5.8087857335637052</v>
      </c>
    </row>
    <row r="1076" spans="1:8" x14ac:dyDescent="0.2">
      <c r="A1076" t="s">
        <v>140</v>
      </c>
      <c r="B1076" t="s">
        <v>291</v>
      </c>
      <c r="C1076" t="s">
        <v>188</v>
      </c>
      <c r="D1076">
        <f t="shared" si="16"/>
        <v>1998</v>
      </c>
      <c r="E1076" t="s">
        <v>163</v>
      </c>
      <c r="F1076" t="s">
        <v>189</v>
      </c>
      <c r="G1076" t="str">
        <f>IFERROR(VLOOKUP($F1076,'Country Lookup'!$B$2:$C$31,2,FALSE),"")</f>
        <v>NO</v>
      </c>
      <c r="H1076">
        <f>VLOOKUP($A1076,'Events Per Sport'!$A$5:$G$19,3,FALSE)</f>
        <v>5.8087857335637052</v>
      </c>
    </row>
    <row r="1077" spans="1:8" x14ac:dyDescent="0.2">
      <c r="A1077" t="s">
        <v>145</v>
      </c>
      <c r="B1077" t="s">
        <v>206</v>
      </c>
      <c r="C1077" t="s">
        <v>191</v>
      </c>
      <c r="D1077">
        <f t="shared" si="16"/>
        <v>2010</v>
      </c>
      <c r="E1077" t="s">
        <v>167</v>
      </c>
      <c r="F1077" t="s">
        <v>211</v>
      </c>
      <c r="G1077" t="str">
        <f>IFERROR(VLOOKUP($F1077,'Country Lookup'!$B$2:$C$31,2,FALSE),"")</f>
        <v>CZ</v>
      </c>
      <c r="H1077">
        <f>VLOOKUP($A1077,'Events Per Sport'!$A$5:$G$19,3,FALSE)</f>
        <v>4.9460874432487003</v>
      </c>
    </row>
    <row r="1078" spans="1:8" x14ac:dyDescent="0.2">
      <c r="A1078" t="s">
        <v>130</v>
      </c>
      <c r="B1078" t="s">
        <v>216</v>
      </c>
      <c r="C1078" t="s">
        <v>192</v>
      </c>
      <c r="D1078">
        <f t="shared" si="16"/>
        <v>2014</v>
      </c>
      <c r="E1078" t="s">
        <v>167</v>
      </c>
      <c r="F1078" t="s">
        <v>211</v>
      </c>
      <c r="G1078" t="str">
        <f>IFERROR(VLOOKUP($F1078,'Country Lookup'!$B$2:$C$31,2,FALSE),"")</f>
        <v>CZ</v>
      </c>
      <c r="H1078">
        <f>VLOOKUP($A1078,'Events Per Sport'!$A$5:$G$19,3,FALSE)</f>
        <v>4.9460874432487003</v>
      </c>
    </row>
    <row r="1079" spans="1:8" x14ac:dyDescent="0.2">
      <c r="A1079" t="s">
        <v>130</v>
      </c>
      <c r="B1079" t="s">
        <v>223</v>
      </c>
      <c r="C1079" t="s">
        <v>192</v>
      </c>
      <c r="D1079">
        <f t="shared" si="16"/>
        <v>2014</v>
      </c>
      <c r="E1079" t="s">
        <v>165</v>
      </c>
      <c r="F1079" t="s">
        <v>211</v>
      </c>
      <c r="G1079" t="str">
        <f>IFERROR(VLOOKUP($F1079,'Country Lookup'!$B$2:$C$31,2,FALSE),"")</f>
        <v>CZ</v>
      </c>
      <c r="H1079">
        <f>VLOOKUP($A1079,'Events Per Sport'!$A$5:$G$19,3,FALSE)</f>
        <v>4.9460874432487003</v>
      </c>
    </row>
    <row r="1080" spans="1:8" x14ac:dyDescent="0.2">
      <c r="A1080" t="s">
        <v>130</v>
      </c>
      <c r="B1080" t="s">
        <v>224</v>
      </c>
      <c r="C1080" t="s">
        <v>192</v>
      </c>
      <c r="D1080">
        <f t="shared" si="16"/>
        <v>2014</v>
      </c>
      <c r="E1080" t="s">
        <v>165</v>
      </c>
      <c r="F1080" t="s">
        <v>211</v>
      </c>
      <c r="G1080" t="str">
        <f>IFERROR(VLOOKUP($F1080,'Country Lookup'!$B$2:$C$31,2,FALSE),"")</f>
        <v>CZ</v>
      </c>
      <c r="H1080">
        <f>VLOOKUP($A1080,'Events Per Sport'!$A$5:$G$19,3,FALSE)</f>
        <v>4.9460874432487003</v>
      </c>
    </row>
    <row r="1081" spans="1:8" x14ac:dyDescent="0.2">
      <c r="A1081" t="s">
        <v>130</v>
      </c>
      <c r="B1081" t="s">
        <v>225</v>
      </c>
      <c r="C1081" t="s">
        <v>192</v>
      </c>
      <c r="D1081">
        <f t="shared" si="16"/>
        <v>2014</v>
      </c>
      <c r="E1081" t="s">
        <v>167</v>
      </c>
      <c r="F1081" t="s">
        <v>211</v>
      </c>
      <c r="G1081" t="str">
        <f>IFERROR(VLOOKUP($F1081,'Country Lookup'!$B$2:$C$31,2,FALSE),"")</f>
        <v>CZ</v>
      </c>
      <c r="H1081">
        <f>VLOOKUP($A1081,'Events Per Sport'!$A$5:$G$19,3,FALSE)</f>
        <v>4.9460874432487003</v>
      </c>
    </row>
    <row r="1082" spans="1:8" x14ac:dyDescent="0.2">
      <c r="A1082" t="s">
        <v>130</v>
      </c>
      <c r="B1082" t="s">
        <v>235</v>
      </c>
      <c r="C1082" t="s">
        <v>192</v>
      </c>
      <c r="D1082">
        <f t="shared" si="16"/>
        <v>2014</v>
      </c>
      <c r="E1082" t="s">
        <v>165</v>
      </c>
      <c r="F1082" t="s">
        <v>211</v>
      </c>
      <c r="G1082" t="str">
        <f>IFERROR(VLOOKUP($F1082,'Country Lookup'!$B$2:$C$31,2,FALSE),"")</f>
        <v>CZ</v>
      </c>
      <c r="H1082">
        <f>VLOOKUP($A1082,'Events Per Sport'!$A$5:$G$19,3,FALSE)</f>
        <v>4.9460874432487003</v>
      </c>
    </row>
    <row r="1083" spans="1:8" x14ac:dyDescent="0.2">
      <c r="A1083" t="s">
        <v>142</v>
      </c>
      <c r="B1083" t="s">
        <v>247</v>
      </c>
      <c r="C1083" t="s">
        <v>162</v>
      </c>
      <c r="D1083">
        <f t="shared" si="16"/>
        <v>2006</v>
      </c>
      <c r="E1083" t="s">
        <v>165</v>
      </c>
      <c r="F1083" t="s">
        <v>211</v>
      </c>
      <c r="G1083" t="str">
        <f>IFERROR(VLOOKUP($F1083,'Country Lookup'!$B$2:$C$31,2,FALSE),"")</f>
        <v>CZ</v>
      </c>
      <c r="H1083">
        <f>VLOOKUP($A1083,'Events Per Sport'!$A$5:$G$19,3,FALSE)</f>
        <v>5.2414827884177928</v>
      </c>
    </row>
    <row r="1084" spans="1:8" x14ac:dyDescent="0.2">
      <c r="A1084" t="s">
        <v>142</v>
      </c>
      <c r="B1084" t="s">
        <v>247</v>
      </c>
      <c r="C1084" t="s">
        <v>191</v>
      </c>
      <c r="D1084">
        <f t="shared" si="16"/>
        <v>2010</v>
      </c>
      <c r="E1084" t="s">
        <v>167</v>
      </c>
      <c r="F1084" t="s">
        <v>211</v>
      </c>
      <c r="G1084" t="str">
        <f>IFERROR(VLOOKUP($F1084,'Country Lookup'!$B$2:$C$31,2,FALSE),"")</f>
        <v>CZ</v>
      </c>
      <c r="H1084">
        <f>VLOOKUP($A1084,'Events Per Sport'!$A$5:$G$19,3,FALSE)</f>
        <v>5.2414827884177928</v>
      </c>
    </row>
    <row r="1085" spans="1:8" x14ac:dyDescent="0.2">
      <c r="A1085" t="s">
        <v>142</v>
      </c>
      <c r="B1085" t="s">
        <v>248</v>
      </c>
      <c r="C1085" t="s">
        <v>162</v>
      </c>
      <c r="D1085">
        <f t="shared" si="16"/>
        <v>2006</v>
      </c>
      <c r="E1085" t="s">
        <v>163</v>
      </c>
      <c r="F1085" t="s">
        <v>211</v>
      </c>
      <c r="G1085" t="str">
        <f>IFERROR(VLOOKUP($F1085,'Country Lookup'!$B$2:$C$31,2,FALSE),"")</f>
        <v>CZ</v>
      </c>
      <c r="H1085">
        <f>VLOOKUP($A1085,'Events Per Sport'!$A$5:$G$19,3,FALSE)</f>
        <v>5.2414827884177928</v>
      </c>
    </row>
    <row r="1086" spans="1:8" x14ac:dyDescent="0.2">
      <c r="A1086" t="s">
        <v>142</v>
      </c>
      <c r="B1086" t="s">
        <v>249</v>
      </c>
      <c r="C1086" t="s">
        <v>191</v>
      </c>
      <c r="D1086">
        <f t="shared" si="16"/>
        <v>2010</v>
      </c>
      <c r="E1086" t="s">
        <v>167</v>
      </c>
      <c r="F1086" t="s">
        <v>211</v>
      </c>
      <c r="G1086" t="str">
        <f>IFERROR(VLOOKUP($F1086,'Country Lookup'!$B$2:$C$31,2,FALSE),"")</f>
        <v>CZ</v>
      </c>
      <c r="H1086">
        <f>VLOOKUP($A1086,'Events Per Sport'!$A$5:$G$19,3,FALSE)</f>
        <v>5.2414827884177928</v>
      </c>
    </row>
    <row r="1087" spans="1:8" x14ac:dyDescent="0.2">
      <c r="A1087" t="s">
        <v>142</v>
      </c>
      <c r="B1087" t="s">
        <v>252</v>
      </c>
      <c r="C1087" t="s">
        <v>162</v>
      </c>
      <c r="D1087">
        <f t="shared" si="16"/>
        <v>2006</v>
      </c>
      <c r="E1087" t="s">
        <v>165</v>
      </c>
      <c r="F1087" t="s">
        <v>211</v>
      </c>
      <c r="G1087" t="str">
        <f>IFERROR(VLOOKUP($F1087,'Country Lookup'!$B$2:$C$31,2,FALSE),"")</f>
        <v>CZ</v>
      </c>
      <c r="H1087">
        <f>VLOOKUP($A1087,'Events Per Sport'!$A$5:$G$19,3,FALSE)</f>
        <v>5.2414827884177928</v>
      </c>
    </row>
    <row r="1088" spans="1:8" x14ac:dyDescent="0.2">
      <c r="A1088" t="s">
        <v>146</v>
      </c>
      <c r="B1088" t="s">
        <v>272</v>
      </c>
      <c r="C1088" t="s">
        <v>190</v>
      </c>
      <c r="D1088">
        <f t="shared" si="16"/>
        <v>2002</v>
      </c>
      <c r="E1088" t="s">
        <v>163</v>
      </c>
      <c r="F1088" t="s">
        <v>211</v>
      </c>
      <c r="G1088" t="str">
        <f>IFERROR(VLOOKUP($F1088,'Country Lookup'!$B$2:$C$31,2,FALSE),"")</f>
        <v>CZ</v>
      </c>
      <c r="H1088">
        <f>VLOOKUP($A1088,'Events Per Sport'!$A$5:$G$19,3,FALSE)</f>
        <v>4.6415888336127784</v>
      </c>
    </row>
    <row r="1089" spans="1:8" x14ac:dyDescent="0.2">
      <c r="A1089" t="s">
        <v>138</v>
      </c>
      <c r="B1089" t="s">
        <v>282</v>
      </c>
      <c r="C1089" t="s">
        <v>188</v>
      </c>
      <c r="D1089">
        <f t="shared" si="16"/>
        <v>1998</v>
      </c>
      <c r="E1089" t="s">
        <v>163</v>
      </c>
      <c r="F1089" t="s">
        <v>211</v>
      </c>
      <c r="G1089" t="str">
        <f>IFERROR(VLOOKUP($F1089,'Country Lookup'!$B$2:$C$31,2,FALSE),"")</f>
        <v>CZ</v>
      </c>
      <c r="H1089">
        <f>VLOOKUP($A1089,'Events Per Sport'!$A$5:$G$19,3,FALSE)</f>
        <v>1.5874010519681994</v>
      </c>
    </row>
    <row r="1090" spans="1:8" x14ac:dyDescent="0.2">
      <c r="A1090" t="s">
        <v>138</v>
      </c>
      <c r="B1090" t="s">
        <v>282</v>
      </c>
      <c r="C1090" t="s">
        <v>162</v>
      </c>
      <c r="D1090">
        <f t="shared" ref="D1090:D1153" si="17">_xlfn.NUMBERVALUE(RIGHT(C1090,4))</f>
        <v>2006</v>
      </c>
      <c r="E1090" t="s">
        <v>167</v>
      </c>
      <c r="F1090" t="s">
        <v>211</v>
      </c>
      <c r="G1090" t="str">
        <f>IFERROR(VLOOKUP($F1090,'Country Lookup'!$B$2:$C$31,2,FALSE),"")</f>
        <v>CZ</v>
      </c>
      <c r="H1090">
        <f>VLOOKUP($A1090,'Events Per Sport'!$A$5:$G$19,3,FALSE)</f>
        <v>1.5874010519681994</v>
      </c>
    </row>
    <row r="1091" spans="1:8" x14ac:dyDescent="0.2">
      <c r="A1091" t="s">
        <v>140</v>
      </c>
      <c r="B1091" t="s">
        <v>295</v>
      </c>
      <c r="C1091" t="s">
        <v>188</v>
      </c>
      <c r="D1091">
        <f t="shared" si="17"/>
        <v>1998</v>
      </c>
      <c r="E1091" t="s">
        <v>163</v>
      </c>
      <c r="F1091" t="s">
        <v>205</v>
      </c>
      <c r="G1091" t="str">
        <f>IFERROR(VLOOKUP($F1091,'Country Lookup'!$B$2:$C$31,2,FALSE),"")</f>
        <v>JP</v>
      </c>
      <c r="H1091">
        <f>VLOOKUP($A1091,'Events Per Sport'!$A$5:$G$19,3,FALSE)</f>
        <v>5.8087857335637052</v>
      </c>
    </row>
    <row r="1092" spans="1:8" x14ac:dyDescent="0.2">
      <c r="A1092" t="s">
        <v>140</v>
      </c>
      <c r="B1092" t="s">
        <v>291</v>
      </c>
      <c r="C1092" t="s">
        <v>162</v>
      </c>
      <c r="D1092">
        <f t="shared" si="17"/>
        <v>2006</v>
      </c>
      <c r="E1092" t="s">
        <v>163</v>
      </c>
      <c r="F1092" t="s">
        <v>176</v>
      </c>
      <c r="G1092" t="str">
        <f>IFERROR(VLOOKUP($F1092,'Country Lookup'!$B$2:$C$31,2,FALSE),"")</f>
        <v>IT</v>
      </c>
      <c r="H1092">
        <f>VLOOKUP($A1092,'Events Per Sport'!$A$5:$G$19,3,FALSE)</f>
        <v>5.8087857335637052</v>
      </c>
    </row>
    <row r="1093" spans="1:8" x14ac:dyDescent="0.2">
      <c r="A1093" t="s">
        <v>140</v>
      </c>
      <c r="B1093" t="s">
        <v>315</v>
      </c>
      <c r="C1093" t="s">
        <v>162</v>
      </c>
      <c r="D1093">
        <f t="shared" si="17"/>
        <v>2006</v>
      </c>
      <c r="E1093" t="s">
        <v>163</v>
      </c>
      <c r="F1093" t="s">
        <v>176</v>
      </c>
      <c r="G1093" t="str">
        <f>IFERROR(VLOOKUP($F1093,'Country Lookup'!$B$2:$C$31,2,FALSE),"")</f>
        <v>IT</v>
      </c>
      <c r="H1093">
        <f>VLOOKUP($A1093,'Events Per Sport'!$A$5:$G$19,3,FALSE)</f>
        <v>5.8087857335637052</v>
      </c>
    </row>
    <row r="1094" spans="1:8" x14ac:dyDescent="0.2">
      <c r="A1094" t="s">
        <v>140</v>
      </c>
      <c r="B1094" t="s">
        <v>292</v>
      </c>
      <c r="C1094" t="s">
        <v>190</v>
      </c>
      <c r="D1094">
        <f t="shared" si="17"/>
        <v>2002</v>
      </c>
      <c r="E1094" t="s">
        <v>163</v>
      </c>
      <c r="F1094" t="s">
        <v>197</v>
      </c>
      <c r="G1094" t="str">
        <f>IFERROR(VLOOKUP($F1094,'Country Lookup'!$B$2:$C$31,2,FALSE),"")</f>
        <v>DE</v>
      </c>
      <c r="H1094">
        <f>VLOOKUP($A1094,'Events Per Sport'!$A$5:$G$19,3,FALSE)</f>
        <v>5.8087857335637052</v>
      </c>
    </row>
    <row r="1095" spans="1:8" x14ac:dyDescent="0.2">
      <c r="A1095" t="s">
        <v>140</v>
      </c>
      <c r="B1095" t="s">
        <v>311</v>
      </c>
      <c r="C1095" t="s">
        <v>188</v>
      </c>
      <c r="D1095">
        <f t="shared" si="17"/>
        <v>1998</v>
      </c>
      <c r="E1095" t="s">
        <v>163</v>
      </c>
      <c r="F1095" t="s">
        <v>197</v>
      </c>
      <c r="G1095" t="str">
        <f>IFERROR(VLOOKUP($F1095,'Country Lookup'!$B$2:$C$31,2,FALSE),"")</f>
        <v>DE</v>
      </c>
      <c r="H1095">
        <f>VLOOKUP($A1095,'Events Per Sport'!$A$5:$G$19,3,FALSE)</f>
        <v>5.8087857335637052</v>
      </c>
    </row>
    <row r="1096" spans="1:8" x14ac:dyDescent="0.2">
      <c r="A1096" t="s">
        <v>137</v>
      </c>
      <c r="B1096" t="s">
        <v>258</v>
      </c>
      <c r="C1096" t="s">
        <v>191</v>
      </c>
      <c r="D1096">
        <f t="shared" si="17"/>
        <v>2010</v>
      </c>
      <c r="E1096" t="s">
        <v>167</v>
      </c>
      <c r="F1096" t="s">
        <v>260</v>
      </c>
      <c r="G1096" t="str">
        <f>IFERROR(VLOOKUP($F1096,'Country Lookup'!$B$2:$C$31,2,FALSE),"")</f>
        <v>CN</v>
      </c>
      <c r="H1096">
        <f>VLOOKUP($A1096,'Events Per Sport'!$A$5:$G$19,3,FALSE)</f>
        <v>2.0800838230519041</v>
      </c>
    </row>
    <row r="1097" spans="1:8" x14ac:dyDescent="0.2">
      <c r="A1097" t="s">
        <v>141</v>
      </c>
      <c r="B1097" t="s">
        <v>267</v>
      </c>
      <c r="C1097" t="s">
        <v>188</v>
      </c>
      <c r="D1097">
        <f t="shared" si="17"/>
        <v>1998</v>
      </c>
      <c r="E1097" t="s">
        <v>167</v>
      </c>
      <c r="F1097" t="s">
        <v>260</v>
      </c>
      <c r="G1097" t="str">
        <f>IFERROR(VLOOKUP($F1097,'Country Lookup'!$B$2:$C$31,2,FALSE),"")</f>
        <v>CN</v>
      </c>
      <c r="H1097">
        <f>VLOOKUP($A1097,'Events Per Sport'!$A$5:$G$19,3,FALSE)</f>
        <v>2.9240177382128665</v>
      </c>
    </row>
    <row r="1098" spans="1:8" x14ac:dyDescent="0.2">
      <c r="A1098" t="s">
        <v>141</v>
      </c>
      <c r="B1098" t="s">
        <v>271</v>
      </c>
      <c r="C1098" t="s">
        <v>190</v>
      </c>
      <c r="D1098">
        <f t="shared" si="17"/>
        <v>2002</v>
      </c>
      <c r="E1098" t="s">
        <v>167</v>
      </c>
      <c r="F1098" t="s">
        <v>260</v>
      </c>
      <c r="G1098" t="str">
        <f>IFERROR(VLOOKUP($F1098,'Country Lookup'!$B$2:$C$31,2,FALSE),"")</f>
        <v>CN</v>
      </c>
      <c r="H1098">
        <f>VLOOKUP($A1098,'Events Per Sport'!$A$5:$G$19,3,FALSE)</f>
        <v>2.9240177382128665</v>
      </c>
    </row>
    <row r="1099" spans="1:8" x14ac:dyDescent="0.2">
      <c r="A1099" t="s">
        <v>141</v>
      </c>
      <c r="B1099" t="s">
        <v>271</v>
      </c>
      <c r="C1099" t="s">
        <v>162</v>
      </c>
      <c r="D1099">
        <f t="shared" si="17"/>
        <v>2006</v>
      </c>
      <c r="E1099" t="s">
        <v>165</v>
      </c>
      <c r="F1099" t="s">
        <v>260</v>
      </c>
      <c r="G1099" t="str">
        <f>IFERROR(VLOOKUP($F1099,'Country Lookup'!$B$2:$C$31,2,FALSE),"")</f>
        <v>CN</v>
      </c>
      <c r="H1099">
        <f>VLOOKUP($A1099,'Events Per Sport'!$A$5:$G$19,3,FALSE)</f>
        <v>2.9240177382128665</v>
      </c>
    </row>
    <row r="1100" spans="1:8" x14ac:dyDescent="0.2">
      <c r="A1100" t="s">
        <v>141</v>
      </c>
      <c r="B1100" t="s">
        <v>271</v>
      </c>
      <c r="C1100" t="s">
        <v>162</v>
      </c>
      <c r="D1100">
        <f t="shared" si="17"/>
        <v>2006</v>
      </c>
      <c r="E1100" t="s">
        <v>167</v>
      </c>
      <c r="F1100" t="s">
        <v>260</v>
      </c>
      <c r="G1100" t="str">
        <f>IFERROR(VLOOKUP($F1100,'Country Lookup'!$B$2:$C$31,2,FALSE),"")</f>
        <v>CN</v>
      </c>
      <c r="H1100">
        <f>VLOOKUP($A1100,'Events Per Sport'!$A$5:$G$19,3,FALSE)</f>
        <v>2.9240177382128665</v>
      </c>
    </row>
    <row r="1101" spans="1:8" x14ac:dyDescent="0.2">
      <c r="A1101" t="s">
        <v>141</v>
      </c>
      <c r="B1101" t="s">
        <v>271</v>
      </c>
      <c r="C1101" t="s">
        <v>191</v>
      </c>
      <c r="D1101">
        <f t="shared" si="17"/>
        <v>2010</v>
      </c>
      <c r="E1101" t="s">
        <v>163</v>
      </c>
      <c r="F1101" t="s">
        <v>260</v>
      </c>
      <c r="G1101" t="str">
        <f>IFERROR(VLOOKUP($F1101,'Country Lookup'!$B$2:$C$31,2,FALSE),"")</f>
        <v>CN</v>
      </c>
      <c r="H1101">
        <f>VLOOKUP($A1101,'Events Per Sport'!$A$5:$G$19,3,FALSE)</f>
        <v>2.9240177382128665</v>
      </c>
    </row>
    <row r="1102" spans="1:8" x14ac:dyDescent="0.2">
      <c r="A1102" t="s">
        <v>141</v>
      </c>
      <c r="B1102" t="s">
        <v>271</v>
      </c>
      <c r="C1102" t="s">
        <v>191</v>
      </c>
      <c r="D1102">
        <f t="shared" si="17"/>
        <v>2010</v>
      </c>
      <c r="E1102" t="s">
        <v>165</v>
      </c>
      <c r="F1102" t="s">
        <v>260</v>
      </c>
      <c r="G1102" t="str">
        <f>IFERROR(VLOOKUP($F1102,'Country Lookup'!$B$2:$C$31,2,FALSE),"")</f>
        <v>CN</v>
      </c>
      <c r="H1102">
        <f>VLOOKUP($A1102,'Events Per Sport'!$A$5:$G$19,3,FALSE)</f>
        <v>2.9240177382128665</v>
      </c>
    </row>
    <row r="1103" spans="1:8" x14ac:dyDescent="0.2">
      <c r="A1103" t="s">
        <v>146</v>
      </c>
      <c r="B1103" t="s">
        <v>272</v>
      </c>
      <c r="C1103" t="s">
        <v>162</v>
      </c>
      <c r="D1103">
        <f t="shared" si="17"/>
        <v>2006</v>
      </c>
      <c r="E1103" t="s">
        <v>163</v>
      </c>
      <c r="F1103" t="s">
        <v>260</v>
      </c>
      <c r="G1103" t="str">
        <f>IFERROR(VLOOKUP($F1103,'Country Lookup'!$B$2:$C$31,2,FALSE),"")</f>
        <v>CN</v>
      </c>
      <c r="H1103">
        <f>VLOOKUP($A1103,'Events Per Sport'!$A$5:$G$19,3,FALSE)</f>
        <v>4.6415888336127784</v>
      </c>
    </row>
    <row r="1104" spans="1:8" x14ac:dyDescent="0.2">
      <c r="A1104" t="s">
        <v>146</v>
      </c>
      <c r="B1104" t="s">
        <v>272</v>
      </c>
      <c r="C1104" t="s">
        <v>191</v>
      </c>
      <c r="D1104">
        <f t="shared" si="17"/>
        <v>2010</v>
      </c>
      <c r="E1104" t="s">
        <v>167</v>
      </c>
      <c r="F1104" t="s">
        <v>260</v>
      </c>
      <c r="G1104" t="str">
        <f>IFERROR(VLOOKUP($F1104,'Country Lookup'!$B$2:$C$31,2,FALSE),"")</f>
        <v>CN</v>
      </c>
      <c r="H1104">
        <f>VLOOKUP($A1104,'Events Per Sport'!$A$5:$G$19,3,FALSE)</f>
        <v>4.6415888336127784</v>
      </c>
    </row>
    <row r="1105" spans="1:8" x14ac:dyDescent="0.2">
      <c r="A1105" t="s">
        <v>146</v>
      </c>
      <c r="B1105" t="s">
        <v>272</v>
      </c>
      <c r="C1105" t="s">
        <v>192</v>
      </c>
      <c r="D1105">
        <f t="shared" si="17"/>
        <v>2014</v>
      </c>
      <c r="E1105" t="s">
        <v>167</v>
      </c>
      <c r="F1105" t="s">
        <v>260</v>
      </c>
      <c r="G1105" t="str">
        <f>IFERROR(VLOOKUP($F1105,'Country Lookup'!$B$2:$C$31,2,FALSE),"")</f>
        <v>CN</v>
      </c>
      <c r="H1105">
        <f>VLOOKUP($A1105,'Events Per Sport'!$A$5:$G$19,3,FALSE)</f>
        <v>4.6415888336127784</v>
      </c>
    </row>
    <row r="1106" spans="1:8" x14ac:dyDescent="0.2">
      <c r="A1106" t="s">
        <v>146</v>
      </c>
      <c r="B1106" t="s">
        <v>273</v>
      </c>
      <c r="C1106" t="s">
        <v>188</v>
      </c>
      <c r="D1106">
        <f t="shared" si="17"/>
        <v>1998</v>
      </c>
      <c r="E1106" t="s">
        <v>165</v>
      </c>
      <c r="F1106" t="s">
        <v>260</v>
      </c>
      <c r="G1106" t="str">
        <f>IFERROR(VLOOKUP($F1106,'Country Lookup'!$B$2:$C$31,2,FALSE),"")</f>
        <v>CN</v>
      </c>
      <c r="H1106">
        <f>VLOOKUP($A1106,'Events Per Sport'!$A$5:$G$19,3,FALSE)</f>
        <v>4.6415888336127784</v>
      </c>
    </row>
    <row r="1107" spans="1:8" x14ac:dyDescent="0.2">
      <c r="A1107" t="s">
        <v>146</v>
      </c>
      <c r="B1107" t="s">
        <v>273</v>
      </c>
      <c r="C1107" t="s">
        <v>162</v>
      </c>
      <c r="D1107">
        <f t="shared" si="17"/>
        <v>2006</v>
      </c>
      <c r="E1107" t="s">
        <v>165</v>
      </c>
      <c r="F1107" t="s">
        <v>260</v>
      </c>
      <c r="G1107" t="str">
        <f>IFERROR(VLOOKUP($F1107,'Country Lookup'!$B$2:$C$31,2,FALSE),"")</f>
        <v>CN</v>
      </c>
      <c r="H1107">
        <f>VLOOKUP($A1107,'Events Per Sport'!$A$5:$G$19,3,FALSE)</f>
        <v>4.6415888336127784</v>
      </c>
    </row>
    <row r="1108" spans="1:8" x14ac:dyDescent="0.2">
      <c r="A1108" t="s">
        <v>146</v>
      </c>
      <c r="B1108" t="s">
        <v>273</v>
      </c>
      <c r="C1108" t="s">
        <v>191</v>
      </c>
      <c r="D1108">
        <f t="shared" si="17"/>
        <v>2010</v>
      </c>
      <c r="E1108" t="s">
        <v>165</v>
      </c>
      <c r="F1108" t="s">
        <v>260</v>
      </c>
      <c r="G1108" t="str">
        <f>IFERROR(VLOOKUP($F1108,'Country Lookup'!$B$2:$C$31,2,FALSE),"")</f>
        <v>CN</v>
      </c>
      <c r="H1108">
        <f>VLOOKUP($A1108,'Events Per Sport'!$A$5:$G$19,3,FALSE)</f>
        <v>4.6415888336127784</v>
      </c>
    </row>
    <row r="1109" spans="1:8" x14ac:dyDescent="0.2">
      <c r="A1109" t="s">
        <v>146</v>
      </c>
      <c r="B1109" t="s">
        <v>273</v>
      </c>
      <c r="C1109" t="s">
        <v>191</v>
      </c>
      <c r="D1109">
        <f t="shared" si="17"/>
        <v>2010</v>
      </c>
      <c r="E1109" t="s">
        <v>167</v>
      </c>
      <c r="F1109" t="s">
        <v>260</v>
      </c>
      <c r="G1109" t="str">
        <f>IFERROR(VLOOKUP($F1109,'Country Lookup'!$B$2:$C$31,2,FALSE),"")</f>
        <v>CN</v>
      </c>
      <c r="H1109">
        <f>VLOOKUP($A1109,'Events Per Sport'!$A$5:$G$19,3,FALSE)</f>
        <v>4.6415888336127784</v>
      </c>
    </row>
    <row r="1110" spans="1:8" x14ac:dyDescent="0.2">
      <c r="A1110" t="s">
        <v>146</v>
      </c>
      <c r="B1110" t="s">
        <v>273</v>
      </c>
      <c r="C1110" t="s">
        <v>192</v>
      </c>
      <c r="D1110">
        <f t="shared" si="17"/>
        <v>2014</v>
      </c>
      <c r="E1110" t="s">
        <v>165</v>
      </c>
      <c r="F1110" t="s">
        <v>260</v>
      </c>
      <c r="G1110" t="str">
        <f>IFERROR(VLOOKUP($F1110,'Country Lookup'!$B$2:$C$31,2,FALSE),"")</f>
        <v>CN</v>
      </c>
      <c r="H1110">
        <f>VLOOKUP($A1110,'Events Per Sport'!$A$5:$G$19,3,FALSE)</f>
        <v>4.6415888336127784</v>
      </c>
    </row>
    <row r="1111" spans="1:8" x14ac:dyDescent="0.2">
      <c r="A1111" t="s">
        <v>288</v>
      </c>
      <c r="B1111" t="s">
        <v>289</v>
      </c>
      <c r="C1111" t="s">
        <v>188</v>
      </c>
      <c r="D1111">
        <f t="shared" si="17"/>
        <v>1998</v>
      </c>
      <c r="E1111" t="s">
        <v>165</v>
      </c>
      <c r="F1111" t="s">
        <v>260</v>
      </c>
      <c r="G1111" t="str">
        <f>IFERROR(VLOOKUP($F1111,'Country Lookup'!$B$2:$C$31,2,FALSE),"")</f>
        <v>CN</v>
      </c>
      <c r="H1111">
        <f>VLOOKUP($A1111,'Events Per Sport'!$A$5:$G$19,3,FALSE)</f>
        <v>4</v>
      </c>
    </row>
    <row r="1112" spans="1:8" x14ac:dyDescent="0.2">
      <c r="A1112" t="s">
        <v>288</v>
      </c>
      <c r="B1112" t="s">
        <v>290</v>
      </c>
      <c r="C1112" t="s">
        <v>188</v>
      </c>
      <c r="D1112">
        <f t="shared" si="17"/>
        <v>1998</v>
      </c>
      <c r="E1112" t="s">
        <v>165</v>
      </c>
      <c r="F1112" t="s">
        <v>260</v>
      </c>
      <c r="G1112" t="str">
        <f>IFERROR(VLOOKUP($F1112,'Country Lookup'!$B$2:$C$31,2,FALSE),"")</f>
        <v>CN</v>
      </c>
      <c r="H1112">
        <f>VLOOKUP($A1112,'Events Per Sport'!$A$5:$G$19,3,FALSE)</f>
        <v>4</v>
      </c>
    </row>
    <row r="1113" spans="1:8" x14ac:dyDescent="0.2">
      <c r="A1113" t="s">
        <v>288</v>
      </c>
      <c r="B1113" t="s">
        <v>290</v>
      </c>
      <c r="C1113" t="s">
        <v>190</v>
      </c>
      <c r="D1113">
        <f t="shared" si="17"/>
        <v>2002</v>
      </c>
      <c r="E1113" t="s">
        <v>163</v>
      </c>
      <c r="F1113" t="s">
        <v>260</v>
      </c>
      <c r="G1113" t="str">
        <f>IFERROR(VLOOKUP($F1113,'Country Lookup'!$B$2:$C$31,2,FALSE),"")</f>
        <v>CN</v>
      </c>
      <c r="H1113">
        <f>VLOOKUP($A1113,'Events Per Sport'!$A$5:$G$19,3,FALSE)</f>
        <v>4</v>
      </c>
    </row>
    <row r="1114" spans="1:8" x14ac:dyDescent="0.2">
      <c r="A1114" t="s">
        <v>288</v>
      </c>
      <c r="B1114" t="s">
        <v>290</v>
      </c>
      <c r="C1114" t="s">
        <v>190</v>
      </c>
      <c r="D1114">
        <f t="shared" si="17"/>
        <v>2002</v>
      </c>
      <c r="E1114" t="s">
        <v>167</v>
      </c>
      <c r="F1114" t="s">
        <v>260</v>
      </c>
      <c r="G1114" t="str">
        <f>IFERROR(VLOOKUP($F1114,'Country Lookup'!$B$2:$C$31,2,FALSE),"")</f>
        <v>CN</v>
      </c>
      <c r="H1114">
        <f>VLOOKUP($A1114,'Events Per Sport'!$A$5:$G$19,3,FALSE)</f>
        <v>4</v>
      </c>
    </row>
    <row r="1115" spans="1:8" x14ac:dyDescent="0.2">
      <c r="A1115" t="s">
        <v>288</v>
      </c>
      <c r="B1115" t="s">
        <v>290</v>
      </c>
      <c r="C1115" t="s">
        <v>162</v>
      </c>
      <c r="D1115">
        <f t="shared" si="17"/>
        <v>2006</v>
      </c>
      <c r="E1115" t="s">
        <v>165</v>
      </c>
      <c r="F1115" t="s">
        <v>260</v>
      </c>
      <c r="G1115" t="str">
        <f>IFERROR(VLOOKUP($F1115,'Country Lookup'!$B$2:$C$31,2,FALSE),"")</f>
        <v>CN</v>
      </c>
      <c r="H1115">
        <f>VLOOKUP($A1115,'Events Per Sport'!$A$5:$G$19,3,FALSE)</f>
        <v>4</v>
      </c>
    </row>
    <row r="1116" spans="1:8" x14ac:dyDescent="0.2">
      <c r="A1116" t="s">
        <v>288</v>
      </c>
      <c r="B1116" t="s">
        <v>290</v>
      </c>
      <c r="C1116" t="s">
        <v>162</v>
      </c>
      <c r="D1116">
        <f t="shared" si="17"/>
        <v>2006</v>
      </c>
      <c r="E1116" t="s">
        <v>167</v>
      </c>
      <c r="F1116" t="s">
        <v>260</v>
      </c>
      <c r="G1116" t="str">
        <f>IFERROR(VLOOKUP($F1116,'Country Lookup'!$B$2:$C$31,2,FALSE),"")</f>
        <v>CN</v>
      </c>
      <c r="H1116">
        <f>VLOOKUP($A1116,'Events Per Sport'!$A$5:$G$19,3,FALSE)</f>
        <v>4</v>
      </c>
    </row>
    <row r="1117" spans="1:8" x14ac:dyDescent="0.2">
      <c r="A1117" t="s">
        <v>288</v>
      </c>
      <c r="B1117" t="s">
        <v>290</v>
      </c>
      <c r="C1117" t="s">
        <v>191</v>
      </c>
      <c r="D1117">
        <f t="shared" si="17"/>
        <v>2010</v>
      </c>
      <c r="E1117" t="s">
        <v>163</v>
      </c>
      <c r="F1117" t="s">
        <v>260</v>
      </c>
      <c r="G1117" t="str">
        <f>IFERROR(VLOOKUP($F1117,'Country Lookup'!$B$2:$C$31,2,FALSE),"")</f>
        <v>CN</v>
      </c>
      <c r="H1117">
        <f>VLOOKUP($A1117,'Events Per Sport'!$A$5:$G$19,3,FALSE)</f>
        <v>4</v>
      </c>
    </row>
    <row r="1118" spans="1:8" x14ac:dyDescent="0.2">
      <c r="A1118" t="s">
        <v>288</v>
      </c>
      <c r="B1118" t="s">
        <v>290</v>
      </c>
      <c r="C1118" t="s">
        <v>192</v>
      </c>
      <c r="D1118">
        <f t="shared" si="17"/>
        <v>2014</v>
      </c>
      <c r="E1118" t="s">
        <v>165</v>
      </c>
      <c r="F1118" t="s">
        <v>260</v>
      </c>
      <c r="G1118" t="str">
        <f>IFERROR(VLOOKUP($F1118,'Country Lookup'!$B$2:$C$31,2,FALSE),"")</f>
        <v>CN</v>
      </c>
      <c r="H1118">
        <f>VLOOKUP($A1118,'Events Per Sport'!$A$5:$G$19,3,FALSE)</f>
        <v>4</v>
      </c>
    </row>
    <row r="1119" spans="1:8" x14ac:dyDescent="0.2">
      <c r="A1119" t="s">
        <v>288</v>
      </c>
      <c r="B1119" t="s">
        <v>291</v>
      </c>
      <c r="C1119" t="s">
        <v>190</v>
      </c>
      <c r="D1119">
        <f t="shared" si="17"/>
        <v>2002</v>
      </c>
      <c r="E1119" t="s">
        <v>165</v>
      </c>
      <c r="F1119" t="s">
        <v>260</v>
      </c>
      <c r="G1119" t="str">
        <f>IFERROR(VLOOKUP($F1119,'Country Lookup'!$B$2:$C$31,2,FALSE),"")</f>
        <v>CN</v>
      </c>
      <c r="H1119">
        <f>VLOOKUP($A1119,'Events Per Sport'!$A$5:$G$19,3,FALSE)</f>
        <v>4</v>
      </c>
    </row>
    <row r="1120" spans="1:8" x14ac:dyDescent="0.2">
      <c r="A1120" t="s">
        <v>288</v>
      </c>
      <c r="B1120" t="s">
        <v>291</v>
      </c>
      <c r="C1120" t="s">
        <v>162</v>
      </c>
      <c r="D1120">
        <f t="shared" si="17"/>
        <v>2006</v>
      </c>
      <c r="E1120" t="s">
        <v>167</v>
      </c>
      <c r="F1120" t="s">
        <v>260</v>
      </c>
      <c r="G1120" t="str">
        <f>IFERROR(VLOOKUP($F1120,'Country Lookup'!$B$2:$C$31,2,FALSE),"")</f>
        <v>CN</v>
      </c>
      <c r="H1120">
        <f>VLOOKUP($A1120,'Events Per Sport'!$A$5:$G$19,3,FALSE)</f>
        <v>4</v>
      </c>
    </row>
    <row r="1121" spans="1:8" x14ac:dyDescent="0.2">
      <c r="A1121" t="s">
        <v>288</v>
      </c>
      <c r="B1121" t="s">
        <v>291</v>
      </c>
      <c r="C1121" t="s">
        <v>192</v>
      </c>
      <c r="D1121">
        <f t="shared" si="17"/>
        <v>2014</v>
      </c>
      <c r="E1121" t="s">
        <v>165</v>
      </c>
      <c r="F1121" t="s">
        <v>260</v>
      </c>
      <c r="G1121" t="str">
        <f>IFERROR(VLOOKUP($F1121,'Country Lookup'!$B$2:$C$31,2,FALSE),"")</f>
        <v>CN</v>
      </c>
      <c r="H1121">
        <f>VLOOKUP($A1121,'Events Per Sport'!$A$5:$G$19,3,FALSE)</f>
        <v>4</v>
      </c>
    </row>
    <row r="1122" spans="1:8" x14ac:dyDescent="0.2">
      <c r="A1122" t="s">
        <v>288</v>
      </c>
      <c r="B1122" t="s">
        <v>292</v>
      </c>
      <c r="C1122" t="s">
        <v>162</v>
      </c>
      <c r="D1122">
        <f t="shared" si="17"/>
        <v>2006</v>
      </c>
      <c r="E1122" t="s">
        <v>167</v>
      </c>
      <c r="F1122" t="s">
        <v>260</v>
      </c>
      <c r="G1122" t="str">
        <f>IFERROR(VLOOKUP($F1122,'Country Lookup'!$B$2:$C$31,2,FALSE),"")</f>
        <v>CN</v>
      </c>
      <c r="H1122">
        <f>VLOOKUP($A1122,'Events Per Sport'!$A$5:$G$19,3,FALSE)</f>
        <v>4</v>
      </c>
    </row>
    <row r="1123" spans="1:8" x14ac:dyDescent="0.2">
      <c r="A1123" t="s">
        <v>288</v>
      </c>
      <c r="B1123" t="s">
        <v>292</v>
      </c>
      <c r="C1123" t="s">
        <v>191</v>
      </c>
      <c r="D1123">
        <f t="shared" si="17"/>
        <v>2010</v>
      </c>
      <c r="E1123" t="s">
        <v>163</v>
      </c>
      <c r="F1123" t="s">
        <v>260</v>
      </c>
      <c r="G1123" t="str">
        <f>IFERROR(VLOOKUP($F1123,'Country Lookup'!$B$2:$C$31,2,FALSE),"")</f>
        <v>CN</v>
      </c>
      <c r="H1123">
        <f>VLOOKUP($A1123,'Events Per Sport'!$A$5:$G$19,3,FALSE)</f>
        <v>4</v>
      </c>
    </row>
    <row r="1124" spans="1:8" x14ac:dyDescent="0.2">
      <c r="A1124" t="s">
        <v>288</v>
      </c>
      <c r="B1124" t="s">
        <v>292</v>
      </c>
      <c r="C1124" t="s">
        <v>192</v>
      </c>
      <c r="D1124">
        <f t="shared" si="17"/>
        <v>2014</v>
      </c>
      <c r="E1124" t="s">
        <v>163</v>
      </c>
      <c r="F1124" t="s">
        <v>260</v>
      </c>
      <c r="G1124" t="str">
        <f>IFERROR(VLOOKUP($F1124,'Country Lookup'!$B$2:$C$31,2,FALSE),"")</f>
        <v>CN</v>
      </c>
      <c r="H1124">
        <f>VLOOKUP($A1124,'Events Per Sport'!$A$5:$G$19,3,FALSE)</f>
        <v>4</v>
      </c>
    </row>
    <row r="1125" spans="1:8" x14ac:dyDescent="0.2">
      <c r="A1125" t="s">
        <v>288</v>
      </c>
      <c r="B1125" t="s">
        <v>293</v>
      </c>
      <c r="C1125" t="s">
        <v>188</v>
      </c>
      <c r="D1125">
        <f t="shared" si="17"/>
        <v>1998</v>
      </c>
      <c r="E1125" t="s">
        <v>165</v>
      </c>
      <c r="F1125" t="s">
        <v>260</v>
      </c>
      <c r="G1125" t="str">
        <f>IFERROR(VLOOKUP($F1125,'Country Lookup'!$B$2:$C$31,2,FALSE),"")</f>
        <v>CN</v>
      </c>
      <c r="H1125">
        <f>VLOOKUP($A1125,'Events Per Sport'!$A$5:$G$19,3,FALSE)</f>
        <v>4</v>
      </c>
    </row>
    <row r="1126" spans="1:8" x14ac:dyDescent="0.2">
      <c r="A1126" t="s">
        <v>288</v>
      </c>
      <c r="B1126" t="s">
        <v>293</v>
      </c>
      <c r="C1126" t="s">
        <v>190</v>
      </c>
      <c r="D1126">
        <f t="shared" si="17"/>
        <v>2002</v>
      </c>
      <c r="E1126" t="s">
        <v>165</v>
      </c>
      <c r="F1126" t="s">
        <v>260</v>
      </c>
      <c r="G1126" t="str">
        <f>IFERROR(VLOOKUP($F1126,'Country Lookup'!$B$2:$C$31,2,FALSE),"")</f>
        <v>CN</v>
      </c>
      <c r="H1126">
        <f>VLOOKUP($A1126,'Events Per Sport'!$A$5:$G$19,3,FALSE)</f>
        <v>4</v>
      </c>
    </row>
    <row r="1127" spans="1:8" x14ac:dyDescent="0.2">
      <c r="A1127" t="s">
        <v>288</v>
      </c>
      <c r="B1127" t="s">
        <v>293</v>
      </c>
      <c r="C1127" t="s">
        <v>191</v>
      </c>
      <c r="D1127">
        <f t="shared" si="17"/>
        <v>2010</v>
      </c>
      <c r="E1127" t="s">
        <v>163</v>
      </c>
      <c r="F1127" t="s">
        <v>260</v>
      </c>
      <c r="G1127" t="str">
        <f>IFERROR(VLOOKUP($F1127,'Country Lookup'!$B$2:$C$31,2,FALSE),"")</f>
        <v>CN</v>
      </c>
      <c r="H1127">
        <f>VLOOKUP($A1127,'Events Per Sport'!$A$5:$G$19,3,FALSE)</f>
        <v>4</v>
      </c>
    </row>
    <row r="1128" spans="1:8" x14ac:dyDescent="0.2">
      <c r="A1128" t="s">
        <v>288</v>
      </c>
      <c r="B1128" t="s">
        <v>294</v>
      </c>
      <c r="C1128" t="s">
        <v>188</v>
      </c>
      <c r="D1128">
        <f t="shared" si="17"/>
        <v>1998</v>
      </c>
      <c r="E1128" t="s">
        <v>167</v>
      </c>
      <c r="F1128" t="s">
        <v>260</v>
      </c>
      <c r="G1128" t="str">
        <f>IFERROR(VLOOKUP($F1128,'Country Lookup'!$B$2:$C$31,2,FALSE),"")</f>
        <v>CN</v>
      </c>
      <c r="H1128">
        <f>VLOOKUP($A1128,'Events Per Sport'!$A$5:$G$19,3,FALSE)</f>
        <v>4</v>
      </c>
    </row>
    <row r="1129" spans="1:8" x14ac:dyDescent="0.2">
      <c r="A1129" t="s">
        <v>288</v>
      </c>
      <c r="B1129" t="s">
        <v>294</v>
      </c>
      <c r="C1129" t="s">
        <v>190</v>
      </c>
      <c r="D1129">
        <f t="shared" si="17"/>
        <v>2002</v>
      </c>
      <c r="E1129" t="s">
        <v>167</v>
      </c>
      <c r="F1129" t="s">
        <v>260</v>
      </c>
      <c r="G1129" t="str">
        <f>IFERROR(VLOOKUP($F1129,'Country Lookup'!$B$2:$C$31,2,FALSE),"")</f>
        <v>CN</v>
      </c>
      <c r="H1129">
        <f>VLOOKUP($A1129,'Events Per Sport'!$A$5:$G$19,3,FALSE)</f>
        <v>4</v>
      </c>
    </row>
    <row r="1130" spans="1:8" x14ac:dyDescent="0.2">
      <c r="A1130" t="s">
        <v>288</v>
      </c>
      <c r="B1130" t="s">
        <v>294</v>
      </c>
      <c r="C1130" t="s">
        <v>192</v>
      </c>
      <c r="D1130">
        <f t="shared" si="17"/>
        <v>2014</v>
      </c>
      <c r="E1130" t="s">
        <v>167</v>
      </c>
      <c r="F1130" t="s">
        <v>260</v>
      </c>
      <c r="G1130" t="str">
        <f>IFERROR(VLOOKUP($F1130,'Country Lookup'!$B$2:$C$31,2,FALSE),"")</f>
        <v>CN</v>
      </c>
      <c r="H1130">
        <f>VLOOKUP($A1130,'Events Per Sport'!$A$5:$G$19,3,FALSE)</f>
        <v>4</v>
      </c>
    </row>
    <row r="1131" spans="1:8" x14ac:dyDescent="0.2">
      <c r="A1131" t="s">
        <v>288</v>
      </c>
      <c r="B1131" t="s">
        <v>295</v>
      </c>
      <c r="C1131" t="s">
        <v>188</v>
      </c>
      <c r="D1131">
        <f t="shared" si="17"/>
        <v>1998</v>
      </c>
      <c r="E1131" t="s">
        <v>165</v>
      </c>
      <c r="F1131" t="s">
        <v>260</v>
      </c>
      <c r="G1131" t="str">
        <f>IFERROR(VLOOKUP($F1131,'Country Lookup'!$B$2:$C$31,2,FALSE),"")</f>
        <v>CN</v>
      </c>
      <c r="H1131">
        <f>VLOOKUP($A1131,'Events Per Sport'!$A$5:$G$19,3,FALSE)</f>
        <v>4</v>
      </c>
    </row>
    <row r="1132" spans="1:8" x14ac:dyDescent="0.2">
      <c r="A1132" t="s">
        <v>288</v>
      </c>
      <c r="B1132" t="s">
        <v>295</v>
      </c>
      <c r="C1132" t="s">
        <v>192</v>
      </c>
      <c r="D1132">
        <f t="shared" si="17"/>
        <v>2014</v>
      </c>
      <c r="E1132" t="s">
        <v>165</v>
      </c>
      <c r="F1132" t="s">
        <v>260</v>
      </c>
      <c r="G1132" t="str">
        <f>IFERROR(VLOOKUP($F1132,'Country Lookup'!$B$2:$C$31,2,FALSE),"")</f>
        <v>CN</v>
      </c>
      <c r="H1132">
        <f>VLOOKUP($A1132,'Events Per Sport'!$A$5:$G$19,3,FALSE)</f>
        <v>4</v>
      </c>
    </row>
    <row r="1133" spans="1:8" x14ac:dyDescent="0.2">
      <c r="A1133" t="s">
        <v>288</v>
      </c>
      <c r="B1133" t="s">
        <v>296</v>
      </c>
      <c r="C1133" t="s">
        <v>187</v>
      </c>
      <c r="D1133">
        <f t="shared" si="17"/>
        <v>1992</v>
      </c>
      <c r="E1133" t="s">
        <v>165</v>
      </c>
      <c r="F1133" t="s">
        <v>260</v>
      </c>
      <c r="G1133" t="str">
        <f>IFERROR(VLOOKUP($F1133,'Country Lookup'!$B$2:$C$31,2,FALSE),"")</f>
        <v>CN</v>
      </c>
      <c r="H1133">
        <f>VLOOKUP($A1133,'Events Per Sport'!$A$5:$G$19,3,FALSE)</f>
        <v>4</v>
      </c>
    </row>
    <row r="1134" spans="1:8" x14ac:dyDescent="0.2">
      <c r="A1134" t="s">
        <v>288</v>
      </c>
      <c r="B1134" t="s">
        <v>296</v>
      </c>
      <c r="C1134" t="s">
        <v>188</v>
      </c>
      <c r="D1134">
        <f t="shared" si="17"/>
        <v>1998</v>
      </c>
      <c r="E1134" t="s">
        <v>165</v>
      </c>
      <c r="F1134" t="s">
        <v>260</v>
      </c>
      <c r="G1134" t="str">
        <f>IFERROR(VLOOKUP($F1134,'Country Lookup'!$B$2:$C$31,2,FALSE),"")</f>
        <v>CN</v>
      </c>
      <c r="H1134">
        <f>VLOOKUP($A1134,'Events Per Sport'!$A$5:$G$19,3,FALSE)</f>
        <v>4</v>
      </c>
    </row>
    <row r="1135" spans="1:8" x14ac:dyDescent="0.2">
      <c r="A1135" t="s">
        <v>288</v>
      </c>
      <c r="B1135" t="s">
        <v>296</v>
      </c>
      <c r="C1135" t="s">
        <v>190</v>
      </c>
      <c r="D1135">
        <f t="shared" si="17"/>
        <v>2002</v>
      </c>
      <c r="E1135" t="s">
        <v>163</v>
      </c>
      <c r="F1135" t="s">
        <v>260</v>
      </c>
      <c r="G1135" t="str">
        <f>IFERROR(VLOOKUP($F1135,'Country Lookup'!$B$2:$C$31,2,FALSE),"")</f>
        <v>CN</v>
      </c>
      <c r="H1135">
        <f>VLOOKUP($A1135,'Events Per Sport'!$A$5:$G$19,3,FALSE)</f>
        <v>4</v>
      </c>
    </row>
    <row r="1136" spans="1:8" x14ac:dyDescent="0.2">
      <c r="A1136" t="s">
        <v>288</v>
      </c>
      <c r="B1136" t="s">
        <v>296</v>
      </c>
      <c r="C1136" t="s">
        <v>190</v>
      </c>
      <c r="D1136">
        <f t="shared" si="17"/>
        <v>2002</v>
      </c>
      <c r="E1136" t="s">
        <v>167</v>
      </c>
      <c r="F1136" t="s">
        <v>260</v>
      </c>
      <c r="G1136" t="str">
        <f>IFERROR(VLOOKUP($F1136,'Country Lookup'!$B$2:$C$31,2,FALSE),"")</f>
        <v>CN</v>
      </c>
      <c r="H1136">
        <f>VLOOKUP($A1136,'Events Per Sport'!$A$5:$G$19,3,FALSE)</f>
        <v>4</v>
      </c>
    </row>
    <row r="1137" spans="1:8" x14ac:dyDescent="0.2">
      <c r="A1137" t="s">
        <v>288</v>
      </c>
      <c r="B1137" t="s">
        <v>296</v>
      </c>
      <c r="C1137" t="s">
        <v>162</v>
      </c>
      <c r="D1137">
        <f t="shared" si="17"/>
        <v>2006</v>
      </c>
      <c r="E1137" t="s">
        <v>163</v>
      </c>
      <c r="F1137" t="s">
        <v>260</v>
      </c>
      <c r="G1137" t="str">
        <f>IFERROR(VLOOKUP($F1137,'Country Lookup'!$B$2:$C$31,2,FALSE),"")</f>
        <v>CN</v>
      </c>
      <c r="H1137">
        <f>VLOOKUP($A1137,'Events Per Sport'!$A$5:$G$19,3,FALSE)</f>
        <v>4</v>
      </c>
    </row>
    <row r="1138" spans="1:8" x14ac:dyDescent="0.2">
      <c r="A1138" t="s">
        <v>288</v>
      </c>
      <c r="B1138" t="s">
        <v>296</v>
      </c>
      <c r="C1138" t="s">
        <v>191</v>
      </c>
      <c r="D1138">
        <f t="shared" si="17"/>
        <v>2010</v>
      </c>
      <c r="E1138" t="s">
        <v>163</v>
      </c>
      <c r="F1138" t="s">
        <v>260</v>
      </c>
      <c r="G1138" t="str">
        <f>IFERROR(VLOOKUP($F1138,'Country Lookup'!$B$2:$C$31,2,FALSE),"")</f>
        <v>CN</v>
      </c>
      <c r="H1138">
        <f>VLOOKUP($A1138,'Events Per Sport'!$A$5:$G$19,3,FALSE)</f>
        <v>4</v>
      </c>
    </row>
    <row r="1139" spans="1:8" x14ac:dyDescent="0.2">
      <c r="A1139" t="s">
        <v>288</v>
      </c>
      <c r="B1139" t="s">
        <v>296</v>
      </c>
      <c r="C1139" t="s">
        <v>192</v>
      </c>
      <c r="D1139">
        <f t="shared" si="17"/>
        <v>2014</v>
      </c>
      <c r="E1139" t="s">
        <v>163</v>
      </c>
      <c r="F1139" t="s">
        <v>260</v>
      </c>
      <c r="G1139" t="str">
        <f>IFERROR(VLOOKUP($F1139,'Country Lookup'!$B$2:$C$31,2,FALSE),"")</f>
        <v>CN</v>
      </c>
      <c r="H1139">
        <f>VLOOKUP($A1139,'Events Per Sport'!$A$5:$G$19,3,FALSE)</f>
        <v>4</v>
      </c>
    </row>
    <row r="1140" spans="1:8" x14ac:dyDescent="0.2">
      <c r="A1140" t="s">
        <v>140</v>
      </c>
      <c r="B1140" t="s">
        <v>290</v>
      </c>
      <c r="C1140" t="s">
        <v>187</v>
      </c>
      <c r="D1140">
        <f t="shared" si="17"/>
        <v>1992</v>
      </c>
      <c r="E1140" t="s">
        <v>165</v>
      </c>
      <c r="F1140" t="s">
        <v>260</v>
      </c>
      <c r="G1140" t="str">
        <f>IFERROR(VLOOKUP($F1140,'Country Lookup'!$B$2:$C$31,2,FALSE),"")</f>
        <v>CN</v>
      </c>
      <c r="H1140">
        <f>VLOOKUP($A1140,'Events Per Sport'!$A$5:$G$19,3,FALSE)</f>
        <v>5.8087857335637052</v>
      </c>
    </row>
    <row r="1141" spans="1:8" x14ac:dyDescent="0.2">
      <c r="A1141" t="s">
        <v>140</v>
      </c>
      <c r="B1141" t="s">
        <v>311</v>
      </c>
      <c r="C1141" t="s">
        <v>190</v>
      </c>
      <c r="D1141">
        <f t="shared" si="17"/>
        <v>2002</v>
      </c>
      <c r="E1141" t="s">
        <v>163</v>
      </c>
      <c r="F1141" t="s">
        <v>197</v>
      </c>
      <c r="G1141" t="str">
        <f>IFERROR(VLOOKUP($F1141,'Country Lookup'!$B$2:$C$31,2,FALSE),"")</f>
        <v>DE</v>
      </c>
      <c r="H1141">
        <f>VLOOKUP($A1141,'Events Per Sport'!$A$5:$G$19,3,FALSE)</f>
        <v>5.8087857335637052</v>
      </c>
    </row>
    <row r="1142" spans="1:8" x14ac:dyDescent="0.2">
      <c r="A1142" t="s">
        <v>140</v>
      </c>
      <c r="B1142" t="s">
        <v>296</v>
      </c>
      <c r="C1142" t="s">
        <v>187</v>
      </c>
      <c r="D1142">
        <f t="shared" si="17"/>
        <v>1992</v>
      </c>
      <c r="E1142" t="s">
        <v>165</v>
      </c>
      <c r="F1142" t="s">
        <v>260</v>
      </c>
      <c r="G1142" t="str">
        <f>IFERROR(VLOOKUP($F1142,'Country Lookup'!$B$2:$C$31,2,FALSE),"")</f>
        <v>CN</v>
      </c>
      <c r="H1142">
        <f>VLOOKUP($A1142,'Events Per Sport'!$A$5:$G$19,3,FALSE)</f>
        <v>5.8087857335637052</v>
      </c>
    </row>
    <row r="1143" spans="1:8" x14ac:dyDescent="0.2">
      <c r="A1143" t="s">
        <v>145</v>
      </c>
      <c r="B1143" t="s">
        <v>171</v>
      </c>
      <c r="C1143" t="s">
        <v>183</v>
      </c>
      <c r="D1143">
        <f t="shared" si="17"/>
        <v>1980</v>
      </c>
      <c r="E1143" t="s">
        <v>167</v>
      </c>
      <c r="F1143" t="s">
        <v>184</v>
      </c>
      <c r="G1143" t="str">
        <f>IFERROR(VLOOKUP($F1143,'Country Lookup'!$B$2:$C$31,2,FALSE),"")</f>
        <v>CA</v>
      </c>
      <c r="H1143">
        <f>VLOOKUP($A1143,'Events Per Sport'!$A$5:$G$19,3,FALSE)</f>
        <v>4.9460874432487003</v>
      </c>
    </row>
    <row r="1144" spans="1:8" x14ac:dyDescent="0.2">
      <c r="A1144" t="s">
        <v>145</v>
      </c>
      <c r="B1144" t="s">
        <v>193</v>
      </c>
      <c r="C1144" t="s">
        <v>177</v>
      </c>
      <c r="D1144">
        <f t="shared" si="17"/>
        <v>1956</v>
      </c>
      <c r="E1144" t="s">
        <v>167</v>
      </c>
      <c r="F1144" t="s">
        <v>184</v>
      </c>
      <c r="G1144" t="str">
        <f>IFERROR(VLOOKUP($F1144,'Country Lookup'!$B$2:$C$31,2,FALSE),"")</f>
        <v>CA</v>
      </c>
      <c r="H1144">
        <f>VLOOKUP($A1144,'Events Per Sport'!$A$5:$G$19,3,FALSE)</f>
        <v>4.9460874432487003</v>
      </c>
    </row>
    <row r="1145" spans="1:8" x14ac:dyDescent="0.2">
      <c r="A1145" t="s">
        <v>145</v>
      </c>
      <c r="B1145" t="s">
        <v>193</v>
      </c>
      <c r="C1145" t="s">
        <v>186</v>
      </c>
      <c r="D1145">
        <f t="shared" si="17"/>
        <v>1988</v>
      </c>
      <c r="E1145" t="s">
        <v>167</v>
      </c>
      <c r="F1145" t="s">
        <v>184</v>
      </c>
      <c r="G1145" t="str">
        <f>IFERROR(VLOOKUP($F1145,'Country Lookup'!$B$2:$C$31,2,FALSE),"")</f>
        <v>CA</v>
      </c>
      <c r="H1145">
        <f>VLOOKUP($A1145,'Events Per Sport'!$A$5:$G$19,3,FALSE)</f>
        <v>4.9460874432487003</v>
      </c>
    </row>
    <row r="1146" spans="1:8" x14ac:dyDescent="0.2">
      <c r="A1146" t="s">
        <v>145</v>
      </c>
      <c r="B1146" t="s">
        <v>193</v>
      </c>
      <c r="C1146" t="s">
        <v>187</v>
      </c>
      <c r="D1146">
        <f t="shared" si="17"/>
        <v>1992</v>
      </c>
      <c r="E1146" t="s">
        <v>163</v>
      </c>
      <c r="F1146" t="s">
        <v>184</v>
      </c>
      <c r="G1146" t="str">
        <f>IFERROR(VLOOKUP($F1146,'Country Lookup'!$B$2:$C$31,2,FALSE),"")</f>
        <v>CA</v>
      </c>
      <c r="H1146">
        <f>VLOOKUP($A1146,'Events Per Sport'!$A$5:$G$19,3,FALSE)</f>
        <v>4.9460874432487003</v>
      </c>
    </row>
    <row r="1147" spans="1:8" x14ac:dyDescent="0.2">
      <c r="A1147" t="s">
        <v>145</v>
      </c>
      <c r="B1147" t="s">
        <v>202</v>
      </c>
      <c r="C1147" t="s">
        <v>181</v>
      </c>
      <c r="D1147">
        <f t="shared" si="17"/>
        <v>1968</v>
      </c>
      <c r="E1147" t="s">
        <v>163</v>
      </c>
      <c r="F1147" t="s">
        <v>184</v>
      </c>
      <c r="G1147" t="str">
        <f>IFERROR(VLOOKUP($F1147,'Country Lookup'!$B$2:$C$31,2,FALSE),"")</f>
        <v>CA</v>
      </c>
      <c r="H1147">
        <f>VLOOKUP($A1147,'Events Per Sport'!$A$5:$G$19,3,FALSE)</f>
        <v>4.9460874432487003</v>
      </c>
    </row>
    <row r="1148" spans="1:8" x14ac:dyDescent="0.2">
      <c r="A1148" t="s">
        <v>145</v>
      </c>
      <c r="B1148" t="s">
        <v>202</v>
      </c>
      <c r="C1148" t="s">
        <v>182</v>
      </c>
      <c r="D1148">
        <f t="shared" si="17"/>
        <v>1976</v>
      </c>
      <c r="E1148" t="s">
        <v>163</v>
      </c>
      <c r="F1148" t="s">
        <v>184</v>
      </c>
      <c r="G1148" t="str">
        <f>IFERROR(VLOOKUP($F1148,'Country Lookup'!$B$2:$C$31,2,FALSE),"")</f>
        <v>CA</v>
      </c>
      <c r="H1148">
        <f>VLOOKUP($A1148,'Events Per Sport'!$A$5:$G$19,3,FALSE)</f>
        <v>4.9460874432487003</v>
      </c>
    </row>
    <row r="1149" spans="1:8" x14ac:dyDescent="0.2">
      <c r="A1149" t="s">
        <v>145</v>
      </c>
      <c r="B1149" t="s">
        <v>206</v>
      </c>
      <c r="C1149" t="s">
        <v>178</v>
      </c>
      <c r="D1149">
        <f t="shared" si="17"/>
        <v>1960</v>
      </c>
      <c r="E1149" t="s">
        <v>163</v>
      </c>
      <c r="F1149" t="s">
        <v>184</v>
      </c>
      <c r="G1149" t="str">
        <f>IFERROR(VLOOKUP($F1149,'Country Lookup'!$B$2:$C$31,2,FALSE),"")</f>
        <v>CA</v>
      </c>
      <c r="H1149">
        <f>VLOOKUP($A1149,'Events Per Sport'!$A$5:$G$19,3,FALSE)</f>
        <v>4.9460874432487003</v>
      </c>
    </row>
    <row r="1150" spans="1:8" x14ac:dyDescent="0.2">
      <c r="A1150" t="s">
        <v>145</v>
      </c>
      <c r="B1150" t="s">
        <v>206</v>
      </c>
      <c r="C1150" t="s">
        <v>181</v>
      </c>
      <c r="D1150">
        <f t="shared" si="17"/>
        <v>1968</v>
      </c>
      <c r="E1150" t="s">
        <v>165</v>
      </c>
      <c r="F1150" t="s">
        <v>184</v>
      </c>
      <c r="G1150" t="str">
        <f>IFERROR(VLOOKUP($F1150,'Country Lookup'!$B$2:$C$31,2,FALSE),"")</f>
        <v>CA</v>
      </c>
      <c r="H1150">
        <f>VLOOKUP($A1150,'Events Per Sport'!$A$5:$G$19,3,FALSE)</f>
        <v>4.9460874432487003</v>
      </c>
    </row>
    <row r="1151" spans="1:8" x14ac:dyDescent="0.2">
      <c r="A1151" t="s">
        <v>145</v>
      </c>
      <c r="B1151" t="s">
        <v>214</v>
      </c>
      <c r="C1151" t="s">
        <v>192</v>
      </c>
      <c r="D1151">
        <f t="shared" si="17"/>
        <v>2014</v>
      </c>
      <c r="E1151" t="s">
        <v>167</v>
      </c>
      <c r="F1151" t="s">
        <v>184</v>
      </c>
      <c r="G1151" t="str">
        <f>IFERROR(VLOOKUP($F1151,'Country Lookup'!$B$2:$C$31,2,FALSE),"")</f>
        <v>CA</v>
      </c>
      <c r="H1151">
        <f>VLOOKUP($A1151,'Events Per Sport'!$A$5:$G$19,3,FALSE)</f>
        <v>4.9460874432487003</v>
      </c>
    </row>
    <row r="1152" spans="1:8" x14ac:dyDescent="0.2">
      <c r="A1152" t="s">
        <v>145</v>
      </c>
      <c r="B1152" t="s">
        <v>215</v>
      </c>
      <c r="C1152" t="s">
        <v>186</v>
      </c>
      <c r="D1152">
        <f t="shared" si="17"/>
        <v>1988</v>
      </c>
      <c r="E1152" t="s">
        <v>167</v>
      </c>
      <c r="F1152" t="s">
        <v>184</v>
      </c>
      <c r="G1152" t="str">
        <f>IFERROR(VLOOKUP($F1152,'Country Lookup'!$B$2:$C$31,2,FALSE),"")</f>
        <v>CA</v>
      </c>
      <c r="H1152">
        <f>VLOOKUP($A1152,'Events Per Sport'!$A$5:$G$19,3,FALSE)</f>
        <v>4.9460874432487003</v>
      </c>
    </row>
    <row r="1153" spans="1:8" x14ac:dyDescent="0.2">
      <c r="A1153" t="s">
        <v>130</v>
      </c>
      <c r="B1153" t="s">
        <v>227</v>
      </c>
      <c r="C1153" t="s">
        <v>187</v>
      </c>
      <c r="D1153">
        <f t="shared" si="17"/>
        <v>1992</v>
      </c>
      <c r="E1153" t="s">
        <v>167</v>
      </c>
      <c r="F1153" t="s">
        <v>184</v>
      </c>
      <c r="G1153" t="str">
        <f>IFERROR(VLOOKUP($F1153,'Country Lookup'!$B$2:$C$31,2,FALSE),"")</f>
        <v>CA</v>
      </c>
      <c r="H1153">
        <f>VLOOKUP($A1153,'Events Per Sport'!$A$5:$G$19,3,FALSE)</f>
        <v>4.9460874432487003</v>
      </c>
    </row>
    <row r="1154" spans="1:8" x14ac:dyDescent="0.2">
      <c r="A1154" t="s">
        <v>134</v>
      </c>
      <c r="B1154" t="s">
        <v>236</v>
      </c>
      <c r="C1154" t="s">
        <v>180</v>
      </c>
      <c r="D1154">
        <f t="shared" ref="D1154:D1217" si="18">_xlfn.NUMBERVALUE(RIGHT(C1154,4))</f>
        <v>1964</v>
      </c>
      <c r="E1154" t="s">
        <v>163</v>
      </c>
      <c r="F1154" t="s">
        <v>184</v>
      </c>
      <c r="G1154" t="str">
        <f>IFERROR(VLOOKUP($F1154,'Country Lookup'!$B$2:$C$31,2,FALSE),"")</f>
        <v>CA</v>
      </c>
      <c r="H1154">
        <f>VLOOKUP($A1154,'Events Per Sport'!$A$5:$G$19,3,FALSE)</f>
        <v>2.0800838230519041</v>
      </c>
    </row>
    <row r="1155" spans="1:8" x14ac:dyDescent="0.2">
      <c r="A1155" t="s">
        <v>134</v>
      </c>
      <c r="B1155" t="s">
        <v>236</v>
      </c>
      <c r="C1155" t="s">
        <v>191</v>
      </c>
      <c r="D1155">
        <f t="shared" si="18"/>
        <v>2010</v>
      </c>
      <c r="E1155" t="s">
        <v>167</v>
      </c>
      <c r="F1155" t="s">
        <v>184</v>
      </c>
      <c r="G1155" t="str">
        <f>IFERROR(VLOOKUP($F1155,'Country Lookup'!$B$2:$C$31,2,FALSE),"")</f>
        <v>CA</v>
      </c>
      <c r="H1155">
        <f>VLOOKUP($A1155,'Events Per Sport'!$A$5:$G$19,3,FALSE)</f>
        <v>2.0800838230519041</v>
      </c>
    </row>
    <row r="1156" spans="1:8" x14ac:dyDescent="0.2">
      <c r="A1156" t="s">
        <v>134</v>
      </c>
      <c r="B1156" t="s">
        <v>241</v>
      </c>
      <c r="C1156" t="s">
        <v>188</v>
      </c>
      <c r="D1156">
        <f t="shared" si="18"/>
        <v>1998</v>
      </c>
      <c r="E1156" t="s">
        <v>163</v>
      </c>
      <c r="F1156" t="s">
        <v>184</v>
      </c>
      <c r="G1156" t="str">
        <f>IFERROR(VLOOKUP($F1156,'Country Lookup'!$B$2:$C$31,2,FALSE),"")</f>
        <v>CA</v>
      </c>
      <c r="H1156">
        <f>VLOOKUP($A1156,'Events Per Sport'!$A$5:$G$19,3,FALSE)</f>
        <v>2.0800838230519041</v>
      </c>
    </row>
    <row r="1157" spans="1:8" x14ac:dyDescent="0.2">
      <c r="A1157" t="s">
        <v>134</v>
      </c>
      <c r="B1157" t="s">
        <v>241</v>
      </c>
      <c r="C1157" t="s">
        <v>162</v>
      </c>
      <c r="D1157">
        <f t="shared" si="18"/>
        <v>2006</v>
      </c>
      <c r="E1157" t="s">
        <v>165</v>
      </c>
      <c r="F1157" t="s">
        <v>184</v>
      </c>
      <c r="G1157" t="str">
        <f>IFERROR(VLOOKUP($F1157,'Country Lookup'!$B$2:$C$31,2,FALSE),"")</f>
        <v>CA</v>
      </c>
      <c r="H1157">
        <f>VLOOKUP($A1157,'Events Per Sport'!$A$5:$G$19,3,FALSE)</f>
        <v>2.0800838230519041</v>
      </c>
    </row>
    <row r="1158" spans="1:8" x14ac:dyDescent="0.2">
      <c r="A1158" t="s">
        <v>134</v>
      </c>
      <c r="B1158" t="s">
        <v>243</v>
      </c>
      <c r="C1158" t="s">
        <v>191</v>
      </c>
      <c r="D1158">
        <f t="shared" si="18"/>
        <v>2010</v>
      </c>
      <c r="E1158" t="s">
        <v>163</v>
      </c>
      <c r="F1158" t="s">
        <v>184</v>
      </c>
      <c r="G1158" t="str">
        <f>IFERROR(VLOOKUP($F1158,'Country Lookup'!$B$2:$C$31,2,FALSE),"")</f>
        <v>CA</v>
      </c>
      <c r="H1158">
        <f>VLOOKUP($A1158,'Events Per Sport'!$A$5:$G$19,3,FALSE)</f>
        <v>2.0800838230519041</v>
      </c>
    </row>
    <row r="1159" spans="1:8" x14ac:dyDescent="0.2">
      <c r="A1159" t="s">
        <v>134</v>
      </c>
      <c r="B1159" t="s">
        <v>243</v>
      </c>
      <c r="C1159" t="s">
        <v>191</v>
      </c>
      <c r="D1159">
        <f t="shared" si="18"/>
        <v>2010</v>
      </c>
      <c r="E1159" t="s">
        <v>165</v>
      </c>
      <c r="F1159" t="s">
        <v>184</v>
      </c>
      <c r="G1159" t="str">
        <f>IFERROR(VLOOKUP($F1159,'Country Lookup'!$B$2:$C$31,2,FALSE),"")</f>
        <v>CA</v>
      </c>
      <c r="H1159">
        <f>VLOOKUP($A1159,'Events Per Sport'!$A$5:$G$19,3,FALSE)</f>
        <v>2.0800838230519041</v>
      </c>
    </row>
    <row r="1160" spans="1:8" x14ac:dyDescent="0.2">
      <c r="A1160" t="s">
        <v>134</v>
      </c>
      <c r="B1160" t="s">
        <v>243</v>
      </c>
      <c r="C1160" t="s">
        <v>192</v>
      </c>
      <c r="D1160">
        <f t="shared" si="18"/>
        <v>2014</v>
      </c>
      <c r="E1160" t="s">
        <v>163</v>
      </c>
      <c r="F1160" t="s">
        <v>184</v>
      </c>
      <c r="G1160" t="str">
        <f>IFERROR(VLOOKUP($F1160,'Country Lookup'!$B$2:$C$31,2,FALSE),"")</f>
        <v>CA</v>
      </c>
      <c r="H1160">
        <f>VLOOKUP($A1160,'Events Per Sport'!$A$5:$G$19,3,FALSE)</f>
        <v>2.0800838230519041</v>
      </c>
    </row>
    <row r="1161" spans="1:8" x14ac:dyDescent="0.2">
      <c r="A1161" t="s">
        <v>142</v>
      </c>
      <c r="B1161" t="s">
        <v>254</v>
      </c>
      <c r="C1161" t="s">
        <v>162</v>
      </c>
      <c r="D1161">
        <f t="shared" si="18"/>
        <v>2006</v>
      </c>
      <c r="E1161" t="s">
        <v>163</v>
      </c>
      <c r="F1161" t="s">
        <v>184</v>
      </c>
      <c r="G1161" t="str">
        <f>IFERROR(VLOOKUP($F1161,'Country Lookup'!$B$2:$C$31,2,FALSE),"")</f>
        <v>CA</v>
      </c>
      <c r="H1161">
        <f>VLOOKUP($A1161,'Events Per Sport'!$A$5:$G$19,3,FALSE)</f>
        <v>5.2414827884177928</v>
      </c>
    </row>
    <row r="1162" spans="1:8" x14ac:dyDescent="0.2">
      <c r="A1162" t="s">
        <v>137</v>
      </c>
      <c r="B1162" t="s">
        <v>257</v>
      </c>
      <c r="C1162" t="s">
        <v>188</v>
      </c>
      <c r="D1162">
        <f t="shared" si="18"/>
        <v>1998</v>
      </c>
      <c r="E1162" t="s">
        <v>165</v>
      </c>
      <c r="F1162" t="s">
        <v>184</v>
      </c>
      <c r="G1162" t="str">
        <f>IFERROR(VLOOKUP($F1162,'Country Lookup'!$B$2:$C$31,2,FALSE),"")</f>
        <v>CA</v>
      </c>
      <c r="H1162">
        <f>VLOOKUP($A1162,'Events Per Sport'!$A$5:$G$19,3,FALSE)</f>
        <v>2.0800838230519041</v>
      </c>
    </row>
    <row r="1163" spans="1:8" x14ac:dyDescent="0.2">
      <c r="A1163" t="s">
        <v>137</v>
      </c>
      <c r="B1163" t="s">
        <v>257</v>
      </c>
      <c r="C1163" t="s">
        <v>190</v>
      </c>
      <c r="D1163">
        <f t="shared" si="18"/>
        <v>2002</v>
      </c>
      <c r="E1163" t="s">
        <v>165</v>
      </c>
      <c r="F1163" t="s">
        <v>184</v>
      </c>
      <c r="G1163" t="str">
        <f>IFERROR(VLOOKUP($F1163,'Country Lookup'!$B$2:$C$31,2,FALSE),"")</f>
        <v>CA</v>
      </c>
      <c r="H1163">
        <f>VLOOKUP($A1163,'Events Per Sport'!$A$5:$G$19,3,FALSE)</f>
        <v>2.0800838230519041</v>
      </c>
    </row>
    <row r="1164" spans="1:8" x14ac:dyDescent="0.2">
      <c r="A1164" t="s">
        <v>137</v>
      </c>
      <c r="B1164" t="s">
        <v>257</v>
      </c>
      <c r="C1164" t="s">
        <v>162</v>
      </c>
      <c r="D1164">
        <f t="shared" si="18"/>
        <v>2006</v>
      </c>
      <c r="E1164" t="s">
        <v>163</v>
      </c>
      <c r="F1164" t="s">
        <v>184</v>
      </c>
      <c r="G1164" t="str">
        <f>IFERROR(VLOOKUP($F1164,'Country Lookup'!$B$2:$C$31,2,FALSE),"")</f>
        <v>CA</v>
      </c>
      <c r="H1164">
        <f>VLOOKUP($A1164,'Events Per Sport'!$A$5:$G$19,3,FALSE)</f>
        <v>2.0800838230519041</v>
      </c>
    </row>
    <row r="1165" spans="1:8" x14ac:dyDescent="0.2">
      <c r="A1165" t="s">
        <v>137</v>
      </c>
      <c r="B1165" t="s">
        <v>257</v>
      </c>
      <c r="C1165" t="s">
        <v>191</v>
      </c>
      <c r="D1165">
        <f t="shared" si="18"/>
        <v>2010</v>
      </c>
      <c r="E1165" t="s">
        <v>163</v>
      </c>
      <c r="F1165" t="s">
        <v>184</v>
      </c>
      <c r="G1165" t="str">
        <f>IFERROR(VLOOKUP($F1165,'Country Lookup'!$B$2:$C$31,2,FALSE),"")</f>
        <v>CA</v>
      </c>
      <c r="H1165">
        <f>VLOOKUP($A1165,'Events Per Sport'!$A$5:$G$19,3,FALSE)</f>
        <v>2.0800838230519041</v>
      </c>
    </row>
    <row r="1166" spans="1:8" x14ac:dyDescent="0.2">
      <c r="A1166" t="s">
        <v>137</v>
      </c>
      <c r="B1166" t="s">
        <v>257</v>
      </c>
      <c r="C1166" t="s">
        <v>192</v>
      </c>
      <c r="D1166">
        <f t="shared" si="18"/>
        <v>2014</v>
      </c>
      <c r="E1166" t="s">
        <v>163</v>
      </c>
      <c r="F1166" t="s">
        <v>184</v>
      </c>
      <c r="G1166" t="str">
        <f>IFERROR(VLOOKUP($F1166,'Country Lookup'!$B$2:$C$31,2,FALSE),"")</f>
        <v>CA</v>
      </c>
      <c r="H1166">
        <f>VLOOKUP($A1166,'Events Per Sport'!$A$5:$G$19,3,FALSE)</f>
        <v>2.0800838230519041</v>
      </c>
    </row>
    <row r="1167" spans="1:8" x14ac:dyDescent="0.2">
      <c r="A1167" t="s">
        <v>137</v>
      </c>
      <c r="B1167" t="s">
        <v>258</v>
      </c>
      <c r="C1167" t="s">
        <v>187</v>
      </c>
      <c r="D1167">
        <f t="shared" si="18"/>
        <v>1992</v>
      </c>
      <c r="E1167" t="s">
        <v>167</v>
      </c>
      <c r="F1167" t="s">
        <v>184</v>
      </c>
      <c r="G1167" t="str">
        <f>IFERROR(VLOOKUP($F1167,'Country Lookup'!$B$2:$C$31,2,FALSE),"")</f>
        <v>CA</v>
      </c>
      <c r="H1167">
        <f>VLOOKUP($A1167,'Events Per Sport'!$A$5:$G$19,3,FALSE)</f>
        <v>2.0800838230519041</v>
      </c>
    </row>
    <row r="1168" spans="1:8" x14ac:dyDescent="0.2">
      <c r="A1168" t="s">
        <v>137</v>
      </c>
      <c r="B1168" t="s">
        <v>258</v>
      </c>
      <c r="C1168" t="s">
        <v>188</v>
      </c>
      <c r="D1168">
        <f t="shared" si="18"/>
        <v>1998</v>
      </c>
      <c r="E1168" t="s">
        <v>163</v>
      </c>
      <c r="F1168" t="s">
        <v>184</v>
      </c>
      <c r="G1168" t="str">
        <f>IFERROR(VLOOKUP($F1168,'Country Lookup'!$B$2:$C$31,2,FALSE),"")</f>
        <v>CA</v>
      </c>
      <c r="H1168">
        <f>VLOOKUP($A1168,'Events Per Sport'!$A$5:$G$19,3,FALSE)</f>
        <v>2.0800838230519041</v>
      </c>
    </row>
    <row r="1169" spans="1:8" x14ac:dyDescent="0.2">
      <c r="A1169" t="s">
        <v>137</v>
      </c>
      <c r="B1169" t="s">
        <v>258</v>
      </c>
      <c r="C1169" t="s">
        <v>190</v>
      </c>
      <c r="D1169">
        <f t="shared" si="18"/>
        <v>2002</v>
      </c>
      <c r="E1169" t="s">
        <v>167</v>
      </c>
      <c r="F1169" t="s">
        <v>184</v>
      </c>
      <c r="G1169" t="str">
        <f>IFERROR(VLOOKUP($F1169,'Country Lookup'!$B$2:$C$31,2,FALSE),"")</f>
        <v>CA</v>
      </c>
      <c r="H1169">
        <f>VLOOKUP($A1169,'Events Per Sport'!$A$5:$G$19,3,FALSE)</f>
        <v>2.0800838230519041</v>
      </c>
    </row>
    <row r="1170" spans="1:8" x14ac:dyDescent="0.2">
      <c r="A1170" t="s">
        <v>137</v>
      </c>
      <c r="B1170" t="s">
        <v>258</v>
      </c>
      <c r="C1170" t="s">
        <v>162</v>
      </c>
      <c r="D1170">
        <f t="shared" si="18"/>
        <v>2006</v>
      </c>
      <c r="E1170" t="s">
        <v>167</v>
      </c>
      <c r="F1170" t="s">
        <v>184</v>
      </c>
      <c r="G1170" t="str">
        <f>IFERROR(VLOOKUP($F1170,'Country Lookup'!$B$2:$C$31,2,FALSE),"")</f>
        <v>CA</v>
      </c>
      <c r="H1170">
        <f>VLOOKUP($A1170,'Events Per Sport'!$A$5:$G$19,3,FALSE)</f>
        <v>2.0800838230519041</v>
      </c>
    </row>
    <row r="1171" spans="1:8" x14ac:dyDescent="0.2">
      <c r="A1171" t="s">
        <v>137</v>
      </c>
      <c r="B1171" t="s">
        <v>258</v>
      </c>
      <c r="C1171" t="s">
        <v>191</v>
      </c>
      <c r="D1171">
        <f t="shared" si="18"/>
        <v>2010</v>
      </c>
      <c r="E1171" t="s">
        <v>165</v>
      </c>
      <c r="F1171" t="s">
        <v>184</v>
      </c>
      <c r="G1171" t="str">
        <f>IFERROR(VLOOKUP($F1171,'Country Lookup'!$B$2:$C$31,2,FALSE),"")</f>
        <v>CA</v>
      </c>
      <c r="H1171">
        <f>VLOOKUP($A1171,'Events Per Sport'!$A$5:$G$19,3,FALSE)</f>
        <v>2.0800838230519041</v>
      </c>
    </row>
    <row r="1172" spans="1:8" x14ac:dyDescent="0.2">
      <c r="A1172" t="s">
        <v>137</v>
      </c>
      <c r="B1172" t="s">
        <v>258</v>
      </c>
      <c r="C1172" t="s">
        <v>192</v>
      </c>
      <c r="D1172">
        <f t="shared" si="18"/>
        <v>2014</v>
      </c>
      <c r="E1172" t="s">
        <v>163</v>
      </c>
      <c r="F1172" t="s">
        <v>184</v>
      </c>
      <c r="G1172" t="str">
        <f>IFERROR(VLOOKUP($F1172,'Country Lookup'!$B$2:$C$31,2,FALSE),"")</f>
        <v>CA</v>
      </c>
      <c r="H1172">
        <f>VLOOKUP($A1172,'Events Per Sport'!$A$5:$G$19,3,FALSE)</f>
        <v>2.0800838230519041</v>
      </c>
    </row>
    <row r="1173" spans="1:8" x14ac:dyDescent="0.2">
      <c r="A1173" t="s">
        <v>141</v>
      </c>
      <c r="B1173" t="s">
        <v>261</v>
      </c>
      <c r="C1173" t="s">
        <v>186</v>
      </c>
      <c r="D1173">
        <f t="shared" si="18"/>
        <v>1988</v>
      </c>
      <c r="E1173" t="s">
        <v>167</v>
      </c>
      <c r="F1173" t="s">
        <v>184</v>
      </c>
      <c r="G1173" t="str">
        <f>IFERROR(VLOOKUP($F1173,'Country Lookup'!$B$2:$C$31,2,FALSE),"")</f>
        <v>CA</v>
      </c>
      <c r="H1173">
        <f>VLOOKUP($A1173,'Events Per Sport'!$A$5:$G$19,3,FALSE)</f>
        <v>2.9240177382128665</v>
      </c>
    </row>
    <row r="1174" spans="1:8" x14ac:dyDescent="0.2">
      <c r="A1174" t="s">
        <v>141</v>
      </c>
      <c r="B1174" t="s">
        <v>261</v>
      </c>
      <c r="C1174" t="s">
        <v>191</v>
      </c>
      <c r="D1174">
        <f t="shared" si="18"/>
        <v>2010</v>
      </c>
      <c r="E1174" t="s">
        <v>163</v>
      </c>
      <c r="F1174" t="s">
        <v>184</v>
      </c>
      <c r="G1174" t="str">
        <f>IFERROR(VLOOKUP($F1174,'Country Lookup'!$B$2:$C$31,2,FALSE),"")</f>
        <v>CA</v>
      </c>
      <c r="H1174">
        <f>VLOOKUP($A1174,'Events Per Sport'!$A$5:$G$19,3,FALSE)</f>
        <v>2.9240177382128665</v>
      </c>
    </row>
    <row r="1175" spans="1:8" x14ac:dyDescent="0.2">
      <c r="A1175" t="s">
        <v>141</v>
      </c>
      <c r="B1175" t="s">
        <v>261</v>
      </c>
      <c r="C1175" t="s">
        <v>192</v>
      </c>
      <c r="D1175">
        <f t="shared" si="18"/>
        <v>2014</v>
      </c>
      <c r="E1175" t="s">
        <v>165</v>
      </c>
      <c r="F1175" t="s">
        <v>184</v>
      </c>
      <c r="G1175" t="str">
        <f>IFERROR(VLOOKUP($F1175,'Country Lookup'!$B$2:$C$31,2,FALSE),"")</f>
        <v>CA</v>
      </c>
      <c r="H1175">
        <f>VLOOKUP($A1175,'Events Per Sport'!$A$5:$G$19,3,FALSE)</f>
        <v>2.9240177382128665</v>
      </c>
    </row>
    <row r="1176" spans="1:8" x14ac:dyDescent="0.2">
      <c r="A1176" t="s">
        <v>141</v>
      </c>
      <c r="B1176" t="s">
        <v>263</v>
      </c>
      <c r="C1176" t="s">
        <v>178</v>
      </c>
      <c r="D1176">
        <f t="shared" si="18"/>
        <v>1960</v>
      </c>
      <c r="E1176" t="s">
        <v>167</v>
      </c>
      <c r="F1176" t="s">
        <v>184</v>
      </c>
      <c r="G1176" t="str">
        <f>IFERROR(VLOOKUP($F1176,'Country Lookup'!$B$2:$C$31,2,FALSE),"")</f>
        <v>CA</v>
      </c>
      <c r="H1176">
        <f>VLOOKUP($A1176,'Events Per Sport'!$A$5:$G$19,3,FALSE)</f>
        <v>2.9240177382128665</v>
      </c>
    </row>
    <row r="1177" spans="1:8" x14ac:dyDescent="0.2">
      <c r="A1177" t="s">
        <v>141</v>
      </c>
      <c r="B1177" t="s">
        <v>263</v>
      </c>
      <c r="C1177" t="s">
        <v>182</v>
      </c>
      <c r="D1177">
        <f t="shared" si="18"/>
        <v>1976</v>
      </c>
      <c r="E1177" t="s">
        <v>167</v>
      </c>
      <c r="F1177" t="s">
        <v>184</v>
      </c>
      <c r="G1177" t="str">
        <f>IFERROR(VLOOKUP($F1177,'Country Lookup'!$B$2:$C$31,2,FALSE),"")</f>
        <v>CA</v>
      </c>
      <c r="H1177">
        <f>VLOOKUP($A1177,'Events Per Sport'!$A$5:$G$19,3,FALSE)</f>
        <v>2.9240177382128665</v>
      </c>
    </row>
    <row r="1178" spans="1:8" x14ac:dyDescent="0.2">
      <c r="A1178" t="s">
        <v>141</v>
      </c>
      <c r="B1178" t="s">
        <v>263</v>
      </c>
      <c r="C1178" t="s">
        <v>185</v>
      </c>
      <c r="D1178">
        <f t="shared" si="18"/>
        <v>1984</v>
      </c>
      <c r="E1178" t="s">
        <v>165</v>
      </c>
      <c r="F1178" t="s">
        <v>184</v>
      </c>
      <c r="G1178" t="str">
        <f>IFERROR(VLOOKUP($F1178,'Country Lookup'!$B$2:$C$31,2,FALSE),"")</f>
        <v>CA</v>
      </c>
      <c r="H1178">
        <f>VLOOKUP($A1178,'Events Per Sport'!$A$5:$G$19,3,FALSE)</f>
        <v>2.9240177382128665</v>
      </c>
    </row>
    <row r="1179" spans="1:8" x14ac:dyDescent="0.2">
      <c r="A1179" t="s">
        <v>141</v>
      </c>
      <c r="B1179" t="s">
        <v>263</v>
      </c>
      <c r="C1179" t="s">
        <v>186</v>
      </c>
      <c r="D1179">
        <f t="shared" si="18"/>
        <v>1988</v>
      </c>
      <c r="E1179" t="s">
        <v>165</v>
      </c>
      <c r="F1179" t="s">
        <v>184</v>
      </c>
      <c r="G1179" t="str">
        <f>IFERROR(VLOOKUP($F1179,'Country Lookup'!$B$2:$C$31,2,FALSE),"")</f>
        <v>CA</v>
      </c>
      <c r="H1179">
        <f>VLOOKUP($A1179,'Events Per Sport'!$A$5:$G$19,3,FALSE)</f>
        <v>2.9240177382128665</v>
      </c>
    </row>
    <row r="1180" spans="1:8" x14ac:dyDescent="0.2">
      <c r="A1180" t="s">
        <v>141</v>
      </c>
      <c r="B1180" t="s">
        <v>263</v>
      </c>
      <c r="C1180" t="s">
        <v>188</v>
      </c>
      <c r="D1180">
        <f t="shared" si="18"/>
        <v>1998</v>
      </c>
      <c r="E1180" t="s">
        <v>165</v>
      </c>
      <c r="F1180" t="s">
        <v>184</v>
      </c>
      <c r="G1180" t="str">
        <f>IFERROR(VLOOKUP($F1180,'Country Lookup'!$B$2:$C$31,2,FALSE),"")</f>
        <v>CA</v>
      </c>
      <c r="H1180">
        <f>VLOOKUP($A1180,'Events Per Sport'!$A$5:$G$19,3,FALSE)</f>
        <v>2.9240177382128665</v>
      </c>
    </row>
    <row r="1181" spans="1:8" x14ac:dyDescent="0.2">
      <c r="A1181" t="s">
        <v>141</v>
      </c>
      <c r="B1181" t="s">
        <v>263</v>
      </c>
      <c r="C1181" t="s">
        <v>162</v>
      </c>
      <c r="D1181">
        <f t="shared" si="18"/>
        <v>2006</v>
      </c>
      <c r="E1181" t="s">
        <v>167</v>
      </c>
      <c r="F1181" t="s">
        <v>184</v>
      </c>
      <c r="G1181" t="str">
        <f>IFERROR(VLOOKUP($F1181,'Country Lookup'!$B$2:$C$31,2,FALSE),"")</f>
        <v>CA</v>
      </c>
      <c r="H1181">
        <f>VLOOKUP($A1181,'Events Per Sport'!$A$5:$G$19,3,FALSE)</f>
        <v>2.9240177382128665</v>
      </c>
    </row>
    <row r="1182" spans="1:8" x14ac:dyDescent="0.2">
      <c r="A1182" t="s">
        <v>141</v>
      </c>
      <c r="B1182" t="s">
        <v>263</v>
      </c>
      <c r="C1182" t="s">
        <v>192</v>
      </c>
      <c r="D1182">
        <f t="shared" si="18"/>
        <v>2014</v>
      </c>
      <c r="E1182" t="s">
        <v>165</v>
      </c>
      <c r="F1182" t="s">
        <v>184</v>
      </c>
      <c r="G1182" t="str">
        <f>IFERROR(VLOOKUP($F1182,'Country Lookup'!$B$2:$C$31,2,FALSE),"")</f>
        <v>CA</v>
      </c>
      <c r="H1182">
        <f>VLOOKUP($A1182,'Events Per Sport'!$A$5:$G$19,3,FALSE)</f>
        <v>2.9240177382128665</v>
      </c>
    </row>
    <row r="1183" spans="1:8" x14ac:dyDescent="0.2">
      <c r="A1183" t="s">
        <v>141</v>
      </c>
      <c r="B1183" t="s">
        <v>267</v>
      </c>
      <c r="C1183" t="s">
        <v>172</v>
      </c>
      <c r="D1183">
        <f t="shared" si="18"/>
        <v>1948</v>
      </c>
      <c r="E1183" t="s">
        <v>163</v>
      </c>
      <c r="F1183" t="s">
        <v>184</v>
      </c>
      <c r="G1183" t="str">
        <f>IFERROR(VLOOKUP($F1183,'Country Lookup'!$B$2:$C$31,2,FALSE),"")</f>
        <v>CA</v>
      </c>
      <c r="H1183">
        <f>VLOOKUP($A1183,'Events Per Sport'!$A$5:$G$19,3,FALSE)</f>
        <v>2.9240177382128665</v>
      </c>
    </row>
    <row r="1184" spans="1:8" x14ac:dyDescent="0.2">
      <c r="A1184" t="s">
        <v>141</v>
      </c>
      <c r="B1184" t="s">
        <v>267</v>
      </c>
      <c r="C1184" t="s">
        <v>180</v>
      </c>
      <c r="D1184">
        <f t="shared" si="18"/>
        <v>1964</v>
      </c>
      <c r="E1184" t="s">
        <v>167</v>
      </c>
      <c r="F1184" t="s">
        <v>184</v>
      </c>
      <c r="G1184" t="str">
        <f>IFERROR(VLOOKUP($F1184,'Country Lookup'!$B$2:$C$31,2,FALSE),"")</f>
        <v>CA</v>
      </c>
      <c r="H1184">
        <f>VLOOKUP($A1184,'Events Per Sport'!$A$5:$G$19,3,FALSE)</f>
        <v>2.9240177382128665</v>
      </c>
    </row>
    <row r="1185" spans="1:8" x14ac:dyDescent="0.2">
      <c r="A1185" t="s">
        <v>141</v>
      </c>
      <c r="B1185" t="s">
        <v>267</v>
      </c>
      <c r="C1185" t="s">
        <v>186</v>
      </c>
      <c r="D1185">
        <f t="shared" si="18"/>
        <v>1988</v>
      </c>
      <c r="E1185" t="s">
        <v>165</v>
      </c>
      <c r="F1185" t="s">
        <v>184</v>
      </c>
      <c r="G1185" t="str">
        <f>IFERROR(VLOOKUP($F1185,'Country Lookup'!$B$2:$C$31,2,FALSE),"")</f>
        <v>CA</v>
      </c>
      <c r="H1185">
        <f>VLOOKUP($A1185,'Events Per Sport'!$A$5:$G$19,3,FALSE)</f>
        <v>2.9240177382128665</v>
      </c>
    </row>
    <row r="1186" spans="1:8" x14ac:dyDescent="0.2">
      <c r="A1186" t="s">
        <v>141</v>
      </c>
      <c r="B1186" t="s">
        <v>267</v>
      </c>
      <c r="C1186" t="s">
        <v>191</v>
      </c>
      <c r="D1186">
        <f t="shared" si="18"/>
        <v>2010</v>
      </c>
      <c r="E1186" t="s">
        <v>167</v>
      </c>
      <c r="F1186" t="s">
        <v>184</v>
      </c>
      <c r="G1186" t="str">
        <f>IFERROR(VLOOKUP($F1186,'Country Lookup'!$B$2:$C$31,2,FALSE),"")</f>
        <v>CA</v>
      </c>
      <c r="H1186">
        <f>VLOOKUP($A1186,'Events Per Sport'!$A$5:$G$19,3,FALSE)</f>
        <v>2.9240177382128665</v>
      </c>
    </row>
    <row r="1187" spans="1:8" x14ac:dyDescent="0.2">
      <c r="A1187" t="s">
        <v>141</v>
      </c>
      <c r="B1187" t="s">
        <v>270</v>
      </c>
      <c r="C1187" t="s">
        <v>192</v>
      </c>
      <c r="D1187">
        <f t="shared" si="18"/>
        <v>2014</v>
      </c>
      <c r="E1187" t="s">
        <v>165</v>
      </c>
      <c r="F1187" t="s">
        <v>184</v>
      </c>
      <c r="G1187" t="str">
        <f>IFERROR(VLOOKUP($F1187,'Country Lookup'!$B$2:$C$31,2,FALSE),"")</f>
        <v>CA</v>
      </c>
      <c r="H1187">
        <f>VLOOKUP($A1187,'Events Per Sport'!$A$5:$G$19,3,FALSE)</f>
        <v>2.9240177382128665</v>
      </c>
    </row>
    <row r="1188" spans="1:8" x14ac:dyDescent="0.2">
      <c r="A1188" t="s">
        <v>141</v>
      </c>
      <c r="B1188" t="s">
        <v>271</v>
      </c>
      <c r="C1188" t="s">
        <v>172</v>
      </c>
      <c r="D1188">
        <f t="shared" si="18"/>
        <v>1948</v>
      </c>
      <c r="E1188" t="s">
        <v>167</v>
      </c>
      <c r="F1188" t="s">
        <v>184</v>
      </c>
      <c r="G1188" t="str">
        <f>IFERROR(VLOOKUP($F1188,'Country Lookup'!$B$2:$C$31,2,FALSE),"")</f>
        <v>CA</v>
      </c>
      <c r="H1188">
        <f>VLOOKUP($A1188,'Events Per Sport'!$A$5:$G$19,3,FALSE)</f>
        <v>2.9240177382128665</v>
      </c>
    </row>
    <row r="1189" spans="1:8" x14ac:dyDescent="0.2">
      <c r="A1189" t="s">
        <v>141</v>
      </c>
      <c r="B1189" t="s">
        <v>271</v>
      </c>
      <c r="C1189" t="s">
        <v>177</v>
      </c>
      <c r="D1189">
        <f t="shared" si="18"/>
        <v>1956</v>
      </c>
      <c r="E1189" t="s">
        <v>165</v>
      </c>
      <c r="F1189" t="s">
        <v>184</v>
      </c>
      <c r="G1189" t="str">
        <f>IFERROR(VLOOKUP($F1189,'Country Lookup'!$B$2:$C$31,2,FALSE),"")</f>
        <v>CA</v>
      </c>
      <c r="H1189">
        <f>VLOOKUP($A1189,'Events Per Sport'!$A$5:$G$19,3,FALSE)</f>
        <v>2.9240177382128665</v>
      </c>
    </row>
    <row r="1190" spans="1:8" x14ac:dyDescent="0.2">
      <c r="A1190" t="s">
        <v>141</v>
      </c>
      <c r="B1190" t="s">
        <v>271</v>
      </c>
      <c r="C1190" t="s">
        <v>178</v>
      </c>
      <c r="D1190">
        <f t="shared" si="18"/>
        <v>1960</v>
      </c>
      <c r="E1190" t="s">
        <v>163</v>
      </c>
      <c r="F1190" t="s">
        <v>184</v>
      </c>
      <c r="G1190" t="str">
        <f>IFERROR(VLOOKUP($F1190,'Country Lookup'!$B$2:$C$31,2,FALSE),"")</f>
        <v>CA</v>
      </c>
      <c r="H1190">
        <f>VLOOKUP($A1190,'Events Per Sport'!$A$5:$G$19,3,FALSE)</f>
        <v>2.9240177382128665</v>
      </c>
    </row>
    <row r="1191" spans="1:8" x14ac:dyDescent="0.2">
      <c r="A1191" t="s">
        <v>141</v>
      </c>
      <c r="B1191" t="s">
        <v>271</v>
      </c>
      <c r="C1191" t="s">
        <v>180</v>
      </c>
      <c r="D1191">
        <f t="shared" si="18"/>
        <v>1964</v>
      </c>
      <c r="E1191" t="s">
        <v>165</v>
      </c>
      <c r="F1191" t="s">
        <v>184</v>
      </c>
      <c r="G1191" t="str">
        <f>IFERROR(VLOOKUP($F1191,'Country Lookup'!$B$2:$C$31,2,FALSE),"")</f>
        <v>CA</v>
      </c>
      <c r="H1191">
        <f>VLOOKUP($A1191,'Events Per Sport'!$A$5:$G$19,3,FALSE)</f>
        <v>2.9240177382128665</v>
      </c>
    </row>
    <row r="1192" spans="1:8" x14ac:dyDescent="0.2">
      <c r="A1192" t="s">
        <v>141</v>
      </c>
      <c r="B1192" t="s">
        <v>271</v>
      </c>
      <c r="C1192" t="s">
        <v>187</v>
      </c>
      <c r="D1192">
        <f t="shared" si="18"/>
        <v>1992</v>
      </c>
      <c r="E1192" t="s">
        <v>167</v>
      </c>
      <c r="F1192" t="s">
        <v>184</v>
      </c>
      <c r="G1192" t="str">
        <f>IFERROR(VLOOKUP($F1192,'Country Lookup'!$B$2:$C$31,2,FALSE),"")</f>
        <v>CA</v>
      </c>
      <c r="H1192">
        <f>VLOOKUP($A1192,'Events Per Sport'!$A$5:$G$19,3,FALSE)</f>
        <v>2.9240177382128665</v>
      </c>
    </row>
    <row r="1193" spans="1:8" x14ac:dyDescent="0.2">
      <c r="A1193" t="s">
        <v>141</v>
      </c>
      <c r="B1193" t="s">
        <v>271</v>
      </c>
      <c r="C1193" t="s">
        <v>190</v>
      </c>
      <c r="D1193">
        <f t="shared" si="18"/>
        <v>2002</v>
      </c>
      <c r="E1193" t="s">
        <v>163</v>
      </c>
      <c r="F1193" t="s">
        <v>184</v>
      </c>
      <c r="G1193" t="str">
        <f>IFERROR(VLOOKUP($F1193,'Country Lookup'!$B$2:$C$31,2,FALSE),"")</f>
        <v>CA</v>
      </c>
      <c r="H1193">
        <f>VLOOKUP($A1193,'Events Per Sport'!$A$5:$G$19,3,FALSE)</f>
        <v>2.9240177382128665</v>
      </c>
    </row>
    <row r="1194" spans="1:8" x14ac:dyDescent="0.2">
      <c r="A1194" t="s">
        <v>146</v>
      </c>
      <c r="B1194" t="s">
        <v>272</v>
      </c>
      <c r="C1194" t="s">
        <v>187</v>
      </c>
      <c r="D1194">
        <f t="shared" si="18"/>
        <v>1992</v>
      </c>
      <c r="E1194" t="s">
        <v>163</v>
      </c>
      <c r="F1194" t="s">
        <v>184</v>
      </c>
      <c r="G1194" t="str">
        <f>IFERROR(VLOOKUP($F1194,'Country Lookup'!$B$2:$C$31,2,FALSE),"")</f>
        <v>CA</v>
      </c>
      <c r="H1194">
        <f>VLOOKUP($A1194,'Events Per Sport'!$A$5:$G$19,3,FALSE)</f>
        <v>4.6415888336127784</v>
      </c>
    </row>
    <row r="1195" spans="1:8" x14ac:dyDescent="0.2">
      <c r="A1195" t="s">
        <v>146</v>
      </c>
      <c r="B1195" t="s">
        <v>272</v>
      </c>
      <c r="C1195" t="s">
        <v>187</v>
      </c>
      <c r="D1195">
        <f t="shared" si="18"/>
        <v>1992</v>
      </c>
      <c r="E1195" t="s">
        <v>165</v>
      </c>
      <c r="F1195" t="s">
        <v>184</v>
      </c>
      <c r="G1195" t="str">
        <f>IFERROR(VLOOKUP($F1195,'Country Lookup'!$B$2:$C$31,2,FALSE),"")</f>
        <v>CA</v>
      </c>
      <c r="H1195">
        <f>VLOOKUP($A1195,'Events Per Sport'!$A$5:$G$19,3,FALSE)</f>
        <v>4.6415888336127784</v>
      </c>
    </row>
    <row r="1196" spans="1:8" x14ac:dyDescent="0.2">
      <c r="A1196" t="s">
        <v>146</v>
      </c>
      <c r="B1196" t="s">
        <v>273</v>
      </c>
      <c r="C1196" t="s">
        <v>190</v>
      </c>
      <c r="D1196">
        <f t="shared" si="18"/>
        <v>2002</v>
      </c>
      <c r="E1196" t="s">
        <v>165</v>
      </c>
      <c r="F1196" t="s">
        <v>184</v>
      </c>
      <c r="G1196" t="str">
        <f>IFERROR(VLOOKUP($F1196,'Country Lookup'!$B$2:$C$31,2,FALSE),"")</f>
        <v>CA</v>
      </c>
      <c r="H1196">
        <f>VLOOKUP($A1196,'Events Per Sport'!$A$5:$G$19,3,FALSE)</f>
        <v>4.6415888336127784</v>
      </c>
    </row>
    <row r="1197" spans="1:8" x14ac:dyDescent="0.2">
      <c r="A1197" t="s">
        <v>146</v>
      </c>
      <c r="B1197" t="s">
        <v>273</v>
      </c>
      <c r="C1197" t="s">
        <v>190</v>
      </c>
      <c r="D1197">
        <f t="shared" si="18"/>
        <v>2002</v>
      </c>
      <c r="E1197" t="s">
        <v>167</v>
      </c>
      <c r="F1197" t="s">
        <v>184</v>
      </c>
      <c r="G1197" t="str">
        <f>IFERROR(VLOOKUP($F1197,'Country Lookup'!$B$2:$C$31,2,FALSE),"")</f>
        <v>CA</v>
      </c>
      <c r="H1197">
        <f>VLOOKUP($A1197,'Events Per Sport'!$A$5:$G$19,3,FALSE)</f>
        <v>4.6415888336127784</v>
      </c>
    </row>
    <row r="1198" spans="1:8" x14ac:dyDescent="0.2">
      <c r="A1198" t="s">
        <v>146</v>
      </c>
      <c r="B1198" t="s">
        <v>274</v>
      </c>
      <c r="C1198" t="s">
        <v>192</v>
      </c>
      <c r="D1198">
        <f t="shared" si="18"/>
        <v>2014</v>
      </c>
      <c r="E1198" t="s">
        <v>165</v>
      </c>
      <c r="F1198" t="s">
        <v>184</v>
      </c>
      <c r="G1198" t="str">
        <f>IFERROR(VLOOKUP($F1198,'Country Lookup'!$B$2:$C$31,2,FALSE),"")</f>
        <v>CA</v>
      </c>
      <c r="H1198">
        <f>VLOOKUP($A1198,'Events Per Sport'!$A$5:$G$19,3,FALSE)</f>
        <v>4.6415888336127784</v>
      </c>
    </row>
    <row r="1199" spans="1:8" x14ac:dyDescent="0.2">
      <c r="A1199" t="s">
        <v>146</v>
      </c>
      <c r="B1199" t="s">
        <v>276</v>
      </c>
      <c r="C1199" t="s">
        <v>191</v>
      </c>
      <c r="D1199">
        <f t="shared" si="18"/>
        <v>2010</v>
      </c>
      <c r="E1199" t="s">
        <v>163</v>
      </c>
      <c r="F1199" t="s">
        <v>184</v>
      </c>
      <c r="G1199" t="str">
        <f>IFERROR(VLOOKUP($F1199,'Country Lookup'!$B$2:$C$31,2,FALSE),"")</f>
        <v>CA</v>
      </c>
      <c r="H1199">
        <f>VLOOKUP($A1199,'Events Per Sport'!$A$5:$G$19,3,FALSE)</f>
        <v>4.6415888336127784</v>
      </c>
    </row>
    <row r="1200" spans="1:8" x14ac:dyDescent="0.2">
      <c r="A1200" t="s">
        <v>146</v>
      </c>
      <c r="B1200" t="s">
        <v>276</v>
      </c>
      <c r="C1200" t="s">
        <v>192</v>
      </c>
      <c r="D1200">
        <f t="shared" si="18"/>
        <v>2014</v>
      </c>
      <c r="E1200" t="s">
        <v>163</v>
      </c>
      <c r="F1200" t="s">
        <v>184</v>
      </c>
      <c r="G1200" t="str">
        <f>IFERROR(VLOOKUP($F1200,'Country Lookup'!$B$2:$C$31,2,FALSE),"")</f>
        <v>CA</v>
      </c>
      <c r="H1200">
        <f>VLOOKUP($A1200,'Events Per Sport'!$A$5:$G$19,3,FALSE)</f>
        <v>4.6415888336127784</v>
      </c>
    </row>
    <row r="1201" spans="1:8" x14ac:dyDescent="0.2">
      <c r="A1201" t="s">
        <v>146</v>
      </c>
      <c r="B1201" t="s">
        <v>276</v>
      </c>
      <c r="C1201" t="s">
        <v>192</v>
      </c>
      <c r="D1201">
        <f t="shared" si="18"/>
        <v>2014</v>
      </c>
      <c r="E1201" t="s">
        <v>165</v>
      </c>
      <c r="F1201" t="s">
        <v>184</v>
      </c>
      <c r="G1201" t="str">
        <f>IFERROR(VLOOKUP($F1201,'Country Lookup'!$B$2:$C$31,2,FALSE),"")</f>
        <v>CA</v>
      </c>
      <c r="H1201">
        <f>VLOOKUP($A1201,'Events Per Sport'!$A$5:$G$19,3,FALSE)</f>
        <v>4.6415888336127784</v>
      </c>
    </row>
    <row r="1202" spans="1:8" x14ac:dyDescent="0.2">
      <c r="A1202" t="s">
        <v>146</v>
      </c>
      <c r="B1202" t="s">
        <v>277</v>
      </c>
      <c r="C1202" t="s">
        <v>162</v>
      </c>
      <c r="D1202">
        <f t="shared" si="18"/>
        <v>2006</v>
      </c>
      <c r="E1202" t="s">
        <v>163</v>
      </c>
      <c r="F1202" t="s">
        <v>184</v>
      </c>
      <c r="G1202" t="str">
        <f>IFERROR(VLOOKUP($F1202,'Country Lookup'!$B$2:$C$31,2,FALSE),"")</f>
        <v>CA</v>
      </c>
      <c r="H1202">
        <f>VLOOKUP($A1202,'Events Per Sport'!$A$5:$G$19,3,FALSE)</f>
        <v>4.6415888336127784</v>
      </c>
    </row>
    <row r="1203" spans="1:8" x14ac:dyDescent="0.2">
      <c r="A1203" t="s">
        <v>146</v>
      </c>
      <c r="B1203" t="s">
        <v>277</v>
      </c>
      <c r="C1203" t="s">
        <v>191</v>
      </c>
      <c r="D1203">
        <f t="shared" si="18"/>
        <v>2010</v>
      </c>
      <c r="E1203" t="s">
        <v>165</v>
      </c>
      <c r="F1203" t="s">
        <v>184</v>
      </c>
      <c r="G1203" t="str">
        <f>IFERROR(VLOOKUP($F1203,'Country Lookup'!$B$2:$C$31,2,FALSE),"")</f>
        <v>CA</v>
      </c>
      <c r="H1203">
        <f>VLOOKUP($A1203,'Events Per Sport'!$A$5:$G$19,3,FALSE)</f>
        <v>4.6415888336127784</v>
      </c>
    </row>
    <row r="1204" spans="1:8" x14ac:dyDescent="0.2">
      <c r="A1204" t="s">
        <v>146</v>
      </c>
      <c r="B1204" t="s">
        <v>277</v>
      </c>
      <c r="C1204" t="s">
        <v>192</v>
      </c>
      <c r="D1204">
        <f t="shared" si="18"/>
        <v>2014</v>
      </c>
      <c r="E1204" t="s">
        <v>163</v>
      </c>
      <c r="F1204" t="s">
        <v>184</v>
      </c>
      <c r="G1204" t="str">
        <f>IFERROR(VLOOKUP($F1204,'Country Lookup'!$B$2:$C$31,2,FALSE),"")</f>
        <v>CA</v>
      </c>
      <c r="H1204">
        <f>VLOOKUP($A1204,'Events Per Sport'!$A$5:$G$19,3,FALSE)</f>
        <v>4.6415888336127784</v>
      </c>
    </row>
    <row r="1205" spans="1:8" x14ac:dyDescent="0.2">
      <c r="A1205" t="s">
        <v>146</v>
      </c>
      <c r="B1205" t="s">
        <v>277</v>
      </c>
      <c r="C1205" t="s">
        <v>192</v>
      </c>
      <c r="D1205">
        <f t="shared" si="18"/>
        <v>2014</v>
      </c>
      <c r="E1205" t="s">
        <v>165</v>
      </c>
      <c r="F1205" t="s">
        <v>184</v>
      </c>
      <c r="G1205" t="str">
        <f>IFERROR(VLOOKUP($F1205,'Country Lookup'!$B$2:$C$31,2,FALSE),"")</f>
        <v>CA</v>
      </c>
      <c r="H1205">
        <f>VLOOKUP($A1205,'Events Per Sport'!$A$5:$G$19,3,FALSE)</f>
        <v>4.6415888336127784</v>
      </c>
    </row>
    <row r="1206" spans="1:8" x14ac:dyDescent="0.2">
      <c r="A1206" t="s">
        <v>146</v>
      </c>
      <c r="B1206" t="s">
        <v>279</v>
      </c>
      <c r="C1206" t="s">
        <v>191</v>
      </c>
      <c r="D1206">
        <f t="shared" si="18"/>
        <v>2010</v>
      </c>
      <c r="E1206" t="s">
        <v>163</v>
      </c>
      <c r="F1206" t="s">
        <v>184</v>
      </c>
      <c r="G1206" t="str">
        <f>IFERROR(VLOOKUP($F1206,'Country Lookup'!$B$2:$C$31,2,FALSE),"")</f>
        <v>CA</v>
      </c>
      <c r="H1206">
        <f>VLOOKUP($A1206,'Events Per Sport'!$A$5:$G$19,3,FALSE)</f>
        <v>4.6415888336127784</v>
      </c>
    </row>
    <row r="1207" spans="1:8" x14ac:dyDescent="0.2">
      <c r="A1207" t="s">
        <v>146</v>
      </c>
      <c r="B1207" t="s">
        <v>279</v>
      </c>
      <c r="C1207" t="s">
        <v>192</v>
      </c>
      <c r="D1207">
        <f t="shared" si="18"/>
        <v>2014</v>
      </c>
      <c r="E1207" t="s">
        <v>163</v>
      </c>
      <c r="F1207" t="s">
        <v>184</v>
      </c>
      <c r="G1207" t="str">
        <f>IFERROR(VLOOKUP($F1207,'Country Lookup'!$B$2:$C$31,2,FALSE),"")</f>
        <v>CA</v>
      </c>
      <c r="H1207">
        <f>VLOOKUP($A1207,'Events Per Sport'!$A$5:$G$19,3,FALSE)</f>
        <v>4.6415888336127784</v>
      </c>
    </row>
    <row r="1208" spans="1:8" x14ac:dyDescent="0.2">
      <c r="A1208" t="s">
        <v>146</v>
      </c>
      <c r="B1208" t="s">
        <v>279</v>
      </c>
      <c r="C1208" t="s">
        <v>192</v>
      </c>
      <c r="D1208">
        <f t="shared" si="18"/>
        <v>2014</v>
      </c>
      <c r="E1208" t="s">
        <v>165</v>
      </c>
      <c r="F1208" t="s">
        <v>184</v>
      </c>
      <c r="G1208" t="str">
        <f>IFERROR(VLOOKUP($F1208,'Country Lookup'!$B$2:$C$31,2,FALSE),"")</f>
        <v>CA</v>
      </c>
      <c r="H1208">
        <f>VLOOKUP($A1208,'Events Per Sport'!$A$5:$G$19,3,FALSE)</f>
        <v>4.6415888336127784</v>
      </c>
    </row>
    <row r="1209" spans="1:8" x14ac:dyDescent="0.2">
      <c r="A1209" t="s">
        <v>146</v>
      </c>
      <c r="B1209" t="s">
        <v>281</v>
      </c>
      <c r="C1209" t="s">
        <v>192</v>
      </c>
      <c r="D1209">
        <f t="shared" si="18"/>
        <v>2014</v>
      </c>
      <c r="E1209" t="s">
        <v>163</v>
      </c>
      <c r="F1209" t="s">
        <v>184</v>
      </c>
      <c r="G1209" t="str">
        <f>IFERROR(VLOOKUP($F1209,'Country Lookup'!$B$2:$C$31,2,FALSE),"")</f>
        <v>CA</v>
      </c>
      <c r="H1209">
        <f>VLOOKUP($A1209,'Events Per Sport'!$A$5:$G$19,3,FALSE)</f>
        <v>4.6415888336127784</v>
      </c>
    </row>
    <row r="1210" spans="1:8" x14ac:dyDescent="0.2">
      <c r="A1210" t="s">
        <v>146</v>
      </c>
      <c r="B1210" t="s">
        <v>281</v>
      </c>
      <c r="C1210" t="s">
        <v>192</v>
      </c>
      <c r="D1210">
        <f t="shared" si="18"/>
        <v>2014</v>
      </c>
      <c r="E1210" t="s">
        <v>167</v>
      </c>
      <c r="F1210" t="s">
        <v>184</v>
      </c>
      <c r="G1210" t="str">
        <f>IFERROR(VLOOKUP($F1210,'Country Lookup'!$B$2:$C$31,2,FALSE),"")</f>
        <v>CA</v>
      </c>
      <c r="H1210">
        <f>VLOOKUP($A1210,'Events Per Sport'!$A$5:$G$19,3,FALSE)</f>
        <v>4.6415888336127784</v>
      </c>
    </row>
    <row r="1211" spans="1:8" x14ac:dyDescent="0.2">
      <c r="A1211" t="s">
        <v>138</v>
      </c>
      <c r="B1211" t="s">
        <v>282</v>
      </c>
      <c r="C1211" t="s">
        <v>265</v>
      </c>
      <c r="D1211">
        <f t="shared" si="18"/>
        <v>1920</v>
      </c>
      <c r="E1211" t="s">
        <v>163</v>
      </c>
      <c r="F1211" t="s">
        <v>184</v>
      </c>
      <c r="G1211" t="str">
        <f>IFERROR(VLOOKUP($F1211,'Country Lookup'!$B$2:$C$31,2,FALSE),"")</f>
        <v>CA</v>
      </c>
      <c r="H1211">
        <f>VLOOKUP($A1211,'Events Per Sport'!$A$5:$G$19,3,FALSE)</f>
        <v>1.5874010519681994</v>
      </c>
    </row>
    <row r="1212" spans="1:8" x14ac:dyDescent="0.2">
      <c r="A1212" t="s">
        <v>138</v>
      </c>
      <c r="B1212" t="s">
        <v>282</v>
      </c>
      <c r="C1212" t="s">
        <v>266</v>
      </c>
      <c r="D1212">
        <f t="shared" si="18"/>
        <v>1928</v>
      </c>
      <c r="E1212" t="s">
        <v>163</v>
      </c>
      <c r="F1212" t="s">
        <v>184</v>
      </c>
      <c r="G1212" t="str">
        <f>IFERROR(VLOOKUP($F1212,'Country Lookup'!$B$2:$C$31,2,FALSE),"")</f>
        <v>CA</v>
      </c>
      <c r="H1212">
        <f>VLOOKUP($A1212,'Events Per Sport'!$A$5:$G$19,3,FALSE)</f>
        <v>1.5874010519681994</v>
      </c>
    </row>
    <row r="1213" spans="1:8" x14ac:dyDescent="0.2">
      <c r="A1213" t="s">
        <v>138</v>
      </c>
      <c r="B1213" t="s">
        <v>282</v>
      </c>
      <c r="C1213" t="s">
        <v>237</v>
      </c>
      <c r="D1213">
        <f t="shared" si="18"/>
        <v>1936</v>
      </c>
      <c r="E1213" t="s">
        <v>165</v>
      </c>
      <c r="F1213" t="s">
        <v>184</v>
      </c>
      <c r="G1213" t="str">
        <f>IFERROR(VLOOKUP($F1213,'Country Lookup'!$B$2:$C$31,2,FALSE),"")</f>
        <v>CA</v>
      </c>
      <c r="H1213">
        <f>VLOOKUP($A1213,'Events Per Sport'!$A$5:$G$19,3,FALSE)</f>
        <v>1.5874010519681994</v>
      </c>
    </row>
    <row r="1214" spans="1:8" x14ac:dyDescent="0.2">
      <c r="A1214" t="s">
        <v>138</v>
      </c>
      <c r="B1214" t="s">
        <v>282</v>
      </c>
      <c r="C1214" t="s">
        <v>172</v>
      </c>
      <c r="D1214">
        <f t="shared" si="18"/>
        <v>1948</v>
      </c>
      <c r="E1214" t="s">
        <v>163</v>
      </c>
      <c r="F1214" t="s">
        <v>184</v>
      </c>
      <c r="G1214" t="str">
        <f>IFERROR(VLOOKUP($F1214,'Country Lookup'!$B$2:$C$31,2,FALSE),"")</f>
        <v>CA</v>
      </c>
      <c r="H1214">
        <f>VLOOKUP($A1214,'Events Per Sport'!$A$5:$G$19,3,FALSE)</f>
        <v>1.5874010519681994</v>
      </c>
    </row>
    <row r="1215" spans="1:8" x14ac:dyDescent="0.2">
      <c r="A1215" t="s">
        <v>138</v>
      </c>
      <c r="B1215" t="s">
        <v>282</v>
      </c>
      <c r="C1215" t="s">
        <v>175</v>
      </c>
      <c r="D1215">
        <f t="shared" si="18"/>
        <v>1952</v>
      </c>
      <c r="E1215" t="s">
        <v>163</v>
      </c>
      <c r="F1215" t="s">
        <v>184</v>
      </c>
      <c r="G1215" t="str">
        <f>IFERROR(VLOOKUP($F1215,'Country Lookup'!$B$2:$C$31,2,FALSE),"")</f>
        <v>CA</v>
      </c>
      <c r="H1215">
        <f>VLOOKUP($A1215,'Events Per Sport'!$A$5:$G$19,3,FALSE)</f>
        <v>1.5874010519681994</v>
      </c>
    </row>
    <row r="1216" spans="1:8" x14ac:dyDescent="0.2">
      <c r="A1216" t="s">
        <v>138</v>
      </c>
      <c r="B1216" t="s">
        <v>282</v>
      </c>
      <c r="C1216" t="s">
        <v>177</v>
      </c>
      <c r="D1216">
        <f t="shared" si="18"/>
        <v>1956</v>
      </c>
      <c r="E1216" t="s">
        <v>167</v>
      </c>
      <c r="F1216" t="s">
        <v>184</v>
      </c>
      <c r="G1216" t="str">
        <f>IFERROR(VLOOKUP($F1216,'Country Lookup'!$B$2:$C$31,2,FALSE),"")</f>
        <v>CA</v>
      </c>
      <c r="H1216">
        <f>VLOOKUP($A1216,'Events Per Sport'!$A$5:$G$19,3,FALSE)</f>
        <v>1.5874010519681994</v>
      </c>
    </row>
    <row r="1217" spans="1:8" x14ac:dyDescent="0.2">
      <c r="A1217" t="s">
        <v>138</v>
      </c>
      <c r="B1217" t="s">
        <v>282</v>
      </c>
      <c r="C1217" t="s">
        <v>178</v>
      </c>
      <c r="D1217">
        <f t="shared" si="18"/>
        <v>1960</v>
      </c>
      <c r="E1217" t="s">
        <v>165</v>
      </c>
      <c r="F1217" t="s">
        <v>184</v>
      </c>
      <c r="G1217" t="str">
        <f>IFERROR(VLOOKUP($F1217,'Country Lookup'!$B$2:$C$31,2,FALSE),"")</f>
        <v>CA</v>
      </c>
      <c r="H1217">
        <f>VLOOKUP($A1217,'Events Per Sport'!$A$5:$G$19,3,FALSE)</f>
        <v>1.5874010519681994</v>
      </c>
    </row>
    <row r="1218" spans="1:8" x14ac:dyDescent="0.2">
      <c r="A1218" t="s">
        <v>138</v>
      </c>
      <c r="B1218" t="s">
        <v>282</v>
      </c>
      <c r="C1218" t="s">
        <v>181</v>
      </c>
      <c r="D1218">
        <f t="shared" ref="D1218:D1281" si="19">_xlfn.NUMBERVALUE(RIGHT(C1218,4))</f>
        <v>1968</v>
      </c>
      <c r="E1218" t="s">
        <v>167</v>
      </c>
      <c r="F1218" t="s">
        <v>184</v>
      </c>
      <c r="G1218" t="str">
        <f>IFERROR(VLOOKUP($F1218,'Country Lookup'!$B$2:$C$31,2,FALSE),"")</f>
        <v>CA</v>
      </c>
      <c r="H1218">
        <f>VLOOKUP($A1218,'Events Per Sport'!$A$5:$G$19,3,FALSE)</f>
        <v>1.5874010519681994</v>
      </c>
    </row>
    <row r="1219" spans="1:8" x14ac:dyDescent="0.2">
      <c r="A1219" t="s">
        <v>138</v>
      </c>
      <c r="B1219" t="s">
        <v>282</v>
      </c>
      <c r="C1219" t="s">
        <v>187</v>
      </c>
      <c r="D1219">
        <f t="shared" si="19"/>
        <v>1992</v>
      </c>
      <c r="E1219" t="s">
        <v>165</v>
      </c>
      <c r="F1219" t="s">
        <v>184</v>
      </c>
      <c r="G1219" t="str">
        <f>IFERROR(VLOOKUP($F1219,'Country Lookup'!$B$2:$C$31,2,FALSE),"")</f>
        <v>CA</v>
      </c>
      <c r="H1219">
        <f>VLOOKUP($A1219,'Events Per Sport'!$A$5:$G$19,3,FALSE)</f>
        <v>1.5874010519681994</v>
      </c>
    </row>
    <row r="1220" spans="1:8" x14ac:dyDescent="0.2">
      <c r="A1220" t="s">
        <v>138</v>
      </c>
      <c r="B1220" t="s">
        <v>282</v>
      </c>
      <c r="C1220" t="s">
        <v>190</v>
      </c>
      <c r="D1220">
        <f t="shared" si="19"/>
        <v>2002</v>
      </c>
      <c r="E1220" t="s">
        <v>163</v>
      </c>
      <c r="F1220" t="s">
        <v>184</v>
      </c>
      <c r="G1220" t="str">
        <f>IFERROR(VLOOKUP($F1220,'Country Lookup'!$B$2:$C$31,2,FALSE),"")</f>
        <v>CA</v>
      </c>
      <c r="H1220">
        <f>VLOOKUP($A1220,'Events Per Sport'!$A$5:$G$19,3,FALSE)</f>
        <v>1.5874010519681994</v>
      </c>
    </row>
    <row r="1221" spans="1:8" x14ac:dyDescent="0.2">
      <c r="A1221" t="s">
        <v>138</v>
      </c>
      <c r="B1221" t="s">
        <v>282</v>
      </c>
      <c r="C1221" t="s">
        <v>191</v>
      </c>
      <c r="D1221">
        <f t="shared" si="19"/>
        <v>2010</v>
      </c>
      <c r="E1221" t="s">
        <v>163</v>
      </c>
      <c r="F1221" t="s">
        <v>184</v>
      </c>
      <c r="G1221" t="str">
        <f>IFERROR(VLOOKUP($F1221,'Country Lookup'!$B$2:$C$31,2,FALSE),"")</f>
        <v>CA</v>
      </c>
      <c r="H1221">
        <f>VLOOKUP($A1221,'Events Per Sport'!$A$5:$G$19,3,FALSE)</f>
        <v>1.5874010519681994</v>
      </c>
    </row>
    <row r="1222" spans="1:8" x14ac:dyDescent="0.2">
      <c r="A1222" t="s">
        <v>138</v>
      </c>
      <c r="B1222" t="s">
        <v>282</v>
      </c>
      <c r="C1222" t="s">
        <v>192</v>
      </c>
      <c r="D1222">
        <f t="shared" si="19"/>
        <v>2014</v>
      </c>
      <c r="E1222" t="s">
        <v>163</v>
      </c>
      <c r="F1222" t="s">
        <v>184</v>
      </c>
      <c r="G1222" t="str">
        <f>IFERROR(VLOOKUP($F1222,'Country Lookup'!$B$2:$C$31,2,FALSE),"")</f>
        <v>CA</v>
      </c>
      <c r="H1222">
        <f>VLOOKUP($A1222,'Events Per Sport'!$A$5:$G$19,3,FALSE)</f>
        <v>1.5874010519681994</v>
      </c>
    </row>
    <row r="1223" spans="1:8" x14ac:dyDescent="0.2">
      <c r="A1223" t="s">
        <v>138</v>
      </c>
      <c r="B1223" t="s">
        <v>283</v>
      </c>
      <c r="C1223" t="s">
        <v>188</v>
      </c>
      <c r="D1223">
        <f t="shared" si="19"/>
        <v>1998</v>
      </c>
      <c r="E1223" t="s">
        <v>165</v>
      </c>
      <c r="F1223" t="s">
        <v>184</v>
      </c>
      <c r="G1223" t="str">
        <f>IFERROR(VLOOKUP($F1223,'Country Lookup'!$B$2:$C$31,2,FALSE),"")</f>
        <v>CA</v>
      </c>
      <c r="H1223">
        <f>VLOOKUP($A1223,'Events Per Sport'!$A$5:$G$19,3,FALSE)</f>
        <v>1.5874010519681994</v>
      </c>
    </row>
    <row r="1224" spans="1:8" x14ac:dyDescent="0.2">
      <c r="A1224" t="s">
        <v>138</v>
      </c>
      <c r="B1224" t="s">
        <v>283</v>
      </c>
      <c r="C1224" t="s">
        <v>190</v>
      </c>
      <c r="D1224">
        <f t="shared" si="19"/>
        <v>2002</v>
      </c>
      <c r="E1224" t="s">
        <v>163</v>
      </c>
      <c r="F1224" t="s">
        <v>184</v>
      </c>
      <c r="G1224" t="str">
        <f>IFERROR(VLOOKUP($F1224,'Country Lookup'!$B$2:$C$31,2,FALSE),"")</f>
        <v>CA</v>
      </c>
      <c r="H1224">
        <f>VLOOKUP($A1224,'Events Per Sport'!$A$5:$G$19,3,FALSE)</f>
        <v>1.5874010519681994</v>
      </c>
    </row>
    <row r="1225" spans="1:8" x14ac:dyDescent="0.2">
      <c r="A1225" t="s">
        <v>138</v>
      </c>
      <c r="B1225" t="s">
        <v>283</v>
      </c>
      <c r="C1225" t="s">
        <v>162</v>
      </c>
      <c r="D1225">
        <f t="shared" si="19"/>
        <v>2006</v>
      </c>
      <c r="E1225" t="s">
        <v>163</v>
      </c>
      <c r="F1225" t="s">
        <v>184</v>
      </c>
      <c r="G1225" t="str">
        <f>IFERROR(VLOOKUP($F1225,'Country Lookup'!$B$2:$C$31,2,FALSE),"")</f>
        <v>CA</v>
      </c>
      <c r="H1225">
        <f>VLOOKUP($A1225,'Events Per Sport'!$A$5:$G$19,3,FALSE)</f>
        <v>1.5874010519681994</v>
      </c>
    </row>
    <row r="1226" spans="1:8" x14ac:dyDescent="0.2">
      <c r="A1226" t="s">
        <v>138</v>
      </c>
      <c r="B1226" t="s">
        <v>283</v>
      </c>
      <c r="C1226" t="s">
        <v>191</v>
      </c>
      <c r="D1226">
        <f t="shared" si="19"/>
        <v>2010</v>
      </c>
      <c r="E1226" t="s">
        <v>163</v>
      </c>
      <c r="F1226" t="s">
        <v>184</v>
      </c>
      <c r="G1226" t="str">
        <f>IFERROR(VLOOKUP($F1226,'Country Lookup'!$B$2:$C$31,2,FALSE),"")</f>
        <v>CA</v>
      </c>
      <c r="H1226">
        <f>VLOOKUP($A1226,'Events Per Sport'!$A$5:$G$19,3,FALSE)</f>
        <v>1.5874010519681994</v>
      </c>
    </row>
    <row r="1227" spans="1:8" x14ac:dyDescent="0.2">
      <c r="A1227" t="s">
        <v>138</v>
      </c>
      <c r="B1227" t="s">
        <v>283</v>
      </c>
      <c r="C1227" t="s">
        <v>192</v>
      </c>
      <c r="D1227">
        <f t="shared" si="19"/>
        <v>2014</v>
      </c>
      <c r="E1227" t="s">
        <v>163</v>
      </c>
      <c r="F1227" t="s">
        <v>184</v>
      </c>
      <c r="G1227" t="str">
        <f>IFERROR(VLOOKUP($F1227,'Country Lookup'!$B$2:$C$31,2,FALSE),"")</f>
        <v>CA</v>
      </c>
      <c r="H1227">
        <f>VLOOKUP($A1227,'Events Per Sport'!$A$5:$G$19,3,FALSE)</f>
        <v>1.5874010519681994</v>
      </c>
    </row>
    <row r="1228" spans="1:8" x14ac:dyDescent="0.2">
      <c r="A1228" t="s">
        <v>288</v>
      </c>
      <c r="B1228" t="s">
        <v>289</v>
      </c>
      <c r="C1228" t="s">
        <v>187</v>
      </c>
      <c r="D1228">
        <f t="shared" si="19"/>
        <v>1992</v>
      </c>
      <c r="E1228" t="s">
        <v>165</v>
      </c>
      <c r="F1228" t="s">
        <v>184</v>
      </c>
      <c r="G1228" t="str">
        <f>IFERROR(VLOOKUP($F1228,'Country Lookup'!$B$2:$C$31,2,FALSE),"")</f>
        <v>CA</v>
      </c>
      <c r="H1228">
        <f>VLOOKUP($A1228,'Events Per Sport'!$A$5:$G$19,3,FALSE)</f>
        <v>4</v>
      </c>
    </row>
    <row r="1229" spans="1:8" x14ac:dyDescent="0.2">
      <c r="A1229" t="s">
        <v>288</v>
      </c>
      <c r="B1229" t="s">
        <v>289</v>
      </c>
      <c r="C1229" t="s">
        <v>188</v>
      </c>
      <c r="D1229">
        <f t="shared" si="19"/>
        <v>1998</v>
      </c>
      <c r="E1229" t="s">
        <v>167</v>
      </c>
      <c r="F1229" t="s">
        <v>184</v>
      </c>
      <c r="G1229" t="str">
        <f>IFERROR(VLOOKUP($F1229,'Country Lookup'!$B$2:$C$31,2,FALSE),"")</f>
        <v>CA</v>
      </c>
      <c r="H1229">
        <f>VLOOKUP($A1229,'Events Per Sport'!$A$5:$G$19,3,FALSE)</f>
        <v>4</v>
      </c>
    </row>
    <row r="1230" spans="1:8" x14ac:dyDescent="0.2">
      <c r="A1230" t="s">
        <v>288</v>
      </c>
      <c r="B1230" t="s">
        <v>289</v>
      </c>
      <c r="C1230" t="s">
        <v>190</v>
      </c>
      <c r="D1230">
        <f t="shared" si="19"/>
        <v>2002</v>
      </c>
      <c r="E1230" t="s">
        <v>167</v>
      </c>
      <c r="F1230" t="s">
        <v>184</v>
      </c>
      <c r="G1230" t="str">
        <f>IFERROR(VLOOKUP($F1230,'Country Lookup'!$B$2:$C$31,2,FALSE),"")</f>
        <v>CA</v>
      </c>
      <c r="H1230">
        <f>VLOOKUP($A1230,'Events Per Sport'!$A$5:$G$19,3,FALSE)</f>
        <v>4</v>
      </c>
    </row>
    <row r="1231" spans="1:8" x14ac:dyDescent="0.2">
      <c r="A1231" t="s">
        <v>288</v>
      </c>
      <c r="B1231" t="s">
        <v>291</v>
      </c>
      <c r="C1231" t="s">
        <v>190</v>
      </c>
      <c r="D1231">
        <f t="shared" si="19"/>
        <v>2002</v>
      </c>
      <c r="E1231" t="s">
        <v>167</v>
      </c>
      <c r="F1231" t="s">
        <v>184</v>
      </c>
      <c r="G1231" t="str">
        <f>IFERROR(VLOOKUP($F1231,'Country Lookup'!$B$2:$C$31,2,FALSE),"")</f>
        <v>CA</v>
      </c>
      <c r="H1231">
        <f>VLOOKUP($A1231,'Events Per Sport'!$A$5:$G$19,3,FALSE)</f>
        <v>4</v>
      </c>
    </row>
    <row r="1232" spans="1:8" x14ac:dyDescent="0.2">
      <c r="A1232" t="s">
        <v>288</v>
      </c>
      <c r="B1232" t="s">
        <v>291</v>
      </c>
      <c r="C1232" t="s">
        <v>192</v>
      </c>
      <c r="D1232">
        <f t="shared" si="19"/>
        <v>2014</v>
      </c>
      <c r="E1232" t="s">
        <v>163</v>
      </c>
      <c r="F1232" t="s">
        <v>184</v>
      </c>
      <c r="G1232" t="str">
        <f>IFERROR(VLOOKUP($F1232,'Country Lookup'!$B$2:$C$31,2,FALSE),"")</f>
        <v>CA</v>
      </c>
      <c r="H1232">
        <f>VLOOKUP($A1232,'Events Per Sport'!$A$5:$G$19,3,FALSE)</f>
        <v>4</v>
      </c>
    </row>
    <row r="1233" spans="1:8" x14ac:dyDescent="0.2">
      <c r="A1233" t="s">
        <v>288</v>
      </c>
      <c r="B1233" t="s">
        <v>293</v>
      </c>
      <c r="C1233" t="s">
        <v>187</v>
      </c>
      <c r="D1233">
        <f t="shared" si="19"/>
        <v>1992</v>
      </c>
      <c r="E1233" t="s">
        <v>163</v>
      </c>
      <c r="F1233" t="s">
        <v>184</v>
      </c>
      <c r="G1233" t="str">
        <f>IFERROR(VLOOKUP($F1233,'Country Lookup'!$B$2:$C$31,2,FALSE),"")</f>
        <v>CA</v>
      </c>
      <c r="H1233">
        <f>VLOOKUP($A1233,'Events Per Sport'!$A$5:$G$19,3,FALSE)</f>
        <v>4</v>
      </c>
    </row>
    <row r="1234" spans="1:8" x14ac:dyDescent="0.2">
      <c r="A1234" t="s">
        <v>288</v>
      </c>
      <c r="B1234" t="s">
        <v>293</v>
      </c>
      <c r="C1234" t="s">
        <v>188</v>
      </c>
      <c r="D1234">
        <f t="shared" si="19"/>
        <v>1998</v>
      </c>
      <c r="E1234" t="s">
        <v>167</v>
      </c>
      <c r="F1234" t="s">
        <v>184</v>
      </c>
      <c r="G1234" t="str">
        <f>IFERROR(VLOOKUP($F1234,'Country Lookup'!$B$2:$C$31,2,FALSE),"")</f>
        <v>CA</v>
      </c>
      <c r="H1234">
        <f>VLOOKUP($A1234,'Events Per Sport'!$A$5:$G$19,3,FALSE)</f>
        <v>4</v>
      </c>
    </row>
    <row r="1235" spans="1:8" x14ac:dyDescent="0.2">
      <c r="A1235" t="s">
        <v>288</v>
      </c>
      <c r="B1235" t="s">
        <v>293</v>
      </c>
      <c r="C1235" t="s">
        <v>190</v>
      </c>
      <c r="D1235">
        <f t="shared" si="19"/>
        <v>2002</v>
      </c>
      <c r="E1235" t="s">
        <v>167</v>
      </c>
      <c r="F1235" t="s">
        <v>184</v>
      </c>
      <c r="G1235" t="str">
        <f>IFERROR(VLOOKUP($F1235,'Country Lookup'!$B$2:$C$31,2,FALSE),"")</f>
        <v>CA</v>
      </c>
      <c r="H1235">
        <f>VLOOKUP($A1235,'Events Per Sport'!$A$5:$G$19,3,FALSE)</f>
        <v>4</v>
      </c>
    </row>
    <row r="1236" spans="1:8" x14ac:dyDescent="0.2">
      <c r="A1236" t="s">
        <v>288</v>
      </c>
      <c r="B1236" t="s">
        <v>293</v>
      </c>
      <c r="C1236" t="s">
        <v>162</v>
      </c>
      <c r="D1236">
        <f t="shared" si="19"/>
        <v>2006</v>
      </c>
      <c r="E1236" t="s">
        <v>165</v>
      </c>
      <c r="F1236" t="s">
        <v>184</v>
      </c>
      <c r="G1236" t="str">
        <f>IFERROR(VLOOKUP($F1236,'Country Lookup'!$B$2:$C$31,2,FALSE),"")</f>
        <v>CA</v>
      </c>
      <c r="H1236">
        <f>VLOOKUP($A1236,'Events Per Sport'!$A$5:$G$19,3,FALSE)</f>
        <v>4</v>
      </c>
    </row>
    <row r="1237" spans="1:8" x14ac:dyDescent="0.2">
      <c r="A1237" t="s">
        <v>288</v>
      </c>
      <c r="B1237" t="s">
        <v>293</v>
      </c>
      <c r="C1237" t="s">
        <v>191</v>
      </c>
      <c r="D1237">
        <f t="shared" si="19"/>
        <v>2010</v>
      </c>
      <c r="E1237" t="s">
        <v>165</v>
      </c>
      <c r="F1237" t="s">
        <v>184</v>
      </c>
      <c r="G1237" t="str">
        <f>IFERROR(VLOOKUP($F1237,'Country Lookup'!$B$2:$C$31,2,FALSE),"")</f>
        <v>CA</v>
      </c>
      <c r="H1237">
        <f>VLOOKUP($A1237,'Events Per Sport'!$A$5:$G$19,3,FALSE)</f>
        <v>4</v>
      </c>
    </row>
    <row r="1238" spans="1:8" x14ac:dyDescent="0.2">
      <c r="A1238" t="s">
        <v>288</v>
      </c>
      <c r="B1238" t="s">
        <v>293</v>
      </c>
      <c r="C1238" t="s">
        <v>192</v>
      </c>
      <c r="D1238">
        <f t="shared" si="19"/>
        <v>2014</v>
      </c>
      <c r="E1238" t="s">
        <v>165</v>
      </c>
      <c r="F1238" t="s">
        <v>184</v>
      </c>
      <c r="G1238" t="str">
        <f>IFERROR(VLOOKUP($F1238,'Country Lookup'!$B$2:$C$31,2,FALSE),"")</f>
        <v>CA</v>
      </c>
      <c r="H1238">
        <f>VLOOKUP($A1238,'Events Per Sport'!$A$5:$G$19,3,FALSE)</f>
        <v>4</v>
      </c>
    </row>
    <row r="1239" spans="1:8" x14ac:dyDescent="0.2">
      <c r="A1239" t="s">
        <v>288</v>
      </c>
      <c r="B1239" t="s">
        <v>294</v>
      </c>
      <c r="C1239" t="s">
        <v>187</v>
      </c>
      <c r="D1239">
        <f t="shared" si="19"/>
        <v>1992</v>
      </c>
      <c r="E1239" t="s">
        <v>165</v>
      </c>
      <c r="F1239" t="s">
        <v>184</v>
      </c>
      <c r="G1239" t="str">
        <f>IFERROR(VLOOKUP($F1239,'Country Lookup'!$B$2:$C$31,2,FALSE),"")</f>
        <v>CA</v>
      </c>
      <c r="H1239">
        <f>VLOOKUP($A1239,'Events Per Sport'!$A$5:$G$19,3,FALSE)</f>
        <v>4</v>
      </c>
    </row>
    <row r="1240" spans="1:8" x14ac:dyDescent="0.2">
      <c r="A1240" t="s">
        <v>288</v>
      </c>
      <c r="B1240" t="s">
        <v>294</v>
      </c>
      <c r="C1240" t="s">
        <v>188</v>
      </c>
      <c r="D1240">
        <f t="shared" si="19"/>
        <v>1998</v>
      </c>
      <c r="E1240" t="s">
        <v>163</v>
      </c>
      <c r="F1240" t="s">
        <v>184</v>
      </c>
      <c r="G1240" t="str">
        <f>IFERROR(VLOOKUP($F1240,'Country Lookup'!$B$2:$C$31,2,FALSE),"")</f>
        <v>CA</v>
      </c>
      <c r="H1240">
        <f>VLOOKUP($A1240,'Events Per Sport'!$A$5:$G$19,3,FALSE)</f>
        <v>4</v>
      </c>
    </row>
    <row r="1241" spans="1:8" x14ac:dyDescent="0.2">
      <c r="A1241" t="s">
        <v>288</v>
      </c>
      <c r="B1241" t="s">
        <v>294</v>
      </c>
      <c r="C1241" t="s">
        <v>190</v>
      </c>
      <c r="D1241">
        <f t="shared" si="19"/>
        <v>2002</v>
      </c>
      <c r="E1241" t="s">
        <v>163</v>
      </c>
      <c r="F1241" t="s">
        <v>184</v>
      </c>
      <c r="G1241" t="str">
        <f>IFERROR(VLOOKUP($F1241,'Country Lookup'!$B$2:$C$31,2,FALSE),"")</f>
        <v>CA</v>
      </c>
      <c r="H1241">
        <f>VLOOKUP($A1241,'Events Per Sport'!$A$5:$G$19,3,FALSE)</f>
        <v>4</v>
      </c>
    </row>
    <row r="1242" spans="1:8" x14ac:dyDescent="0.2">
      <c r="A1242" t="s">
        <v>288</v>
      </c>
      <c r="B1242" t="s">
        <v>294</v>
      </c>
      <c r="C1242" t="s">
        <v>162</v>
      </c>
      <c r="D1242">
        <f t="shared" si="19"/>
        <v>2006</v>
      </c>
      <c r="E1242" t="s">
        <v>165</v>
      </c>
      <c r="F1242" t="s">
        <v>184</v>
      </c>
      <c r="G1242" t="str">
        <f>IFERROR(VLOOKUP($F1242,'Country Lookup'!$B$2:$C$31,2,FALSE),"")</f>
        <v>CA</v>
      </c>
      <c r="H1242">
        <f>VLOOKUP($A1242,'Events Per Sport'!$A$5:$G$19,3,FALSE)</f>
        <v>4</v>
      </c>
    </row>
    <row r="1243" spans="1:8" x14ac:dyDescent="0.2">
      <c r="A1243" t="s">
        <v>288</v>
      </c>
      <c r="B1243" t="s">
        <v>294</v>
      </c>
      <c r="C1243" t="s">
        <v>191</v>
      </c>
      <c r="D1243">
        <f t="shared" si="19"/>
        <v>2010</v>
      </c>
      <c r="E1243" t="s">
        <v>163</v>
      </c>
      <c r="F1243" t="s">
        <v>184</v>
      </c>
      <c r="G1243" t="str">
        <f>IFERROR(VLOOKUP($F1243,'Country Lookup'!$B$2:$C$31,2,FALSE),"")</f>
        <v>CA</v>
      </c>
      <c r="H1243">
        <f>VLOOKUP($A1243,'Events Per Sport'!$A$5:$G$19,3,FALSE)</f>
        <v>4</v>
      </c>
    </row>
    <row r="1244" spans="1:8" x14ac:dyDescent="0.2">
      <c r="A1244" t="s">
        <v>288</v>
      </c>
      <c r="B1244" t="s">
        <v>295</v>
      </c>
      <c r="C1244" t="s">
        <v>190</v>
      </c>
      <c r="D1244">
        <f t="shared" si="19"/>
        <v>2002</v>
      </c>
      <c r="E1244" t="s">
        <v>163</v>
      </c>
      <c r="F1244" t="s">
        <v>184</v>
      </c>
      <c r="G1244" t="str">
        <f>IFERROR(VLOOKUP($F1244,'Country Lookup'!$B$2:$C$31,2,FALSE),"")</f>
        <v>CA</v>
      </c>
      <c r="H1244">
        <f>VLOOKUP($A1244,'Events Per Sport'!$A$5:$G$19,3,FALSE)</f>
        <v>4</v>
      </c>
    </row>
    <row r="1245" spans="1:8" x14ac:dyDescent="0.2">
      <c r="A1245" t="s">
        <v>288</v>
      </c>
      <c r="B1245" t="s">
        <v>295</v>
      </c>
      <c r="C1245" t="s">
        <v>190</v>
      </c>
      <c r="D1245">
        <f t="shared" si="19"/>
        <v>2002</v>
      </c>
      <c r="E1245" t="s">
        <v>165</v>
      </c>
      <c r="F1245" t="s">
        <v>184</v>
      </c>
      <c r="G1245" t="str">
        <f>IFERROR(VLOOKUP($F1245,'Country Lookup'!$B$2:$C$31,2,FALSE),"")</f>
        <v>CA</v>
      </c>
      <c r="H1245">
        <f>VLOOKUP($A1245,'Events Per Sport'!$A$5:$G$19,3,FALSE)</f>
        <v>4</v>
      </c>
    </row>
    <row r="1246" spans="1:8" x14ac:dyDescent="0.2">
      <c r="A1246" t="s">
        <v>288</v>
      </c>
      <c r="B1246" t="s">
        <v>295</v>
      </c>
      <c r="C1246" t="s">
        <v>162</v>
      </c>
      <c r="D1246">
        <f t="shared" si="19"/>
        <v>2006</v>
      </c>
      <c r="E1246" t="s">
        <v>165</v>
      </c>
      <c r="F1246" t="s">
        <v>184</v>
      </c>
      <c r="G1246" t="str">
        <f>IFERROR(VLOOKUP($F1246,'Country Lookup'!$B$2:$C$31,2,FALSE),"")</f>
        <v>CA</v>
      </c>
      <c r="H1246">
        <f>VLOOKUP($A1246,'Events Per Sport'!$A$5:$G$19,3,FALSE)</f>
        <v>4</v>
      </c>
    </row>
    <row r="1247" spans="1:8" x14ac:dyDescent="0.2">
      <c r="A1247" t="s">
        <v>288</v>
      </c>
      <c r="B1247" t="s">
        <v>295</v>
      </c>
      <c r="C1247" t="s">
        <v>191</v>
      </c>
      <c r="D1247">
        <f t="shared" si="19"/>
        <v>2010</v>
      </c>
      <c r="E1247" t="s">
        <v>163</v>
      </c>
      <c r="F1247" t="s">
        <v>184</v>
      </c>
      <c r="G1247" t="str">
        <f>IFERROR(VLOOKUP($F1247,'Country Lookup'!$B$2:$C$31,2,FALSE),"")</f>
        <v>CA</v>
      </c>
      <c r="H1247">
        <f>VLOOKUP($A1247,'Events Per Sport'!$A$5:$G$19,3,FALSE)</f>
        <v>4</v>
      </c>
    </row>
    <row r="1248" spans="1:8" x14ac:dyDescent="0.2">
      <c r="A1248" t="s">
        <v>288</v>
      </c>
      <c r="B1248" t="s">
        <v>295</v>
      </c>
      <c r="C1248" t="s">
        <v>191</v>
      </c>
      <c r="D1248">
        <f t="shared" si="19"/>
        <v>2010</v>
      </c>
      <c r="E1248" t="s">
        <v>167</v>
      </c>
      <c r="F1248" t="s">
        <v>184</v>
      </c>
      <c r="G1248" t="str">
        <f>IFERROR(VLOOKUP($F1248,'Country Lookup'!$B$2:$C$31,2,FALSE),"")</f>
        <v>CA</v>
      </c>
      <c r="H1248">
        <f>VLOOKUP($A1248,'Events Per Sport'!$A$5:$G$19,3,FALSE)</f>
        <v>4</v>
      </c>
    </row>
    <row r="1249" spans="1:8" x14ac:dyDescent="0.2">
      <c r="A1249" t="s">
        <v>288</v>
      </c>
      <c r="B1249" t="s">
        <v>295</v>
      </c>
      <c r="C1249" t="s">
        <v>192</v>
      </c>
      <c r="D1249">
        <f t="shared" si="19"/>
        <v>2014</v>
      </c>
      <c r="E1249" t="s">
        <v>167</v>
      </c>
      <c r="F1249" t="s">
        <v>184</v>
      </c>
      <c r="G1249" t="str">
        <f>IFERROR(VLOOKUP($F1249,'Country Lookup'!$B$2:$C$31,2,FALSE),"")</f>
        <v>CA</v>
      </c>
      <c r="H1249">
        <f>VLOOKUP($A1249,'Events Per Sport'!$A$5:$G$19,3,FALSE)</f>
        <v>4</v>
      </c>
    </row>
    <row r="1250" spans="1:8" x14ac:dyDescent="0.2">
      <c r="A1250" t="s">
        <v>288</v>
      </c>
      <c r="B1250" t="s">
        <v>296</v>
      </c>
      <c r="C1250" t="s">
        <v>188</v>
      </c>
      <c r="D1250">
        <f t="shared" si="19"/>
        <v>1998</v>
      </c>
      <c r="E1250" t="s">
        <v>163</v>
      </c>
      <c r="F1250" t="s">
        <v>184</v>
      </c>
      <c r="G1250" t="str">
        <f>IFERROR(VLOOKUP($F1250,'Country Lookup'!$B$2:$C$31,2,FALSE),"")</f>
        <v>CA</v>
      </c>
      <c r="H1250">
        <f>VLOOKUP($A1250,'Events Per Sport'!$A$5:$G$19,3,FALSE)</f>
        <v>4</v>
      </c>
    </row>
    <row r="1251" spans="1:8" x14ac:dyDescent="0.2">
      <c r="A1251" t="s">
        <v>288</v>
      </c>
      <c r="B1251" t="s">
        <v>296</v>
      </c>
      <c r="C1251" t="s">
        <v>162</v>
      </c>
      <c r="D1251">
        <f t="shared" si="19"/>
        <v>2006</v>
      </c>
      <c r="E1251" t="s">
        <v>167</v>
      </c>
      <c r="F1251" t="s">
        <v>184</v>
      </c>
      <c r="G1251" t="str">
        <f>IFERROR(VLOOKUP($F1251,'Country Lookup'!$B$2:$C$31,2,FALSE),"")</f>
        <v>CA</v>
      </c>
      <c r="H1251">
        <f>VLOOKUP($A1251,'Events Per Sport'!$A$5:$G$19,3,FALSE)</f>
        <v>4</v>
      </c>
    </row>
    <row r="1252" spans="1:8" x14ac:dyDescent="0.2">
      <c r="A1252" t="s">
        <v>288</v>
      </c>
      <c r="B1252" t="s">
        <v>296</v>
      </c>
      <c r="C1252" t="s">
        <v>191</v>
      </c>
      <c r="D1252">
        <f t="shared" si="19"/>
        <v>2010</v>
      </c>
      <c r="E1252" t="s">
        <v>165</v>
      </c>
      <c r="F1252" t="s">
        <v>184</v>
      </c>
      <c r="G1252" t="str">
        <f>IFERROR(VLOOKUP($F1252,'Country Lookup'!$B$2:$C$31,2,FALSE),"")</f>
        <v>CA</v>
      </c>
      <c r="H1252">
        <f>VLOOKUP($A1252,'Events Per Sport'!$A$5:$G$19,3,FALSE)</f>
        <v>4</v>
      </c>
    </row>
    <row r="1253" spans="1:8" x14ac:dyDescent="0.2">
      <c r="A1253" t="s">
        <v>136</v>
      </c>
      <c r="B1253" t="s">
        <v>263</v>
      </c>
      <c r="C1253" t="s">
        <v>162</v>
      </c>
      <c r="D1253">
        <f t="shared" si="19"/>
        <v>2006</v>
      </c>
      <c r="E1253" t="s">
        <v>163</v>
      </c>
      <c r="F1253" t="s">
        <v>184</v>
      </c>
      <c r="G1253" t="str">
        <f>IFERROR(VLOOKUP($F1253,'Country Lookup'!$B$2:$C$31,2,FALSE),"")</f>
        <v>CA</v>
      </c>
      <c r="H1253">
        <f>VLOOKUP($A1253,'Events Per Sport'!$A$5:$G$19,3,FALSE)</f>
        <v>1.5874010519681994</v>
      </c>
    </row>
    <row r="1254" spans="1:8" x14ac:dyDescent="0.2">
      <c r="A1254" t="s">
        <v>136</v>
      </c>
      <c r="B1254" t="s">
        <v>263</v>
      </c>
      <c r="C1254" t="s">
        <v>162</v>
      </c>
      <c r="D1254">
        <f t="shared" si="19"/>
        <v>2006</v>
      </c>
      <c r="E1254" t="s">
        <v>165</v>
      </c>
      <c r="F1254" t="s">
        <v>184</v>
      </c>
      <c r="G1254" t="str">
        <f>IFERROR(VLOOKUP($F1254,'Country Lookup'!$B$2:$C$31,2,FALSE),"")</f>
        <v>CA</v>
      </c>
      <c r="H1254">
        <f>VLOOKUP($A1254,'Events Per Sport'!$A$5:$G$19,3,FALSE)</f>
        <v>1.5874010519681994</v>
      </c>
    </row>
    <row r="1255" spans="1:8" x14ac:dyDescent="0.2">
      <c r="A1255" t="s">
        <v>136</v>
      </c>
      <c r="B1255" t="s">
        <v>263</v>
      </c>
      <c r="C1255" t="s">
        <v>191</v>
      </c>
      <c r="D1255">
        <f t="shared" si="19"/>
        <v>2010</v>
      </c>
      <c r="E1255" t="s">
        <v>163</v>
      </c>
      <c r="F1255" t="s">
        <v>184</v>
      </c>
      <c r="G1255" t="str">
        <f>IFERROR(VLOOKUP($F1255,'Country Lookup'!$B$2:$C$31,2,FALSE),"")</f>
        <v>CA</v>
      </c>
      <c r="H1255">
        <f>VLOOKUP($A1255,'Events Per Sport'!$A$5:$G$19,3,FALSE)</f>
        <v>1.5874010519681994</v>
      </c>
    </row>
    <row r="1256" spans="1:8" x14ac:dyDescent="0.2">
      <c r="A1256" t="s">
        <v>136</v>
      </c>
      <c r="B1256" t="s">
        <v>267</v>
      </c>
      <c r="C1256" t="s">
        <v>162</v>
      </c>
      <c r="D1256">
        <f t="shared" si="19"/>
        <v>2006</v>
      </c>
      <c r="E1256" t="s">
        <v>167</v>
      </c>
      <c r="F1256" t="s">
        <v>184</v>
      </c>
      <c r="G1256" t="str">
        <f>IFERROR(VLOOKUP($F1256,'Country Lookup'!$B$2:$C$31,2,FALSE),"")</f>
        <v>CA</v>
      </c>
      <c r="H1256">
        <f>VLOOKUP($A1256,'Events Per Sport'!$A$5:$G$19,3,FALSE)</f>
        <v>1.5874010519681994</v>
      </c>
    </row>
    <row r="1257" spans="1:8" x14ac:dyDescent="0.2">
      <c r="A1257" t="s">
        <v>147</v>
      </c>
      <c r="B1257" t="s">
        <v>302</v>
      </c>
      <c r="C1257" t="s">
        <v>191</v>
      </c>
      <c r="D1257">
        <f t="shared" si="19"/>
        <v>2010</v>
      </c>
      <c r="E1257" t="s">
        <v>163</v>
      </c>
      <c r="F1257" t="s">
        <v>184</v>
      </c>
      <c r="G1257" t="str">
        <f>IFERROR(VLOOKUP($F1257,'Country Lookup'!$B$2:$C$31,2,FALSE),"")</f>
        <v>CA</v>
      </c>
      <c r="H1257">
        <f>VLOOKUP($A1257,'Events Per Sport'!$A$5:$G$19,3,FALSE)</f>
        <v>4.6415888336127784</v>
      </c>
    </row>
    <row r="1258" spans="1:8" x14ac:dyDescent="0.2">
      <c r="A1258" t="s">
        <v>147</v>
      </c>
      <c r="B1258" t="s">
        <v>280</v>
      </c>
      <c r="C1258" t="s">
        <v>192</v>
      </c>
      <c r="D1258">
        <f t="shared" si="19"/>
        <v>2014</v>
      </c>
      <c r="E1258" t="s">
        <v>167</v>
      </c>
      <c r="F1258" t="s">
        <v>184</v>
      </c>
      <c r="G1258" t="str">
        <f>IFERROR(VLOOKUP($F1258,'Country Lookup'!$B$2:$C$31,2,FALSE),"")</f>
        <v>CA</v>
      </c>
      <c r="H1258">
        <f>VLOOKUP($A1258,'Events Per Sport'!$A$5:$G$19,3,FALSE)</f>
        <v>4.6415888336127784</v>
      </c>
    </row>
    <row r="1259" spans="1:8" x14ac:dyDescent="0.2">
      <c r="A1259" t="s">
        <v>147</v>
      </c>
      <c r="B1259" t="s">
        <v>309</v>
      </c>
      <c r="C1259" t="s">
        <v>162</v>
      </c>
      <c r="D1259">
        <f t="shared" si="19"/>
        <v>2006</v>
      </c>
      <c r="E1259" t="s">
        <v>167</v>
      </c>
      <c r="F1259" t="s">
        <v>184</v>
      </c>
      <c r="G1259" t="str">
        <f>IFERROR(VLOOKUP($F1259,'Country Lookup'!$B$2:$C$31,2,FALSE),"")</f>
        <v>CA</v>
      </c>
      <c r="H1259">
        <f>VLOOKUP($A1259,'Events Per Sport'!$A$5:$G$19,3,FALSE)</f>
        <v>4.6415888336127784</v>
      </c>
    </row>
    <row r="1260" spans="1:8" x14ac:dyDescent="0.2">
      <c r="A1260" t="s">
        <v>140</v>
      </c>
      <c r="B1260" t="s">
        <v>289</v>
      </c>
      <c r="C1260" t="s">
        <v>183</v>
      </c>
      <c r="D1260">
        <f t="shared" si="19"/>
        <v>1980</v>
      </c>
      <c r="E1260" t="s">
        <v>165</v>
      </c>
      <c r="F1260" t="s">
        <v>184</v>
      </c>
      <c r="G1260" t="str">
        <f>IFERROR(VLOOKUP($F1260,'Country Lookup'!$B$2:$C$31,2,FALSE),"")</f>
        <v>CA</v>
      </c>
      <c r="H1260">
        <f>VLOOKUP($A1260,'Events Per Sport'!$A$5:$G$19,3,FALSE)</f>
        <v>5.8087857335637052</v>
      </c>
    </row>
    <row r="1261" spans="1:8" x14ac:dyDescent="0.2">
      <c r="A1261" t="s">
        <v>140</v>
      </c>
      <c r="B1261" t="s">
        <v>289</v>
      </c>
      <c r="C1261" t="s">
        <v>185</v>
      </c>
      <c r="D1261">
        <f t="shared" si="19"/>
        <v>1984</v>
      </c>
      <c r="E1261" t="s">
        <v>163</v>
      </c>
      <c r="F1261" t="s">
        <v>184</v>
      </c>
      <c r="G1261" t="str">
        <f>IFERROR(VLOOKUP($F1261,'Country Lookup'!$B$2:$C$31,2,FALSE),"")</f>
        <v>CA</v>
      </c>
      <c r="H1261">
        <f>VLOOKUP($A1261,'Events Per Sport'!$A$5:$G$19,3,FALSE)</f>
        <v>5.8087857335637052</v>
      </c>
    </row>
    <row r="1262" spans="1:8" x14ac:dyDescent="0.2">
      <c r="A1262" t="s">
        <v>140</v>
      </c>
      <c r="B1262" t="s">
        <v>313</v>
      </c>
      <c r="C1262" t="s">
        <v>188</v>
      </c>
      <c r="D1262">
        <f t="shared" si="19"/>
        <v>1998</v>
      </c>
      <c r="E1262" t="s">
        <v>163</v>
      </c>
      <c r="F1262" t="s">
        <v>197</v>
      </c>
      <c r="G1262" t="str">
        <f>IFERROR(VLOOKUP($F1262,'Country Lookup'!$B$2:$C$31,2,FALSE),"")</f>
        <v>DE</v>
      </c>
      <c r="H1262">
        <f>VLOOKUP($A1262,'Events Per Sport'!$A$5:$G$19,3,FALSE)</f>
        <v>5.8087857335637052</v>
      </c>
    </row>
    <row r="1263" spans="1:8" x14ac:dyDescent="0.2">
      <c r="A1263" t="s">
        <v>140</v>
      </c>
      <c r="B1263" t="s">
        <v>313</v>
      </c>
      <c r="C1263" t="s">
        <v>190</v>
      </c>
      <c r="D1263">
        <f t="shared" si="19"/>
        <v>2002</v>
      </c>
      <c r="E1263" t="s">
        <v>163</v>
      </c>
      <c r="F1263" t="s">
        <v>197</v>
      </c>
      <c r="G1263" t="str">
        <f>IFERROR(VLOOKUP($F1263,'Country Lookup'!$B$2:$C$31,2,FALSE),"")</f>
        <v>DE</v>
      </c>
      <c r="H1263">
        <f>VLOOKUP($A1263,'Events Per Sport'!$A$5:$G$19,3,FALSE)</f>
        <v>5.8087857335637052</v>
      </c>
    </row>
    <row r="1264" spans="1:8" x14ac:dyDescent="0.2">
      <c r="A1264" t="s">
        <v>140</v>
      </c>
      <c r="B1264" t="s">
        <v>316</v>
      </c>
      <c r="C1264" t="s">
        <v>162</v>
      </c>
      <c r="D1264">
        <f t="shared" si="19"/>
        <v>2006</v>
      </c>
      <c r="E1264" t="s">
        <v>163</v>
      </c>
      <c r="F1264" t="s">
        <v>197</v>
      </c>
      <c r="G1264" t="str">
        <f>IFERROR(VLOOKUP($F1264,'Country Lookup'!$B$2:$C$31,2,FALSE),"")</f>
        <v>DE</v>
      </c>
      <c r="H1264">
        <f>VLOOKUP($A1264,'Events Per Sport'!$A$5:$G$19,3,FALSE)</f>
        <v>5.8087857335637052</v>
      </c>
    </row>
    <row r="1265" spans="1:8" x14ac:dyDescent="0.2">
      <c r="A1265" t="s">
        <v>140</v>
      </c>
      <c r="B1265" t="s">
        <v>316</v>
      </c>
      <c r="C1265" t="s">
        <v>191</v>
      </c>
      <c r="D1265">
        <f t="shared" si="19"/>
        <v>2010</v>
      </c>
      <c r="E1265" t="s">
        <v>163</v>
      </c>
      <c r="F1265" t="s">
        <v>197</v>
      </c>
      <c r="G1265" t="str">
        <f>IFERROR(VLOOKUP($F1265,'Country Lookup'!$B$2:$C$31,2,FALSE),"")</f>
        <v>DE</v>
      </c>
      <c r="H1265">
        <f>VLOOKUP($A1265,'Events Per Sport'!$A$5:$G$19,3,FALSE)</f>
        <v>5.8087857335637052</v>
      </c>
    </row>
    <row r="1266" spans="1:8" x14ac:dyDescent="0.2">
      <c r="A1266" t="s">
        <v>140</v>
      </c>
      <c r="B1266" t="s">
        <v>291</v>
      </c>
      <c r="C1266" t="s">
        <v>185</v>
      </c>
      <c r="D1266">
        <f t="shared" si="19"/>
        <v>1984</v>
      </c>
      <c r="E1266" t="s">
        <v>163</v>
      </c>
      <c r="F1266" t="s">
        <v>184</v>
      </c>
      <c r="G1266" t="str">
        <f>IFERROR(VLOOKUP($F1266,'Country Lookup'!$B$2:$C$31,2,FALSE),"")</f>
        <v>CA</v>
      </c>
      <c r="H1266">
        <f>VLOOKUP($A1266,'Events Per Sport'!$A$5:$G$19,3,FALSE)</f>
        <v>5.8087857335637052</v>
      </c>
    </row>
    <row r="1267" spans="1:8" x14ac:dyDescent="0.2">
      <c r="A1267" t="s">
        <v>140</v>
      </c>
      <c r="B1267" t="s">
        <v>311</v>
      </c>
      <c r="C1267" t="s">
        <v>191</v>
      </c>
      <c r="D1267">
        <f t="shared" si="19"/>
        <v>2010</v>
      </c>
      <c r="E1267" t="s">
        <v>163</v>
      </c>
      <c r="F1267" t="s">
        <v>211</v>
      </c>
      <c r="G1267" t="str">
        <f>IFERROR(VLOOKUP($F1267,'Country Lookup'!$B$2:$C$31,2,FALSE),"")</f>
        <v>CZ</v>
      </c>
      <c r="H1267">
        <f>VLOOKUP($A1267,'Events Per Sport'!$A$5:$G$19,3,FALSE)</f>
        <v>5.8087857335637052</v>
      </c>
    </row>
    <row r="1268" spans="1:8" x14ac:dyDescent="0.2">
      <c r="A1268" t="s">
        <v>140</v>
      </c>
      <c r="B1268" t="s">
        <v>313</v>
      </c>
      <c r="C1268" t="s">
        <v>191</v>
      </c>
      <c r="D1268">
        <f t="shared" si="19"/>
        <v>2010</v>
      </c>
      <c r="E1268" t="s">
        <v>163</v>
      </c>
      <c r="F1268" t="s">
        <v>211</v>
      </c>
      <c r="G1268" t="str">
        <f>IFERROR(VLOOKUP($F1268,'Country Lookup'!$B$2:$C$31,2,FALSE),"")</f>
        <v>CZ</v>
      </c>
      <c r="H1268">
        <f>VLOOKUP($A1268,'Events Per Sport'!$A$5:$G$19,3,FALSE)</f>
        <v>5.8087857335637052</v>
      </c>
    </row>
    <row r="1269" spans="1:8" x14ac:dyDescent="0.2">
      <c r="A1269" t="s">
        <v>140</v>
      </c>
      <c r="B1269" t="s">
        <v>313</v>
      </c>
      <c r="C1269" t="s">
        <v>192</v>
      </c>
      <c r="D1269">
        <f t="shared" si="19"/>
        <v>2014</v>
      </c>
      <c r="E1269" t="s">
        <v>163</v>
      </c>
      <c r="F1269" t="s">
        <v>211</v>
      </c>
      <c r="G1269" t="str">
        <f>IFERROR(VLOOKUP($F1269,'Country Lookup'!$B$2:$C$31,2,FALSE),"")</f>
        <v>CZ</v>
      </c>
      <c r="H1269">
        <f>VLOOKUP($A1269,'Events Per Sport'!$A$5:$G$19,3,FALSE)</f>
        <v>5.8087857335637052</v>
      </c>
    </row>
    <row r="1270" spans="1:8" x14ac:dyDescent="0.2">
      <c r="A1270" t="s">
        <v>140</v>
      </c>
      <c r="B1270" t="s">
        <v>290</v>
      </c>
      <c r="C1270" t="s">
        <v>192</v>
      </c>
      <c r="D1270">
        <f t="shared" si="19"/>
        <v>2014</v>
      </c>
      <c r="E1270" t="s">
        <v>163</v>
      </c>
      <c r="F1270" t="s">
        <v>260</v>
      </c>
      <c r="G1270" t="str">
        <f>IFERROR(VLOOKUP($F1270,'Country Lookup'!$B$2:$C$31,2,FALSE),"")</f>
        <v>CN</v>
      </c>
      <c r="H1270">
        <f>VLOOKUP($A1270,'Events Per Sport'!$A$5:$G$19,3,FALSE)</f>
        <v>5.8087857335637052</v>
      </c>
    </row>
    <row r="1271" spans="1:8" x14ac:dyDescent="0.2">
      <c r="A1271" t="s">
        <v>140</v>
      </c>
      <c r="B1271" t="s">
        <v>290</v>
      </c>
      <c r="C1271" t="s">
        <v>191</v>
      </c>
      <c r="D1271">
        <f t="shared" si="19"/>
        <v>2010</v>
      </c>
      <c r="E1271" t="s">
        <v>163</v>
      </c>
      <c r="F1271" t="s">
        <v>184</v>
      </c>
      <c r="G1271" t="str">
        <f>IFERROR(VLOOKUP($F1271,'Country Lookup'!$B$2:$C$31,2,FALSE),"")</f>
        <v>CA</v>
      </c>
      <c r="H1271">
        <f>VLOOKUP($A1271,'Events Per Sport'!$A$5:$G$19,3,FALSE)</f>
        <v>5.8087857335637052</v>
      </c>
    </row>
    <row r="1272" spans="1:8" x14ac:dyDescent="0.2">
      <c r="A1272" t="s">
        <v>140</v>
      </c>
      <c r="B1272" t="s">
        <v>292</v>
      </c>
      <c r="C1272" t="s">
        <v>162</v>
      </c>
      <c r="D1272">
        <f t="shared" si="19"/>
        <v>2006</v>
      </c>
      <c r="E1272" t="s">
        <v>163</v>
      </c>
      <c r="F1272" t="s">
        <v>184</v>
      </c>
      <c r="G1272" t="str">
        <f>IFERROR(VLOOKUP($F1272,'Country Lookup'!$B$2:$C$31,2,FALSE),"")</f>
        <v>CA</v>
      </c>
      <c r="H1272">
        <f>VLOOKUP($A1272,'Events Per Sport'!$A$5:$G$19,3,FALSE)</f>
        <v>5.8087857335637052</v>
      </c>
    </row>
    <row r="1273" spans="1:8" x14ac:dyDescent="0.2">
      <c r="A1273" t="s">
        <v>140</v>
      </c>
      <c r="B1273" t="s">
        <v>313</v>
      </c>
      <c r="C1273" t="s">
        <v>162</v>
      </c>
      <c r="D1273">
        <f t="shared" si="19"/>
        <v>2006</v>
      </c>
      <c r="E1273" t="s">
        <v>163</v>
      </c>
      <c r="F1273" t="s">
        <v>184</v>
      </c>
      <c r="G1273" t="str">
        <f>IFERROR(VLOOKUP($F1273,'Country Lookup'!$B$2:$C$31,2,FALSE),"")</f>
        <v>CA</v>
      </c>
      <c r="H1273">
        <f>VLOOKUP($A1273,'Events Per Sport'!$A$5:$G$19,3,FALSE)</f>
        <v>5.8087857335637052</v>
      </c>
    </row>
    <row r="1274" spans="1:8" x14ac:dyDescent="0.2">
      <c r="A1274" t="s">
        <v>140</v>
      </c>
      <c r="B1274" t="s">
        <v>296</v>
      </c>
      <c r="C1274" t="s">
        <v>188</v>
      </c>
      <c r="D1274">
        <f t="shared" si="19"/>
        <v>1998</v>
      </c>
      <c r="E1274" t="s">
        <v>163</v>
      </c>
      <c r="F1274" t="s">
        <v>184</v>
      </c>
      <c r="G1274" t="str">
        <f>IFERROR(VLOOKUP($F1274,'Country Lookup'!$B$2:$C$31,2,FALSE),"")</f>
        <v>CA</v>
      </c>
      <c r="H1274">
        <f>VLOOKUP($A1274,'Events Per Sport'!$A$5:$G$19,3,FALSE)</f>
        <v>5.8087857335637052</v>
      </c>
    </row>
    <row r="1275" spans="1:8" x14ac:dyDescent="0.2">
      <c r="A1275" t="s">
        <v>140</v>
      </c>
      <c r="B1275" t="s">
        <v>296</v>
      </c>
      <c r="C1275" t="s">
        <v>190</v>
      </c>
      <c r="D1275">
        <f t="shared" si="19"/>
        <v>2002</v>
      </c>
      <c r="E1275" t="s">
        <v>163</v>
      </c>
      <c r="F1275" t="s">
        <v>184</v>
      </c>
      <c r="G1275" t="str">
        <f>IFERROR(VLOOKUP($F1275,'Country Lookup'!$B$2:$C$31,2,FALSE),"")</f>
        <v>CA</v>
      </c>
      <c r="H1275">
        <f>VLOOKUP($A1275,'Events Per Sport'!$A$5:$G$19,3,FALSE)</f>
        <v>5.8087857335637052</v>
      </c>
    </row>
    <row r="1276" spans="1:8" x14ac:dyDescent="0.2">
      <c r="A1276" t="s">
        <v>140</v>
      </c>
      <c r="B1276" t="s">
        <v>315</v>
      </c>
      <c r="C1276" t="s">
        <v>191</v>
      </c>
      <c r="D1276">
        <f t="shared" si="19"/>
        <v>2010</v>
      </c>
      <c r="E1276" t="s">
        <v>163</v>
      </c>
      <c r="F1276" t="s">
        <v>184</v>
      </c>
      <c r="G1276" t="str">
        <f>IFERROR(VLOOKUP($F1276,'Country Lookup'!$B$2:$C$31,2,FALSE),"")</f>
        <v>CA</v>
      </c>
      <c r="H1276">
        <f>VLOOKUP($A1276,'Events Per Sport'!$A$5:$G$19,3,FALSE)</f>
        <v>5.8087857335637052</v>
      </c>
    </row>
    <row r="1277" spans="1:8" x14ac:dyDescent="0.2">
      <c r="A1277" t="s">
        <v>140</v>
      </c>
      <c r="B1277" t="s">
        <v>310</v>
      </c>
      <c r="C1277" t="s">
        <v>191</v>
      </c>
      <c r="D1277">
        <f t="shared" si="19"/>
        <v>2010</v>
      </c>
      <c r="E1277" t="s">
        <v>163</v>
      </c>
      <c r="F1277" t="s">
        <v>269</v>
      </c>
      <c r="G1277" t="str">
        <f>IFERROR(VLOOKUP($F1277,'Country Lookup'!$B$2:$C$31,2,FALSE),"")</f>
        <v>KR</v>
      </c>
      <c r="H1277">
        <f>VLOOKUP($A1277,'Events Per Sport'!$A$5:$G$19,3,FALSE)</f>
        <v>5.8087857335637052</v>
      </c>
    </row>
    <row r="1278" spans="1:8" x14ac:dyDescent="0.2">
      <c r="A1278" t="s">
        <v>140</v>
      </c>
      <c r="B1278" t="s">
        <v>295</v>
      </c>
      <c r="C1278" t="s">
        <v>175</v>
      </c>
      <c r="D1278">
        <f t="shared" si="19"/>
        <v>1952</v>
      </c>
      <c r="E1278" t="s">
        <v>167</v>
      </c>
      <c r="F1278" t="s">
        <v>184</v>
      </c>
      <c r="G1278" t="str">
        <f>IFERROR(VLOOKUP($F1278,'Country Lookup'!$B$2:$C$31,2,FALSE),"")</f>
        <v>CA</v>
      </c>
      <c r="H1278">
        <f>VLOOKUP($A1278,'Events Per Sport'!$A$5:$G$19,3,FALSE)</f>
        <v>5.8087857335637052</v>
      </c>
    </row>
    <row r="1279" spans="1:8" x14ac:dyDescent="0.2">
      <c r="A1279" t="s">
        <v>140</v>
      </c>
      <c r="B1279" t="s">
        <v>295</v>
      </c>
      <c r="C1279" t="s">
        <v>185</v>
      </c>
      <c r="D1279">
        <f t="shared" si="19"/>
        <v>1984</v>
      </c>
      <c r="E1279" t="s">
        <v>167</v>
      </c>
      <c r="F1279" t="s">
        <v>184</v>
      </c>
      <c r="G1279" t="str">
        <f>IFERROR(VLOOKUP($F1279,'Country Lookup'!$B$2:$C$31,2,FALSE),"")</f>
        <v>CA</v>
      </c>
      <c r="H1279">
        <f>VLOOKUP($A1279,'Events Per Sport'!$A$5:$G$19,3,FALSE)</f>
        <v>5.8087857335637052</v>
      </c>
    </row>
    <row r="1280" spans="1:8" x14ac:dyDescent="0.2">
      <c r="A1280" t="s">
        <v>140</v>
      </c>
      <c r="B1280" t="s">
        <v>310</v>
      </c>
      <c r="C1280" t="s">
        <v>188</v>
      </c>
      <c r="D1280">
        <f t="shared" si="19"/>
        <v>1998</v>
      </c>
      <c r="E1280" t="s">
        <v>163</v>
      </c>
      <c r="F1280" t="s">
        <v>268</v>
      </c>
      <c r="G1280" t="str">
        <f>IFERROR(VLOOKUP($F1280,'Country Lookup'!$B$2:$C$31,2,FALSE),"")</f>
        <v>NL</v>
      </c>
      <c r="H1280">
        <f>VLOOKUP($A1280,'Events Per Sport'!$A$5:$G$19,3,FALSE)</f>
        <v>5.8087857335637052</v>
      </c>
    </row>
    <row r="1281" spans="1:8" x14ac:dyDescent="0.2">
      <c r="A1281" t="s">
        <v>140</v>
      </c>
      <c r="B1281" t="s">
        <v>310</v>
      </c>
      <c r="C1281" t="s">
        <v>190</v>
      </c>
      <c r="D1281">
        <f t="shared" si="19"/>
        <v>2002</v>
      </c>
      <c r="E1281" t="s">
        <v>163</v>
      </c>
      <c r="F1281" t="s">
        <v>268</v>
      </c>
      <c r="G1281" t="str">
        <f>IFERROR(VLOOKUP($F1281,'Country Lookup'!$B$2:$C$31,2,FALSE),"")</f>
        <v>NL</v>
      </c>
      <c r="H1281">
        <f>VLOOKUP($A1281,'Events Per Sport'!$A$5:$G$19,3,FALSE)</f>
        <v>5.8087857335637052</v>
      </c>
    </row>
    <row r="1282" spans="1:8" x14ac:dyDescent="0.2">
      <c r="A1282" t="s">
        <v>140</v>
      </c>
      <c r="B1282" t="s">
        <v>296</v>
      </c>
      <c r="C1282" t="s">
        <v>182</v>
      </c>
      <c r="D1282">
        <f t="shared" ref="D1282:D1345" si="20">_xlfn.NUMBERVALUE(RIGHT(C1282,4))</f>
        <v>1976</v>
      </c>
      <c r="E1282" t="s">
        <v>165</v>
      </c>
      <c r="F1282" t="s">
        <v>184</v>
      </c>
      <c r="G1282" t="str">
        <f>IFERROR(VLOOKUP($F1282,'Country Lookup'!$B$2:$C$31,2,FALSE),"")</f>
        <v>CA</v>
      </c>
      <c r="H1282">
        <f>VLOOKUP($A1282,'Events Per Sport'!$A$5:$G$19,3,FALSE)</f>
        <v>5.8087857335637052</v>
      </c>
    </row>
    <row r="1283" spans="1:8" x14ac:dyDescent="0.2">
      <c r="A1283" t="s">
        <v>140</v>
      </c>
      <c r="B1283" t="s">
        <v>310</v>
      </c>
      <c r="C1283" t="s">
        <v>162</v>
      </c>
      <c r="D1283">
        <f t="shared" si="20"/>
        <v>2006</v>
      </c>
      <c r="E1283" t="s">
        <v>163</v>
      </c>
      <c r="F1283" t="s">
        <v>268</v>
      </c>
      <c r="G1283" t="str">
        <f>IFERROR(VLOOKUP($F1283,'Country Lookup'!$B$2:$C$31,2,FALSE),"")</f>
        <v>NL</v>
      </c>
      <c r="H1283">
        <f>VLOOKUP($A1283,'Events Per Sport'!$A$5:$G$19,3,FALSE)</f>
        <v>5.8087857335637052</v>
      </c>
    </row>
    <row r="1284" spans="1:8" x14ac:dyDescent="0.2">
      <c r="A1284" t="s">
        <v>140</v>
      </c>
      <c r="B1284" t="s">
        <v>310</v>
      </c>
      <c r="C1284" t="s">
        <v>192</v>
      </c>
      <c r="D1284">
        <f t="shared" si="20"/>
        <v>2014</v>
      </c>
      <c r="E1284" t="s">
        <v>163</v>
      </c>
      <c r="F1284" t="s">
        <v>268</v>
      </c>
      <c r="G1284" t="str">
        <f>IFERROR(VLOOKUP($F1284,'Country Lookup'!$B$2:$C$31,2,FALSE),"")</f>
        <v>NL</v>
      </c>
      <c r="H1284">
        <f>VLOOKUP($A1284,'Events Per Sport'!$A$5:$G$19,3,FALSE)</f>
        <v>5.8087857335637052</v>
      </c>
    </row>
    <row r="1285" spans="1:8" x14ac:dyDescent="0.2">
      <c r="A1285" t="s">
        <v>140</v>
      </c>
      <c r="B1285" t="s">
        <v>289</v>
      </c>
      <c r="C1285" t="s">
        <v>188</v>
      </c>
      <c r="D1285">
        <f t="shared" si="20"/>
        <v>1998</v>
      </c>
      <c r="E1285" t="s">
        <v>163</v>
      </c>
      <c r="F1285" t="s">
        <v>268</v>
      </c>
      <c r="G1285" t="str">
        <f>IFERROR(VLOOKUP($F1285,'Country Lookup'!$B$2:$C$31,2,FALSE),"")</f>
        <v>NL</v>
      </c>
      <c r="H1285">
        <f>VLOOKUP($A1285,'Events Per Sport'!$A$5:$G$19,3,FALSE)</f>
        <v>5.8087857335637052</v>
      </c>
    </row>
    <row r="1286" spans="1:8" x14ac:dyDescent="0.2">
      <c r="A1286" t="s">
        <v>140</v>
      </c>
      <c r="B1286" t="s">
        <v>289</v>
      </c>
      <c r="C1286" t="s">
        <v>190</v>
      </c>
      <c r="D1286">
        <f t="shared" si="20"/>
        <v>2002</v>
      </c>
      <c r="E1286" t="s">
        <v>163</v>
      </c>
      <c r="F1286" t="s">
        <v>268</v>
      </c>
      <c r="G1286" t="str">
        <f>IFERROR(VLOOKUP($F1286,'Country Lookup'!$B$2:$C$31,2,FALSE),"")</f>
        <v>NL</v>
      </c>
      <c r="H1286">
        <f>VLOOKUP($A1286,'Events Per Sport'!$A$5:$G$19,3,FALSE)</f>
        <v>5.8087857335637052</v>
      </c>
    </row>
    <row r="1287" spans="1:8" x14ac:dyDescent="0.2">
      <c r="A1287" t="s">
        <v>140</v>
      </c>
      <c r="B1287" t="s">
        <v>289</v>
      </c>
      <c r="C1287" t="s">
        <v>192</v>
      </c>
      <c r="D1287">
        <f t="shared" si="20"/>
        <v>2014</v>
      </c>
      <c r="E1287" t="s">
        <v>163</v>
      </c>
      <c r="F1287" t="s">
        <v>268</v>
      </c>
      <c r="G1287" t="str">
        <f>IFERROR(VLOOKUP($F1287,'Country Lookup'!$B$2:$C$31,2,FALSE),"")</f>
        <v>NL</v>
      </c>
      <c r="H1287">
        <f>VLOOKUP($A1287,'Events Per Sport'!$A$5:$G$19,3,FALSE)</f>
        <v>5.8087857335637052</v>
      </c>
    </row>
    <row r="1288" spans="1:8" x14ac:dyDescent="0.2">
      <c r="A1288" t="s">
        <v>140</v>
      </c>
      <c r="B1288" t="s">
        <v>290</v>
      </c>
      <c r="C1288" t="s">
        <v>188</v>
      </c>
      <c r="D1288">
        <f t="shared" si="20"/>
        <v>1998</v>
      </c>
      <c r="E1288" t="s">
        <v>163</v>
      </c>
      <c r="F1288" t="s">
        <v>268</v>
      </c>
      <c r="G1288" t="str">
        <f>IFERROR(VLOOKUP($F1288,'Country Lookup'!$B$2:$C$31,2,FALSE),"")</f>
        <v>NL</v>
      </c>
      <c r="H1288">
        <f>VLOOKUP($A1288,'Events Per Sport'!$A$5:$G$19,3,FALSE)</f>
        <v>5.8087857335637052</v>
      </c>
    </row>
    <row r="1289" spans="1:8" x14ac:dyDescent="0.2">
      <c r="A1289" t="s">
        <v>145</v>
      </c>
      <c r="B1289" t="s">
        <v>206</v>
      </c>
      <c r="C1289" t="s">
        <v>188</v>
      </c>
      <c r="D1289">
        <f t="shared" si="20"/>
        <v>1998</v>
      </c>
      <c r="E1289" t="s">
        <v>167</v>
      </c>
      <c r="F1289" t="s">
        <v>210</v>
      </c>
      <c r="G1289" t="str">
        <f>IFERROR(VLOOKUP($F1289,'Country Lookup'!$B$2:$C$31,2,FALSE),"")</f>
        <v>AU</v>
      </c>
      <c r="H1289">
        <f>VLOOKUP($A1289,'Events Per Sport'!$A$5:$G$19,3,FALSE)</f>
        <v>4.9460874432487003</v>
      </c>
    </row>
    <row r="1290" spans="1:8" x14ac:dyDescent="0.2">
      <c r="A1290" t="s">
        <v>146</v>
      </c>
      <c r="B1290" t="s">
        <v>272</v>
      </c>
      <c r="C1290" t="s">
        <v>192</v>
      </c>
      <c r="D1290">
        <f t="shared" si="20"/>
        <v>2014</v>
      </c>
      <c r="E1290" t="s">
        <v>165</v>
      </c>
      <c r="F1290" t="s">
        <v>210</v>
      </c>
      <c r="G1290" t="str">
        <f>IFERROR(VLOOKUP($F1290,'Country Lookup'!$B$2:$C$31,2,FALSE),"")</f>
        <v>AU</v>
      </c>
      <c r="H1290">
        <f>VLOOKUP($A1290,'Events Per Sport'!$A$5:$G$19,3,FALSE)</f>
        <v>4.6415888336127784</v>
      </c>
    </row>
    <row r="1291" spans="1:8" x14ac:dyDescent="0.2">
      <c r="A1291" t="s">
        <v>146</v>
      </c>
      <c r="B1291" t="s">
        <v>273</v>
      </c>
      <c r="C1291" t="s">
        <v>190</v>
      </c>
      <c r="D1291">
        <f t="shared" si="20"/>
        <v>2002</v>
      </c>
      <c r="E1291" t="s">
        <v>163</v>
      </c>
      <c r="F1291" t="s">
        <v>210</v>
      </c>
      <c r="G1291" t="str">
        <f>IFERROR(VLOOKUP($F1291,'Country Lookup'!$B$2:$C$31,2,FALSE),"")</f>
        <v>AU</v>
      </c>
      <c r="H1291">
        <f>VLOOKUP($A1291,'Events Per Sport'!$A$5:$G$19,3,FALSE)</f>
        <v>4.6415888336127784</v>
      </c>
    </row>
    <row r="1292" spans="1:8" x14ac:dyDescent="0.2">
      <c r="A1292" t="s">
        <v>146</v>
      </c>
      <c r="B1292" t="s">
        <v>273</v>
      </c>
      <c r="C1292" t="s">
        <v>162</v>
      </c>
      <c r="D1292">
        <f t="shared" si="20"/>
        <v>2006</v>
      </c>
      <c r="E1292" t="s">
        <v>167</v>
      </c>
      <c r="F1292" t="s">
        <v>210</v>
      </c>
      <c r="G1292" t="str">
        <f>IFERROR(VLOOKUP($F1292,'Country Lookup'!$B$2:$C$31,2,FALSE),"")</f>
        <v>AU</v>
      </c>
      <c r="H1292">
        <f>VLOOKUP($A1292,'Events Per Sport'!$A$5:$G$19,3,FALSE)</f>
        <v>4.6415888336127784</v>
      </c>
    </row>
    <row r="1293" spans="1:8" x14ac:dyDescent="0.2">
      <c r="A1293" t="s">
        <v>146</v>
      </c>
      <c r="B1293" t="s">
        <v>273</v>
      </c>
      <c r="C1293" t="s">
        <v>191</v>
      </c>
      <c r="D1293">
        <f t="shared" si="20"/>
        <v>2010</v>
      </c>
      <c r="E1293" t="s">
        <v>163</v>
      </c>
      <c r="F1293" t="s">
        <v>210</v>
      </c>
      <c r="G1293" t="str">
        <f>IFERROR(VLOOKUP($F1293,'Country Lookup'!$B$2:$C$31,2,FALSE),"")</f>
        <v>AU</v>
      </c>
      <c r="H1293">
        <f>VLOOKUP($A1293,'Events Per Sport'!$A$5:$G$19,3,FALSE)</f>
        <v>4.6415888336127784</v>
      </c>
    </row>
    <row r="1294" spans="1:8" x14ac:dyDescent="0.2">
      <c r="A1294" t="s">
        <v>146</v>
      </c>
      <c r="B1294" t="s">
        <v>273</v>
      </c>
      <c r="C1294" t="s">
        <v>192</v>
      </c>
      <c r="D1294">
        <f t="shared" si="20"/>
        <v>2014</v>
      </c>
      <c r="E1294" t="s">
        <v>167</v>
      </c>
      <c r="F1294" t="s">
        <v>210</v>
      </c>
      <c r="G1294" t="str">
        <f>IFERROR(VLOOKUP($F1294,'Country Lookup'!$B$2:$C$31,2,FALSE),"")</f>
        <v>AU</v>
      </c>
      <c r="H1294">
        <f>VLOOKUP($A1294,'Events Per Sport'!$A$5:$G$19,3,FALSE)</f>
        <v>4.6415888336127784</v>
      </c>
    </row>
    <row r="1295" spans="1:8" x14ac:dyDescent="0.2">
      <c r="A1295" t="s">
        <v>146</v>
      </c>
      <c r="B1295" t="s">
        <v>276</v>
      </c>
      <c r="C1295" t="s">
        <v>162</v>
      </c>
      <c r="D1295">
        <f t="shared" si="20"/>
        <v>2006</v>
      </c>
      <c r="E1295" t="s">
        <v>163</v>
      </c>
      <c r="F1295" t="s">
        <v>210</v>
      </c>
      <c r="G1295" t="str">
        <f>IFERROR(VLOOKUP($F1295,'Country Lookup'!$B$2:$C$31,2,FALSE),"")</f>
        <v>AU</v>
      </c>
      <c r="H1295">
        <f>VLOOKUP($A1295,'Events Per Sport'!$A$5:$G$19,3,FALSE)</f>
        <v>4.6415888336127784</v>
      </c>
    </row>
    <row r="1296" spans="1:8" x14ac:dyDescent="0.2">
      <c r="A1296" t="s">
        <v>146</v>
      </c>
      <c r="B1296" t="s">
        <v>276</v>
      </c>
      <c r="C1296" t="s">
        <v>191</v>
      </c>
      <c r="D1296">
        <f t="shared" si="20"/>
        <v>2010</v>
      </c>
      <c r="E1296" t="s">
        <v>165</v>
      </c>
      <c r="F1296" t="s">
        <v>210</v>
      </c>
      <c r="G1296" t="str">
        <f>IFERROR(VLOOKUP($F1296,'Country Lookup'!$B$2:$C$31,2,FALSE),"")</f>
        <v>AU</v>
      </c>
      <c r="H1296">
        <f>VLOOKUP($A1296,'Events Per Sport'!$A$5:$G$19,3,FALSE)</f>
        <v>4.6415888336127784</v>
      </c>
    </row>
    <row r="1297" spans="1:8" x14ac:dyDescent="0.2">
      <c r="A1297" t="s">
        <v>288</v>
      </c>
      <c r="B1297" t="s">
        <v>289</v>
      </c>
      <c r="C1297" t="s">
        <v>190</v>
      </c>
      <c r="D1297">
        <f t="shared" si="20"/>
        <v>2002</v>
      </c>
      <c r="E1297" t="s">
        <v>163</v>
      </c>
      <c r="F1297" t="s">
        <v>210</v>
      </c>
      <c r="G1297" t="str">
        <f>IFERROR(VLOOKUP($F1297,'Country Lookup'!$B$2:$C$31,2,FALSE),"")</f>
        <v>AU</v>
      </c>
      <c r="H1297">
        <f>VLOOKUP($A1297,'Events Per Sport'!$A$5:$G$19,3,FALSE)</f>
        <v>4</v>
      </c>
    </row>
    <row r="1298" spans="1:8" x14ac:dyDescent="0.2">
      <c r="A1298" t="s">
        <v>147</v>
      </c>
      <c r="B1298" t="s">
        <v>305</v>
      </c>
      <c r="C1298" t="s">
        <v>191</v>
      </c>
      <c r="D1298">
        <f t="shared" si="20"/>
        <v>2010</v>
      </c>
      <c r="E1298" t="s">
        <v>163</v>
      </c>
      <c r="F1298" t="s">
        <v>210</v>
      </c>
      <c r="G1298" t="str">
        <f>IFERROR(VLOOKUP($F1298,'Country Lookup'!$B$2:$C$31,2,FALSE),"")</f>
        <v>AU</v>
      </c>
      <c r="H1298">
        <f>VLOOKUP($A1298,'Events Per Sport'!$A$5:$G$19,3,FALSE)</f>
        <v>4.6415888336127784</v>
      </c>
    </row>
    <row r="1299" spans="1:8" x14ac:dyDescent="0.2">
      <c r="A1299" t="s">
        <v>147</v>
      </c>
      <c r="B1299" t="s">
        <v>305</v>
      </c>
      <c r="C1299" t="s">
        <v>192</v>
      </c>
      <c r="D1299">
        <f t="shared" si="20"/>
        <v>2014</v>
      </c>
      <c r="E1299" t="s">
        <v>165</v>
      </c>
      <c r="F1299" t="s">
        <v>210</v>
      </c>
      <c r="G1299" t="str">
        <f>IFERROR(VLOOKUP($F1299,'Country Lookup'!$B$2:$C$31,2,FALSE),"")</f>
        <v>AU</v>
      </c>
      <c r="H1299">
        <f>VLOOKUP($A1299,'Events Per Sport'!$A$5:$G$19,3,FALSE)</f>
        <v>4.6415888336127784</v>
      </c>
    </row>
    <row r="1300" spans="1:8" x14ac:dyDescent="0.2">
      <c r="A1300" t="s">
        <v>145</v>
      </c>
      <c r="B1300" t="s">
        <v>161</v>
      </c>
      <c r="C1300" t="s">
        <v>162</v>
      </c>
      <c r="D1300">
        <f t="shared" si="20"/>
        <v>2006</v>
      </c>
      <c r="E1300" t="s">
        <v>167</v>
      </c>
      <c r="F1300" t="s">
        <v>168</v>
      </c>
      <c r="G1300" t="str">
        <f>IFERROR(VLOOKUP($F1300,'Country Lookup'!$B$2:$C$31,2,FALSE),"")</f>
        <v>AT</v>
      </c>
      <c r="H1300">
        <f>VLOOKUP($A1300,'Events Per Sport'!$A$5:$G$19,3,FALSE)</f>
        <v>4.9460874432487003</v>
      </c>
    </row>
    <row r="1301" spans="1:8" x14ac:dyDescent="0.2">
      <c r="A1301" t="s">
        <v>145</v>
      </c>
      <c r="B1301" t="s">
        <v>169</v>
      </c>
      <c r="C1301" t="s">
        <v>162</v>
      </c>
      <c r="D1301">
        <f t="shared" si="20"/>
        <v>2006</v>
      </c>
      <c r="E1301" t="s">
        <v>165</v>
      </c>
      <c r="F1301" t="s">
        <v>168</v>
      </c>
      <c r="G1301" t="str">
        <f>IFERROR(VLOOKUP($F1301,'Country Lookup'!$B$2:$C$31,2,FALSE),"")</f>
        <v>AT</v>
      </c>
      <c r="H1301">
        <f>VLOOKUP($A1301,'Events Per Sport'!$A$5:$G$19,3,FALSE)</f>
        <v>4.9460874432487003</v>
      </c>
    </row>
    <row r="1302" spans="1:8" x14ac:dyDescent="0.2">
      <c r="A1302" t="s">
        <v>145</v>
      </c>
      <c r="B1302" t="s">
        <v>171</v>
      </c>
      <c r="C1302" t="s">
        <v>172</v>
      </c>
      <c r="D1302">
        <f t="shared" si="20"/>
        <v>1948</v>
      </c>
      <c r="E1302" t="s">
        <v>165</v>
      </c>
      <c r="F1302" t="s">
        <v>168</v>
      </c>
      <c r="G1302" t="str">
        <f>IFERROR(VLOOKUP($F1302,'Country Lookup'!$B$2:$C$31,2,FALSE),"")</f>
        <v>AT</v>
      </c>
      <c r="H1302">
        <f>VLOOKUP($A1302,'Events Per Sport'!$A$5:$G$19,3,FALSE)</f>
        <v>4.9460874432487003</v>
      </c>
    </row>
    <row r="1303" spans="1:8" x14ac:dyDescent="0.2">
      <c r="A1303" t="s">
        <v>145</v>
      </c>
      <c r="B1303" t="s">
        <v>171</v>
      </c>
      <c r="C1303" t="s">
        <v>175</v>
      </c>
      <c r="D1303">
        <f t="shared" si="20"/>
        <v>1952</v>
      </c>
      <c r="E1303" t="s">
        <v>165</v>
      </c>
      <c r="F1303" t="s">
        <v>168</v>
      </c>
      <c r="G1303" t="str">
        <f>IFERROR(VLOOKUP($F1303,'Country Lookup'!$B$2:$C$31,2,FALSE),"")</f>
        <v>AT</v>
      </c>
      <c r="H1303">
        <f>VLOOKUP($A1303,'Events Per Sport'!$A$5:$G$19,3,FALSE)</f>
        <v>4.9460874432487003</v>
      </c>
    </row>
    <row r="1304" spans="1:8" x14ac:dyDescent="0.2">
      <c r="A1304" t="s">
        <v>145</v>
      </c>
      <c r="B1304" t="s">
        <v>171</v>
      </c>
      <c r="C1304" t="s">
        <v>175</v>
      </c>
      <c r="D1304">
        <f t="shared" si="20"/>
        <v>1952</v>
      </c>
      <c r="E1304" t="s">
        <v>167</v>
      </c>
      <c r="F1304" t="s">
        <v>168</v>
      </c>
      <c r="G1304" t="str">
        <f>IFERROR(VLOOKUP($F1304,'Country Lookup'!$B$2:$C$31,2,FALSE),"")</f>
        <v>AT</v>
      </c>
      <c r="H1304">
        <f>VLOOKUP($A1304,'Events Per Sport'!$A$5:$G$19,3,FALSE)</f>
        <v>4.9460874432487003</v>
      </c>
    </row>
    <row r="1305" spans="1:8" x14ac:dyDescent="0.2">
      <c r="A1305" t="s">
        <v>145</v>
      </c>
      <c r="B1305" t="s">
        <v>171</v>
      </c>
      <c r="C1305" t="s">
        <v>177</v>
      </c>
      <c r="D1305">
        <f t="shared" si="20"/>
        <v>1956</v>
      </c>
      <c r="E1305" t="s">
        <v>163</v>
      </c>
      <c r="F1305" t="s">
        <v>168</v>
      </c>
      <c r="G1305" t="str">
        <f>IFERROR(VLOOKUP($F1305,'Country Lookup'!$B$2:$C$31,2,FALSE),"")</f>
        <v>AT</v>
      </c>
      <c r="H1305">
        <f>VLOOKUP($A1305,'Events Per Sport'!$A$5:$G$19,3,FALSE)</f>
        <v>4.9460874432487003</v>
      </c>
    </row>
    <row r="1306" spans="1:8" x14ac:dyDescent="0.2">
      <c r="A1306" t="s">
        <v>145</v>
      </c>
      <c r="B1306" t="s">
        <v>171</v>
      </c>
      <c r="C1306" t="s">
        <v>177</v>
      </c>
      <c r="D1306">
        <f t="shared" si="20"/>
        <v>1956</v>
      </c>
      <c r="E1306" t="s">
        <v>167</v>
      </c>
      <c r="F1306" t="s">
        <v>168</v>
      </c>
      <c r="G1306" t="str">
        <f>IFERROR(VLOOKUP($F1306,'Country Lookup'!$B$2:$C$31,2,FALSE),"")</f>
        <v>AT</v>
      </c>
      <c r="H1306">
        <f>VLOOKUP($A1306,'Events Per Sport'!$A$5:$G$19,3,FALSE)</f>
        <v>4.9460874432487003</v>
      </c>
    </row>
    <row r="1307" spans="1:8" x14ac:dyDescent="0.2">
      <c r="A1307" t="s">
        <v>145</v>
      </c>
      <c r="B1307" t="s">
        <v>171</v>
      </c>
      <c r="C1307" t="s">
        <v>180</v>
      </c>
      <c r="D1307">
        <f t="shared" si="20"/>
        <v>1964</v>
      </c>
      <c r="E1307" t="s">
        <v>163</v>
      </c>
      <c r="F1307" t="s">
        <v>168</v>
      </c>
      <c r="G1307" t="str">
        <f>IFERROR(VLOOKUP($F1307,'Country Lookup'!$B$2:$C$31,2,FALSE),"")</f>
        <v>AT</v>
      </c>
      <c r="H1307">
        <f>VLOOKUP($A1307,'Events Per Sport'!$A$5:$G$19,3,FALSE)</f>
        <v>4.9460874432487003</v>
      </c>
    </row>
    <row r="1308" spans="1:8" x14ac:dyDescent="0.2">
      <c r="A1308" t="s">
        <v>145</v>
      </c>
      <c r="B1308" t="s">
        <v>171</v>
      </c>
      <c r="C1308" t="s">
        <v>182</v>
      </c>
      <c r="D1308">
        <f t="shared" si="20"/>
        <v>1976</v>
      </c>
      <c r="E1308" t="s">
        <v>163</v>
      </c>
      <c r="F1308" t="s">
        <v>168</v>
      </c>
      <c r="G1308" t="str">
        <f>IFERROR(VLOOKUP($F1308,'Country Lookup'!$B$2:$C$31,2,FALSE),"")</f>
        <v>AT</v>
      </c>
      <c r="H1308">
        <f>VLOOKUP($A1308,'Events Per Sport'!$A$5:$G$19,3,FALSE)</f>
        <v>4.9460874432487003</v>
      </c>
    </row>
    <row r="1309" spans="1:8" x14ac:dyDescent="0.2">
      <c r="A1309" t="s">
        <v>145</v>
      </c>
      <c r="B1309" t="s">
        <v>171</v>
      </c>
      <c r="C1309" t="s">
        <v>183</v>
      </c>
      <c r="D1309">
        <f t="shared" si="20"/>
        <v>1980</v>
      </c>
      <c r="E1309" t="s">
        <v>163</v>
      </c>
      <c r="F1309" t="s">
        <v>168</v>
      </c>
      <c r="G1309" t="str">
        <f>IFERROR(VLOOKUP($F1309,'Country Lookup'!$B$2:$C$31,2,FALSE),"")</f>
        <v>AT</v>
      </c>
      <c r="H1309">
        <f>VLOOKUP($A1309,'Events Per Sport'!$A$5:$G$19,3,FALSE)</f>
        <v>4.9460874432487003</v>
      </c>
    </row>
    <row r="1310" spans="1:8" x14ac:dyDescent="0.2">
      <c r="A1310" t="s">
        <v>145</v>
      </c>
      <c r="B1310" t="s">
        <v>171</v>
      </c>
      <c r="C1310" t="s">
        <v>183</v>
      </c>
      <c r="D1310">
        <f t="shared" si="20"/>
        <v>1980</v>
      </c>
      <c r="E1310" t="s">
        <v>165</v>
      </c>
      <c r="F1310" t="s">
        <v>168</v>
      </c>
      <c r="G1310" t="str">
        <f>IFERROR(VLOOKUP($F1310,'Country Lookup'!$B$2:$C$31,2,FALSE),"")</f>
        <v>AT</v>
      </c>
      <c r="H1310">
        <f>VLOOKUP($A1310,'Events Per Sport'!$A$5:$G$19,3,FALSE)</f>
        <v>4.9460874432487003</v>
      </c>
    </row>
    <row r="1311" spans="1:8" x14ac:dyDescent="0.2">
      <c r="A1311" t="s">
        <v>145</v>
      </c>
      <c r="B1311" t="s">
        <v>171</v>
      </c>
      <c r="C1311" t="s">
        <v>185</v>
      </c>
      <c r="D1311">
        <f t="shared" si="20"/>
        <v>1984</v>
      </c>
      <c r="E1311" t="s">
        <v>167</v>
      </c>
      <c r="F1311" t="s">
        <v>168</v>
      </c>
      <c r="G1311" t="str">
        <f>IFERROR(VLOOKUP($F1311,'Country Lookup'!$B$2:$C$31,2,FALSE),"")</f>
        <v>AT</v>
      </c>
      <c r="H1311">
        <f>VLOOKUP($A1311,'Events Per Sport'!$A$5:$G$19,3,FALSE)</f>
        <v>4.9460874432487003</v>
      </c>
    </row>
    <row r="1312" spans="1:8" x14ac:dyDescent="0.2">
      <c r="A1312" t="s">
        <v>145</v>
      </c>
      <c r="B1312" t="s">
        <v>171</v>
      </c>
      <c r="C1312" t="s">
        <v>187</v>
      </c>
      <c r="D1312">
        <f t="shared" si="20"/>
        <v>1992</v>
      </c>
      <c r="E1312" t="s">
        <v>163</v>
      </c>
      <c r="F1312" t="s">
        <v>168</v>
      </c>
      <c r="G1312" t="str">
        <f>IFERROR(VLOOKUP($F1312,'Country Lookup'!$B$2:$C$31,2,FALSE),"")</f>
        <v>AT</v>
      </c>
      <c r="H1312">
        <f>VLOOKUP($A1312,'Events Per Sport'!$A$5:$G$19,3,FALSE)</f>
        <v>4.9460874432487003</v>
      </c>
    </row>
    <row r="1313" spans="1:8" x14ac:dyDescent="0.2">
      <c r="A1313" t="s">
        <v>145</v>
      </c>
      <c r="B1313" t="s">
        <v>171</v>
      </c>
      <c r="C1313" t="s">
        <v>187</v>
      </c>
      <c r="D1313">
        <f t="shared" si="20"/>
        <v>1992</v>
      </c>
      <c r="E1313" t="s">
        <v>167</v>
      </c>
      <c r="F1313" t="s">
        <v>168</v>
      </c>
      <c r="G1313" t="str">
        <f>IFERROR(VLOOKUP($F1313,'Country Lookup'!$B$2:$C$31,2,FALSE),"")</f>
        <v>AT</v>
      </c>
      <c r="H1313">
        <f>VLOOKUP($A1313,'Events Per Sport'!$A$5:$G$19,3,FALSE)</f>
        <v>4.9460874432487003</v>
      </c>
    </row>
    <row r="1314" spans="1:8" x14ac:dyDescent="0.2">
      <c r="A1314" t="s">
        <v>145</v>
      </c>
      <c r="B1314" t="s">
        <v>171</v>
      </c>
      <c r="C1314" t="s">
        <v>188</v>
      </c>
      <c r="D1314">
        <f t="shared" si="20"/>
        <v>1998</v>
      </c>
      <c r="E1314" t="s">
        <v>167</v>
      </c>
      <c r="F1314" t="s">
        <v>168</v>
      </c>
      <c r="G1314" t="str">
        <f>IFERROR(VLOOKUP($F1314,'Country Lookup'!$B$2:$C$31,2,FALSE),"")</f>
        <v>AT</v>
      </c>
      <c r="H1314">
        <f>VLOOKUP($A1314,'Events Per Sport'!$A$5:$G$19,3,FALSE)</f>
        <v>4.9460874432487003</v>
      </c>
    </row>
    <row r="1315" spans="1:8" x14ac:dyDescent="0.2">
      <c r="A1315" t="s">
        <v>145</v>
      </c>
      <c r="B1315" t="s">
        <v>171</v>
      </c>
      <c r="C1315" t="s">
        <v>190</v>
      </c>
      <c r="D1315">
        <f t="shared" si="20"/>
        <v>2002</v>
      </c>
      <c r="E1315" t="s">
        <v>163</v>
      </c>
      <c r="F1315" t="s">
        <v>168</v>
      </c>
      <c r="G1315" t="str">
        <f>IFERROR(VLOOKUP($F1315,'Country Lookup'!$B$2:$C$31,2,FALSE),"")</f>
        <v>AT</v>
      </c>
      <c r="H1315">
        <f>VLOOKUP($A1315,'Events Per Sport'!$A$5:$G$19,3,FALSE)</f>
        <v>4.9460874432487003</v>
      </c>
    </row>
    <row r="1316" spans="1:8" x14ac:dyDescent="0.2">
      <c r="A1316" t="s">
        <v>145</v>
      </c>
      <c r="B1316" t="s">
        <v>171</v>
      </c>
      <c r="C1316" t="s">
        <v>190</v>
      </c>
      <c r="D1316">
        <f t="shared" si="20"/>
        <v>2002</v>
      </c>
      <c r="E1316" t="s">
        <v>167</v>
      </c>
      <c r="F1316" t="s">
        <v>168</v>
      </c>
      <c r="G1316" t="str">
        <f>IFERROR(VLOOKUP($F1316,'Country Lookup'!$B$2:$C$31,2,FALSE),"")</f>
        <v>AT</v>
      </c>
      <c r="H1316">
        <f>VLOOKUP($A1316,'Events Per Sport'!$A$5:$G$19,3,FALSE)</f>
        <v>4.9460874432487003</v>
      </c>
    </row>
    <row r="1317" spans="1:8" x14ac:dyDescent="0.2">
      <c r="A1317" t="s">
        <v>145</v>
      </c>
      <c r="B1317" t="s">
        <v>171</v>
      </c>
      <c r="C1317" t="s">
        <v>162</v>
      </c>
      <c r="D1317">
        <f t="shared" si="20"/>
        <v>2006</v>
      </c>
      <c r="E1317" t="s">
        <v>165</v>
      </c>
      <c r="F1317" t="s">
        <v>168</v>
      </c>
      <c r="G1317" t="str">
        <f>IFERROR(VLOOKUP($F1317,'Country Lookup'!$B$2:$C$31,2,FALSE),"")</f>
        <v>AT</v>
      </c>
      <c r="H1317">
        <f>VLOOKUP($A1317,'Events Per Sport'!$A$5:$G$19,3,FALSE)</f>
        <v>4.9460874432487003</v>
      </c>
    </row>
    <row r="1318" spans="1:8" x14ac:dyDescent="0.2">
      <c r="A1318" t="s">
        <v>145</v>
      </c>
      <c r="B1318" t="s">
        <v>171</v>
      </c>
      <c r="C1318" t="s">
        <v>192</v>
      </c>
      <c r="D1318">
        <f t="shared" si="20"/>
        <v>2014</v>
      </c>
      <c r="E1318" t="s">
        <v>163</v>
      </c>
      <c r="F1318" t="s">
        <v>168</v>
      </c>
      <c r="G1318" t="str">
        <f>IFERROR(VLOOKUP($F1318,'Country Lookup'!$B$2:$C$31,2,FALSE),"")</f>
        <v>AT</v>
      </c>
      <c r="H1318">
        <f>VLOOKUP($A1318,'Events Per Sport'!$A$5:$G$19,3,FALSE)</f>
        <v>4.9460874432487003</v>
      </c>
    </row>
    <row r="1319" spans="1:8" x14ac:dyDescent="0.2">
      <c r="A1319" t="s">
        <v>145</v>
      </c>
      <c r="B1319" t="s">
        <v>193</v>
      </c>
      <c r="C1319" t="s">
        <v>172</v>
      </c>
      <c r="D1319">
        <f t="shared" si="20"/>
        <v>1948</v>
      </c>
      <c r="E1319" t="s">
        <v>165</v>
      </c>
      <c r="F1319" t="s">
        <v>168</v>
      </c>
      <c r="G1319" t="str">
        <f>IFERROR(VLOOKUP($F1319,'Country Lookup'!$B$2:$C$31,2,FALSE),"")</f>
        <v>AT</v>
      </c>
      <c r="H1319">
        <f>VLOOKUP($A1319,'Events Per Sport'!$A$5:$G$19,3,FALSE)</f>
        <v>4.9460874432487003</v>
      </c>
    </row>
    <row r="1320" spans="1:8" x14ac:dyDescent="0.2">
      <c r="A1320" t="s">
        <v>145</v>
      </c>
      <c r="B1320" t="s">
        <v>193</v>
      </c>
      <c r="C1320" t="s">
        <v>172</v>
      </c>
      <c r="D1320">
        <f t="shared" si="20"/>
        <v>1948</v>
      </c>
      <c r="E1320" t="s">
        <v>167</v>
      </c>
      <c r="F1320" t="s">
        <v>168</v>
      </c>
      <c r="G1320" t="str">
        <f>IFERROR(VLOOKUP($F1320,'Country Lookup'!$B$2:$C$31,2,FALSE),"")</f>
        <v>AT</v>
      </c>
      <c r="H1320">
        <f>VLOOKUP($A1320,'Events Per Sport'!$A$5:$G$19,3,FALSE)</f>
        <v>4.9460874432487003</v>
      </c>
    </row>
    <row r="1321" spans="1:8" x14ac:dyDescent="0.2">
      <c r="A1321" t="s">
        <v>145</v>
      </c>
      <c r="B1321" t="s">
        <v>193</v>
      </c>
      <c r="C1321" t="s">
        <v>175</v>
      </c>
      <c r="D1321">
        <f t="shared" si="20"/>
        <v>1952</v>
      </c>
      <c r="E1321" t="s">
        <v>163</v>
      </c>
      <c r="F1321" t="s">
        <v>168</v>
      </c>
      <c r="G1321" t="str">
        <f>IFERROR(VLOOKUP($F1321,'Country Lookup'!$B$2:$C$31,2,FALSE),"")</f>
        <v>AT</v>
      </c>
      <c r="H1321">
        <f>VLOOKUP($A1321,'Events Per Sport'!$A$5:$G$19,3,FALSE)</f>
        <v>4.9460874432487003</v>
      </c>
    </row>
    <row r="1322" spans="1:8" x14ac:dyDescent="0.2">
      <c r="A1322" t="s">
        <v>145</v>
      </c>
      <c r="B1322" t="s">
        <v>193</v>
      </c>
      <c r="C1322" t="s">
        <v>178</v>
      </c>
      <c r="D1322">
        <f t="shared" si="20"/>
        <v>1960</v>
      </c>
      <c r="E1322" t="s">
        <v>167</v>
      </c>
      <c r="F1322" t="s">
        <v>168</v>
      </c>
      <c r="G1322" t="str">
        <f>IFERROR(VLOOKUP($F1322,'Country Lookup'!$B$2:$C$31,2,FALSE),"")</f>
        <v>AT</v>
      </c>
      <c r="H1322">
        <f>VLOOKUP($A1322,'Events Per Sport'!$A$5:$G$19,3,FALSE)</f>
        <v>4.9460874432487003</v>
      </c>
    </row>
    <row r="1323" spans="1:8" x14ac:dyDescent="0.2">
      <c r="A1323" t="s">
        <v>145</v>
      </c>
      <c r="B1323" t="s">
        <v>193</v>
      </c>
      <c r="C1323" t="s">
        <v>180</v>
      </c>
      <c r="D1323">
        <f t="shared" si="20"/>
        <v>1964</v>
      </c>
      <c r="E1323" t="s">
        <v>163</v>
      </c>
      <c r="F1323" t="s">
        <v>168</v>
      </c>
      <c r="G1323" t="str">
        <f>IFERROR(VLOOKUP($F1323,'Country Lookup'!$B$2:$C$31,2,FALSE),"")</f>
        <v>AT</v>
      </c>
      <c r="H1323">
        <f>VLOOKUP($A1323,'Events Per Sport'!$A$5:$G$19,3,FALSE)</f>
        <v>4.9460874432487003</v>
      </c>
    </row>
    <row r="1324" spans="1:8" x14ac:dyDescent="0.2">
      <c r="A1324" t="s">
        <v>145</v>
      </c>
      <c r="B1324" t="s">
        <v>193</v>
      </c>
      <c r="C1324" t="s">
        <v>180</v>
      </c>
      <c r="D1324">
        <f t="shared" si="20"/>
        <v>1964</v>
      </c>
      <c r="E1324" t="s">
        <v>165</v>
      </c>
      <c r="F1324" t="s">
        <v>168</v>
      </c>
      <c r="G1324" t="str">
        <f>IFERROR(VLOOKUP($F1324,'Country Lookup'!$B$2:$C$31,2,FALSE),"")</f>
        <v>AT</v>
      </c>
      <c r="H1324">
        <f>VLOOKUP($A1324,'Events Per Sport'!$A$5:$G$19,3,FALSE)</f>
        <v>4.9460874432487003</v>
      </c>
    </row>
    <row r="1325" spans="1:8" x14ac:dyDescent="0.2">
      <c r="A1325" t="s">
        <v>145</v>
      </c>
      <c r="B1325" t="s">
        <v>193</v>
      </c>
      <c r="C1325" t="s">
        <v>180</v>
      </c>
      <c r="D1325">
        <f t="shared" si="20"/>
        <v>1964</v>
      </c>
      <c r="E1325" t="s">
        <v>167</v>
      </c>
      <c r="F1325" t="s">
        <v>168</v>
      </c>
      <c r="G1325" t="str">
        <f>IFERROR(VLOOKUP($F1325,'Country Lookup'!$B$2:$C$31,2,FALSE),"")</f>
        <v>AT</v>
      </c>
      <c r="H1325">
        <f>VLOOKUP($A1325,'Events Per Sport'!$A$5:$G$19,3,FALSE)</f>
        <v>4.9460874432487003</v>
      </c>
    </row>
    <row r="1326" spans="1:8" x14ac:dyDescent="0.2">
      <c r="A1326" t="s">
        <v>145</v>
      </c>
      <c r="B1326" t="s">
        <v>193</v>
      </c>
      <c r="C1326" t="s">
        <v>181</v>
      </c>
      <c r="D1326">
        <f t="shared" si="20"/>
        <v>1968</v>
      </c>
      <c r="E1326" t="s">
        <v>163</v>
      </c>
      <c r="F1326" t="s">
        <v>168</v>
      </c>
      <c r="G1326" t="str">
        <f>IFERROR(VLOOKUP($F1326,'Country Lookup'!$B$2:$C$31,2,FALSE),"")</f>
        <v>AT</v>
      </c>
      <c r="H1326">
        <f>VLOOKUP($A1326,'Events Per Sport'!$A$5:$G$19,3,FALSE)</f>
        <v>4.9460874432487003</v>
      </c>
    </row>
    <row r="1327" spans="1:8" x14ac:dyDescent="0.2">
      <c r="A1327" t="s">
        <v>145</v>
      </c>
      <c r="B1327" t="s">
        <v>193</v>
      </c>
      <c r="C1327" t="s">
        <v>181</v>
      </c>
      <c r="D1327">
        <f t="shared" si="20"/>
        <v>1968</v>
      </c>
      <c r="E1327" t="s">
        <v>167</v>
      </c>
      <c r="F1327" t="s">
        <v>168</v>
      </c>
      <c r="G1327" t="str">
        <f>IFERROR(VLOOKUP($F1327,'Country Lookup'!$B$2:$C$31,2,FALSE),"")</f>
        <v>AT</v>
      </c>
      <c r="H1327">
        <f>VLOOKUP($A1327,'Events Per Sport'!$A$5:$G$19,3,FALSE)</f>
        <v>4.9460874432487003</v>
      </c>
    </row>
    <row r="1328" spans="1:8" x14ac:dyDescent="0.2">
      <c r="A1328" t="s">
        <v>145</v>
      </c>
      <c r="B1328" t="s">
        <v>193</v>
      </c>
      <c r="C1328" t="s">
        <v>182</v>
      </c>
      <c r="D1328">
        <f t="shared" si="20"/>
        <v>1976</v>
      </c>
      <c r="E1328" t="s">
        <v>165</v>
      </c>
      <c r="F1328" t="s">
        <v>168</v>
      </c>
      <c r="G1328" t="str">
        <f>IFERROR(VLOOKUP($F1328,'Country Lookup'!$B$2:$C$31,2,FALSE),"")</f>
        <v>AT</v>
      </c>
      <c r="H1328">
        <f>VLOOKUP($A1328,'Events Per Sport'!$A$5:$G$19,3,FALSE)</f>
        <v>4.9460874432487003</v>
      </c>
    </row>
    <row r="1329" spans="1:8" x14ac:dyDescent="0.2">
      <c r="A1329" t="s">
        <v>145</v>
      </c>
      <c r="B1329" t="s">
        <v>193</v>
      </c>
      <c r="C1329" t="s">
        <v>183</v>
      </c>
      <c r="D1329">
        <f t="shared" si="20"/>
        <v>1980</v>
      </c>
      <c r="E1329" t="s">
        <v>163</v>
      </c>
      <c r="F1329" t="s">
        <v>168</v>
      </c>
      <c r="G1329" t="str">
        <f>IFERROR(VLOOKUP($F1329,'Country Lookup'!$B$2:$C$31,2,FALSE),"")</f>
        <v>AT</v>
      </c>
      <c r="H1329">
        <f>VLOOKUP($A1329,'Events Per Sport'!$A$5:$G$19,3,FALSE)</f>
        <v>4.9460874432487003</v>
      </c>
    </row>
    <row r="1330" spans="1:8" x14ac:dyDescent="0.2">
      <c r="A1330" t="s">
        <v>145</v>
      </c>
      <c r="B1330" t="s">
        <v>193</v>
      </c>
      <c r="C1330" t="s">
        <v>187</v>
      </c>
      <c r="D1330">
        <f t="shared" si="20"/>
        <v>1992</v>
      </c>
      <c r="E1330" t="s">
        <v>167</v>
      </c>
      <c r="F1330" t="s">
        <v>168</v>
      </c>
      <c r="G1330" t="str">
        <f>IFERROR(VLOOKUP($F1330,'Country Lookup'!$B$2:$C$31,2,FALSE),"")</f>
        <v>AT</v>
      </c>
      <c r="H1330">
        <f>VLOOKUP($A1330,'Events Per Sport'!$A$5:$G$19,3,FALSE)</f>
        <v>4.9460874432487003</v>
      </c>
    </row>
    <row r="1331" spans="1:8" x14ac:dyDescent="0.2">
      <c r="A1331" t="s">
        <v>145</v>
      </c>
      <c r="B1331" t="s">
        <v>193</v>
      </c>
      <c r="C1331" t="s">
        <v>190</v>
      </c>
      <c r="D1331">
        <f t="shared" si="20"/>
        <v>2002</v>
      </c>
      <c r="E1331" t="s">
        <v>167</v>
      </c>
      <c r="F1331" t="s">
        <v>168</v>
      </c>
      <c r="G1331" t="str">
        <f>IFERROR(VLOOKUP($F1331,'Country Lookup'!$B$2:$C$31,2,FALSE),"")</f>
        <v>AT</v>
      </c>
      <c r="H1331">
        <f>VLOOKUP($A1331,'Events Per Sport'!$A$5:$G$19,3,FALSE)</f>
        <v>4.9460874432487003</v>
      </c>
    </row>
    <row r="1332" spans="1:8" x14ac:dyDescent="0.2">
      <c r="A1332" t="s">
        <v>145</v>
      </c>
      <c r="B1332" t="s">
        <v>193</v>
      </c>
      <c r="C1332" t="s">
        <v>162</v>
      </c>
      <c r="D1332">
        <f t="shared" si="20"/>
        <v>2006</v>
      </c>
      <c r="E1332" t="s">
        <v>163</v>
      </c>
      <c r="F1332" t="s">
        <v>168</v>
      </c>
      <c r="G1332" t="str">
        <f>IFERROR(VLOOKUP($F1332,'Country Lookup'!$B$2:$C$31,2,FALSE),"")</f>
        <v>AT</v>
      </c>
      <c r="H1332">
        <f>VLOOKUP($A1332,'Events Per Sport'!$A$5:$G$19,3,FALSE)</f>
        <v>4.9460874432487003</v>
      </c>
    </row>
    <row r="1333" spans="1:8" x14ac:dyDescent="0.2">
      <c r="A1333" t="s">
        <v>145</v>
      </c>
      <c r="B1333" t="s">
        <v>193</v>
      </c>
      <c r="C1333" t="s">
        <v>191</v>
      </c>
      <c r="D1333">
        <f t="shared" si="20"/>
        <v>2010</v>
      </c>
      <c r="E1333" t="s">
        <v>167</v>
      </c>
      <c r="F1333" t="s">
        <v>168</v>
      </c>
      <c r="G1333" t="str">
        <f>IFERROR(VLOOKUP($F1333,'Country Lookup'!$B$2:$C$31,2,FALSE),"")</f>
        <v>AT</v>
      </c>
      <c r="H1333">
        <f>VLOOKUP($A1333,'Events Per Sport'!$A$5:$G$19,3,FALSE)</f>
        <v>4.9460874432487003</v>
      </c>
    </row>
    <row r="1334" spans="1:8" x14ac:dyDescent="0.2">
      <c r="A1334" t="s">
        <v>145</v>
      </c>
      <c r="B1334" t="s">
        <v>199</v>
      </c>
      <c r="C1334" t="s">
        <v>175</v>
      </c>
      <c r="D1334">
        <f t="shared" si="20"/>
        <v>1952</v>
      </c>
      <c r="E1334" t="s">
        <v>165</v>
      </c>
      <c r="F1334" t="s">
        <v>168</v>
      </c>
      <c r="G1334" t="str">
        <f>IFERROR(VLOOKUP($F1334,'Country Lookup'!$B$2:$C$31,2,FALSE),"")</f>
        <v>AT</v>
      </c>
      <c r="H1334">
        <f>VLOOKUP($A1334,'Events Per Sport'!$A$5:$G$19,3,FALSE)</f>
        <v>4.9460874432487003</v>
      </c>
    </row>
    <row r="1335" spans="1:8" x14ac:dyDescent="0.2">
      <c r="A1335" t="s">
        <v>145</v>
      </c>
      <c r="B1335" t="s">
        <v>199</v>
      </c>
      <c r="C1335" t="s">
        <v>175</v>
      </c>
      <c r="D1335">
        <f t="shared" si="20"/>
        <v>1952</v>
      </c>
      <c r="E1335" t="s">
        <v>167</v>
      </c>
      <c r="F1335" t="s">
        <v>168</v>
      </c>
      <c r="G1335" t="str">
        <f>IFERROR(VLOOKUP($F1335,'Country Lookup'!$B$2:$C$31,2,FALSE),"")</f>
        <v>AT</v>
      </c>
      <c r="H1335">
        <f>VLOOKUP($A1335,'Events Per Sport'!$A$5:$G$19,3,FALSE)</f>
        <v>4.9460874432487003</v>
      </c>
    </row>
    <row r="1336" spans="1:8" x14ac:dyDescent="0.2">
      <c r="A1336" t="s">
        <v>145</v>
      </c>
      <c r="B1336" t="s">
        <v>199</v>
      </c>
      <c r="C1336" t="s">
        <v>177</v>
      </c>
      <c r="D1336">
        <f t="shared" si="20"/>
        <v>1956</v>
      </c>
      <c r="E1336" t="s">
        <v>163</v>
      </c>
      <c r="F1336" t="s">
        <v>168</v>
      </c>
      <c r="G1336" t="str">
        <f>IFERROR(VLOOKUP($F1336,'Country Lookup'!$B$2:$C$31,2,FALSE),"")</f>
        <v>AT</v>
      </c>
      <c r="H1336">
        <f>VLOOKUP($A1336,'Events Per Sport'!$A$5:$G$19,3,FALSE)</f>
        <v>4.9460874432487003</v>
      </c>
    </row>
    <row r="1337" spans="1:8" x14ac:dyDescent="0.2">
      <c r="A1337" t="s">
        <v>145</v>
      </c>
      <c r="B1337" t="s">
        <v>199</v>
      </c>
      <c r="C1337" t="s">
        <v>177</v>
      </c>
      <c r="D1337">
        <f t="shared" si="20"/>
        <v>1956</v>
      </c>
      <c r="E1337" t="s">
        <v>165</v>
      </c>
      <c r="F1337" t="s">
        <v>168</v>
      </c>
      <c r="G1337" t="str">
        <f>IFERROR(VLOOKUP($F1337,'Country Lookup'!$B$2:$C$31,2,FALSE),"")</f>
        <v>AT</v>
      </c>
      <c r="H1337">
        <f>VLOOKUP($A1337,'Events Per Sport'!$A$5:$G$19,3,FALSE)</f>
        <v>4.9460874432487003</v>
      </c>
    </row>
    <row r="1338" spans="1:8" x14ac:dyDescent="0.2">
      <c r="A1338" t="s">
        <v>145</v>
      </c>
      <c r="B1338" t="s">
        <v>199</v>
      </c>
      <c r="C1338" t="s">
        <v>177</v>
      </c>
      <c r="D1338">
        <f t="shared" si="20"/>
        <v>1956</v>
      </c>
      <c r="E1338" t="s">
        <v>167</v>
      </c>
      <c r="F1338" t="s">
        <v>168</v>
      </c>
      <c r="G1338" t="str">
        <f>IFERROR(VLOOKUP($F1338,'Country Lookup'!$B$2:$C$31,2,FALSE),"")</f>
        <v>AT</v>
      </c>
      <c r="H1338">
        <f>VLOOKUP($A1338,'Events Per Sport'!$A$5:$G$19,3,FALSE)</f>
        <v>4.9460874432487003</v>
      </c>
    </row>
    <row r="1339" spans="1:8" x14ac:dyDescent="0.2">
      <c r="A1339" t="s">
        <v>145</v>
      </c>
      <c r="B1339" t="s">
        <v>199</v>
      </c>
      <c r="C1339" t="s">
        <v>178</v>
      </c>
      <c r="D1339">
        <f t="shared" si="20"/>
        <v>1960</v>
      </c>
      <c r="E1339" t="s">
        <v>165</v>
      </c>
      <c r="F1339" t="s">
        <v>168</v>
      </c>
      <c r="G1339" t="str">
        <f>IFERROR(VLOOKUP($F1339,'Country Lookup'!$B$2:$C$31,2,FALSE),"")</f>
        <v>AT</v>
      </c>
      <c r="H1339">
        <f>VLOOKUP($A1339,'Events Per Sport'!$A$5:$G$19,3,FALSE)</f>
        <v>4.9460874432487003</v>
      </c>
    </row>
    <row r="1340" spans="1:8" x14ac:dyDescent="0.2">
      <c r="A1340" t="s">
        <v>145</v>
      </c>
      <c r="B1340" t="s">
        <v>199</v>
      </c>
      <c r="C1340" t="s">
        <v>178</v>
      </c>
      <c r="D1340">
        <f t="shared" si="20"/>
        <v>1960</v>
      </c>
      <c r="E1340" t="s">
        <v>167</v>
      </c>
      <c r="F1340" t="s">
        <v>168</v>
      </c>
      <c r="G1340" t="str">
        <f>IFERROR(VLOOKUP($F1340,'Country Lookup'!$B$2:$C$31,2,FALSE),"")</f>
        <v>AT</v>
      </c>
      <c r="H1340">
        <f>VLOOKUP($A1340,'Events Per Sport'!$A$5:$G$19,3,FALSE)</f>
        <v>4.9460874432487003</v>
      </c>
    </row>
    <row r="1341" spans="1:8" x14ac:dyDescent="0.2">
      <c r="A1341" t="s">
        <v>145</v>
      </c>
      <c r="B1341" t="s">
        <v>199</v>
      </c>
      <c r="C1341" t="s">
        <v>180</v>
      </c>
      <c r="D1341">
        <f t="shared" si="20"/>
        <v>1964</v>
      </c>
      <c r="E1341" t="s">
        <v>165</v>
      </c>
      <c r="F1341" t="s">
        <v>168</v>
      </c>
      <c r="G1341" t="str">
        <f>IFERROR(VLOOKUP($F1341,'Country Lookup'!$B$2:$C$31,2,FALSE),"")</f>
        <v>AT</v>
      </c>
      <c r="H1341">
        <f>VLOOKUP($A1341,'Events Per Sport'!$A$5:$G$19,3,FALSE)</f>
        <v>4.9460874432487003</v>
      </c>
    </row>
    <row r="1342" spans="1:8" x14ac:dyDescent="0.2">
      <c r="A1342" t="s">
        <v>145</v>
      </c>
      <c r="B1342" t="s">
        <v>199</v>
      </c>
      <c r="C1342" t="s">
        <v>180</v>
      </c>
      <c r="D1342">
        <f t="shared" si="20"/>
        <v>1964</v>
      </c>
      <c r="E1342" t="s">
        <v>167</v>
      </c>
      <c r="F1342" t="s">
        <v>168</v>
      </c>
      <c r="G1342" t="str">
        <f>IFERROR(VLOOKUP($F1342,'Country Lookup'!$B$2:$C$31,2,FALSE),"")</f>
        <v>AT</v>
      </c>
      <c r="H1342">
        <f>VLOOKUP($A1342,'Events Per Sport'!$A$5:$G$19,3,FALSE)</f>
        <v>4.9460874432487003</v>
      </c>
    </row>
    <row r="1343" spans="1:8" x14ac:dyDescent="0.2">
      <c r="A1343" t="s">
        <v>145</v>
      </c>
      <c r="B1343" t="s">
        <v>199</v>
      </c>
      <c r="C1343" t="s">
        <v>181</v>
      </c>
      <c r="D1343">
        <f t="shared" si="20"/>
        <v>1968</v>
      </c>
      <c r="E1343" t="s">
        <v>167</v>
      </c>
      <c r="F1343" t="s">
        <v>168</v>
      </c>
      <c r="G1343" t="str">
        <f>IFERROR(VLOOKUP($F1343,'Country Lookup'!$B$2:$C$31,2,FALSE),"")</f>
        <v>AT</v>
      </c>
      <c r="H1343">
        <f>VLOOKUP($A1343,'Events Per Sport'!$A$5:$G$19,3,FALSE)</f>
        <v>4.9460874432487003</v>
      </c>
    </row>
    <row r="1344" spans="1:8" x14ac:dyDescent="0.2">
      <c r="A1344" t="s">
        <v>145</v>
      </c>
      <c r="B1344" t="s">
        <v>199</v>
      </c>
      <c r="C1344" t="s">
        <v>183</v>
      </c>
      <c r="D1344">
        <f t="shared" si="20"/>
        <v>1980</v>
      </c>
      <c r="E1344" t="s">
        <v>167</v>
      </c>
      <c r="F1344" t="s">
        <v>168</v>
      </c>
      <c r="G1344" t="str">
        <f>IFERROR(VLOOKUP($F1344,'Country Lookup'!$B$2:$C$31,2,FALSE),"")</f>
        <v>AT</v>
      </c>
      <c r="H1344">
        <f>VLOOKUP($A1344,'Events Per Sport'!$A$5:$G$19,3,FALSE)</f>
        <v>4.9460874432487003</v>
      </c>
    </row>
    <row r="1345" spans="1:8" x14ac:dyDescent="0.2">
      <c r="A1345" t="s">
        <v>145</v>
      </c>
      <c r="B1345" t="s">
        <v>199</v>
      </c>
      <c r="C1345" t="s">
        <v>186</v>
      </c>
      <c r="D1345">
        <f t="shared" si="20"/>
        <v>1988</v>
      </c>
      <c r="E1345" t="s">
        <v>165</v>
      </c>
      <c r="F1345" t="s">
        <v>168</v>
      </c>
      <c r="G1345" t="str">
        <f>IFERROR(VLOOKUP($F1345,'Country Lookup'!$B$2:$C$31,2,FALSE),"")</f>
        <v>AT</v>
      </c>
      <c r="H1345">
        <f>VLOOKUP($A1345,'Events Per Sport'!$A$5:$G$19,3,FALSE)</f>
        <v>4.9460874432487003</v>
      </c>
    </row>
    <row r="1346" spans="1:8" x14ac:dyDescent="0.2">
      <c r="A1346" t="s">
        <v>145</v>
      </c>
      <c r="B1346" t="s">
        <v>199</v>
      </c>
      <c r="C1346" t="s">
        <v>188</v>
      </c>
      <c r="D1346">
        <f t="shared" ref="D1346:D1409" si="21">_xlfn.NUMBERVALUE(RIGHT(C1346,4))</f>
        <v>1998</v>
      </c>
      <c r="E1346" t="s">
        <v>163</v>
      </c>
      <c r="F1346" t="s">
        <v>168</v>
      </c>
      <c r="G1346" t="str">
        <f>IFERROR(VLOOKUP($F1346,'Country Lookup'!$B$2:$C$31,2,FALSE),"")</f>
        <v>AT</v>
      </c>
      <c r="H1346">
        <f>VLOOKUP($A1346,'Events Per Sport'!$A$5:$G$19,3,FALSE)</f>
        <v>4.9460874432487003</v>
      </c>
    </row>
    <row r="1347" spans="1:8" x14ac:dyDescent="0.2">
      <c r="A1347" t="s">
        <v>145</v>
      </c>
      <c r="B1347" t="s">
        <v>199</v>
      </c>
      <c r="C1347" t="s">
        <v>188</v>
      </c>
      <c r="D1347">
        <f t="shared" si="21"/>
        <v>1998</v>
      </c>
      <c r="E1347" t="s">
        <v>165</v>
      </c>
      <c r="F1347" t="s">
        <v>168</v>
      </c>
      <c r="G1347" t="str">
        <f>IFERROR(VLOOKUP($F1347,'Country Lookup'!$B$2:$C$31,2,FALSE),"")</f>
        <v>AT</v>
      </c>
      <c r="H1347">
        <f>VLOOKUP($A1347,'Events Per Sport'!$A$5:$G$19,3,FALSE)</f>
        <v>4.9460874432487003</v>
      </c>
    </row>
    <row r="1348" spans="1:8" x14ac:dyDescent="0.2">
      <c r="A1348" t="s">
        <v>145</v>
      </c>
      <c r="B1348" t="s">
        <v>199</v>
      </c>
      <c r="C1348" t="s">
        <v>190</v>
      </c>
      <c r="D1348">
        <f t="shared" si="21"/>
        <v>2002</v>
      </c>
      <c r="E1348" t="s">
        <v>163</v>
      </c>
      <c r="F1348" t="s">
        <v>168</v>
      </c>
      <c r="G1348" t="str">
        <f>IFERROR(VLOOKUP($F1348,'Country Lookup'!$B$2:$C$31,2,FALSE),"")</f>
        <v>AT</v>
      </c>
      <c r="H1348">
        <f>VLOOKUP($A1348,'Events Per Sport'!$A$5:$G$19,3,FALSE)</f>
        <v>4.9460874432487003</v>
      </c>
    </row>
    <row r="1349" spans="1:8" x14ac:dyDescent="0.2">
      <c r="A1349" t="s">
        <v>145</v>
      </c>
      <c r="B1349" t="s">
        <v>199</v>
      </c>
      <c r="C1349" t="s">
        <v>162</v>
      </c>
      <c r="D1349">
        <f t="shared" si="21"/>
        <v>2006</v>
      </c>
      <c r="E1349" t="s">
        <v>163</v>
      </c>
      <c r="F1349" t="s">
        <v>168</v>
      </c>
      <c r="G1349" t="str">
        <f>IFERROR(VLOOKUP($F1349,'Country Lookup'!$B$2:$C$31,2,FALSE),"")</f>
        <v>AT</v>
      </c>
      <c r="H1349">
        <f>VLOOKUP($A1349,'Events Per Sport'!$A$5:$G$19,3,FALSE)</f>
        <v>4.9460874432487003</v>
      </c>
    </row>
    <row r="1350" spans="1:8" x14ac:dyDescent="0.2">
      <c r="A1350" t="s">
        <v>145</v>
      </c>
      <c r="B1350" t="s">
        <v>199</v>
      </c>
      <c r="C1350" t="s">
        <v>162</v>
      </c>
      <c r="D1350">
        <f t="shared" si="21"/>
        <v>2006</v>
      </c>
      <c r="E1350" t="s">
        <v>167</v>
      </c>
      <c r="F1350" t="s">
        <v>168</v>
      </c>
      <c r="G1350" t="str">
        <f>IFERROR(VLOOKUP($F1350,'Country Lookup'!$B$2:$C$31,2,FALSE),"")</f>
        <v>AT</v>
      </c>
      <c r="H1350">
        <f>VLOOKUP($A1350,'Events Per Sport'!$A$5:$G$19,3,FALSE)</f>
        <v>4.9460874432487003</v>
      </c>
    </row>
    <row r="1351" spans="1:8" x14ac:dyDescent="0.2">
      <c r="A1351" t="s">
        <v>145</v>
      </c>
      <c r="B1351" t="s">
        <v>202</v>
      </c>
      <c r="C1351" t="s">
        <v>175</v>
      </c>
      <c r="D1351">
        <f t="shared" si="21"/>
        <v>1952</v>
      </c>
      <c r="E1351" t="s">
        <v>165</v>
      </c>
      <c r="F1351" t="s">
        <v>168</v>
      </c>
      <c r="G1351" t="str">
        <f>IFERROR(VLOOKUP($F1351,'Country Lookup'!$B$2:$C$31,2,FALSE),"")</f>
        <v>AT</v>
      </c>
      <c r="H1351">
        <f>VLOOKUP($A1351,'Events Per Sport'!$A$5:$G$19,3,FALSE)</f>
        <v>4.9460874432487003</v>
      </c>
    </row>
    <row r="1352" spans="1:8" x14ac:dyDescent="0.2">
      <c r="A1352" t="s">
        <v>145</v>
      </c>
      <c r="B1352" t="s">
        <v>202</v>
      </c>
      <c r="C1352" t="s">
        <v>177</v>
      </c>
      <c r="D1352">
        <f t="shared" si="21"/>
        <v>1956</v>
      </c>
      <c r="E1352" t="s">
        <v>165</v>
      </c>
      <c r="F1352" t="s">
        <v>168</v>
      </c>
      <c r="G1352" t="str">
        <f>IFERROR(VLOOKUP($F1352,'Country Lookup'!$B$2:$C$31,2,FALSE),"")</f>
        <v>AT</v>
      </c>
      <c r="H1352">
        <f>VLOOKUP($A1352,'Events Per Sport'!$A$5:$G$19,3,FALSE)</f>
        <v>4.9460874432487003</v>
      </c>
    </row>
    <row r="1353" spans="1:8" x14ac:dyDescent="0.2">
      <c r="A1353" t="s">
        <v>145</v>
      </c>
      <c r="B1353" t="s">
        <v>202</v>
      </c>
      <c r="C1353" t="s">
        <v>177</v>
      </c>
      <c r="D1353">
        <f t="shared" si="21"/>
        <v>1956</v>
      </c>
      <c r="E1353" t="s">
        <v>167</v>
      </c>
      <c r="F1353" t="s">
        <v>168</v>
      </c>
      <c r="G1353" t="str">
        <f>IFERROR(VLOOKUP($F1353,'Country Lookup'!$B$2:$C$31,2,FALSE),"")</f>
        <v>AT</v>
      </c>
      <c r="H1353">
        <f>VLOOKUP($A1353,'Events Per Sport'!$A$5:$G$19,3,FALSE)</f>
        <v>4.9460874432487003</v>
      </c>
    </row>
    <row r="1354" spans="1:8" x14ac:dyDescent="0.2">
      <c r="A1354" t="s">
        <v>145</v>
      </c>
      <c r="B1354" t="s">
        <v>202</v>
      </c>
      <c r="C1354" t="s">
        <v>187</v>
      </c>
      <c r="D1354">
        <f t="shared" si="21"/>
        <v>1992</v>
      </c>
      <c r="E1354" t="s">
        <v>165</v>
      </c>
      <c r="F1354" t="s">
        <v>168</v>
      </c>
      <c r="G1354" t="str">
        <f>IFERROR(VLOOKUP($F1354,'Country Lookup'!$B$2:$C$31,2,FALSE),"")</f>
        <v>AT</v>
      </c>
      <c r="H1354">
        <f>VLOOKUP($A1354,'Events Per Sport'!$A$5:$G$19,3,FALSE)</f>
        <v>4.9460874432487003</v>
      </c>
    </row>
    <row r="1355" spans="1:8" x14ac:dyDescent="0.2">
      <c r="A1355" t="s">
        <v>145</v>
      </c>
      <c r="B1355" t="s">
        <v>202</v>
      </c>
      <c r="C1355" t="s">
        <v>188</v>
      </c>
      <c r="D1355">
        <f t="shared" si="21"/>
        <v>1998</v>
      </c>
      <c r="E1355" t="s">
        <v>165</v>
      </c>
      <c r="F1355" t="s">
        <v>168</v>
      </c>
      <c r="G1355" t="str">
        <f>IFERROR(VLOOKUP($F1355,'Country Lookup'!$B$2:$C$31,2,FALSE),"")</f>
        <v>AT</v>
      </c>
      <c r="H1355">
        <f>VLOOKUP($A1355,'Events Per Sport'!$A$5:$G$19,3,FALSE)</f>
        <v>4.9460874432487003</v>
      </c>
    </row>
    <row r="1356" spans="1:8" x14ac:dyDescent="0.2">
      <c r="A1356" t="s">
        <v>145</v>
      </c>
      <c r="B1356" t="s">
        <v>202</v>
      </c>
      <c r="C1356" t="s">
        <v>191</v>
      </c>
      <c r="D1356">
        <f t="shared" si="21"/>
        <v>2010</v>
      </c>
      <c r="E1356" t="s">
        <v>167</v>
      </c>
      <c r="F1356" t="s">
        <v>168</v>
      </c>
      <c r="G1356" t="str">
        <f>IFERROR(VLOOKUP($F1356,'Country Lookup'!$B$2:$C$31,2,FALSE),"")</f>
        <v>AT</v>
      </c>
      <c r="H1356">
        <f>VLOOKUP($A1356,'Events Per Sport'!$A$5:$G$19,3,FALSE)</f>
        <v>4.9460874432487003</v>
      </c>
    </row>
    <row r="1357" spans="1:8" x14ac:dyDescent="0.2">
      <c r="A1357" t="s">
        <v>145</v>
      </c>
      <c r="B1357" t="s">
        <v>202</v>
      </c>
      <c r="C1357" t="s">
        <v>192</v>
      </c>
      <c r="D1357">
        <f t="shared" si="21"/>
        <v>2014</v>
      </c>
      <c r="E1357" t="s">
        <v>165</v>
      </c>
      <c r="F1357" t="s">
        <v>168</v>
      </c>
      <c r="G1357" t="str">
        <f>IFERROR(VLOOKUP($F1357,'Country Lookup'!$B$2:$C$31,2,FALSE),"")</f>
        <v>AT</v>
      </c>
      <c r="H1357">
        <f>VLOOKUP($A1357,'Events Per Sport'!$A$5:$G$19,3,FALSE)</f>
        <v>4.9460874432487003</v>
      </c>
    </row>
    <row r="1358" spans="1:8" x14ac:dyDescent="0.2">
      <c r="A1358" t="s">
        <v>145</v>
      </c>
      <c r="B1358" t="s">
        <v>204</v>
      </c>
      <c r="C1358" t="s">
        <v>175</v>
      </c>
      <c r="D1358">
        <f t="shared" si="21"/>
        <v>1952</v>
      </c>
      <c r="E1358" t="s">
        <v>163</v>
      </c>
      <c r="F1358" t="s">
        <v>168</v>
      </c>
      <c r="G1358" t="str">
        <f>IFERROR(VLOOKUP($F1358,'Country Lookup'!$B$2:$C$31,2,FALSE),"")</f>
        <v>AT</v>
      </c>
      <c r="H1358">
        <f>VLOOKUP($A1358,'Events Per Sport'!$A$5:$G$19,3,FALSE)</f>
        <v>4.9460874432487003</v>
      </c>
    </row>
    <row r="1359" spans="1:8" x14ac:dyDescent="0.2">
      <c r="A1359" t="s">
        <v>145</v>
      </c>
      <c r="B1359" t="s">
        <v>204</v>
      </c>
      <c r="C1359" t="s">
        <v>177</v>
      </c>
      <c r="D1359">
        <f t="shared" si="21"/>
        <v>1956</v>
      </c>
      <c r="E1359" t="s">
        <v>163</v>
      </c>
      <c r="F1359" t="s">
        <v>168</v>
      </c>
      <c r="G1359" t="str">
        <f>IFERROR(VLOOKUP($F1359,'Country Lookup'!$B$2:$C$31,2,FALSE),"")</f>
        <v>AT</v>
      </c>
      <c r="H1359">
        <f>VLOOKUP($A1359,'Events Per Sport'!$A$5:$G$19,3,FALSE)</f>
        <v>4.9460874432487003</v>
      </c>
    </row>
    <row r="1360" spans="1:8" x14ac:dyDescent="0.2">
      <c r="A1360" t="s">
        <v>145</v>
      </c>
      <c r="B1360" t="s">
        <v>204</v>
      </c>
      <c r="C1360" t="s">
        <v>178</v>
      </c>
      <c r="D1360">
        <f t="shared" si="21"/>
        <v>1960</v>
      </c>
      <c r="E1360" t="s">
        <v>163</v>
      </c>
      <c r="F1360" t="s">
        <v>168</v>
      </c>
      <c r="G1360" t="str">
        <f>IFERROR(VLOOKUP($F1360,'Country Lookup'!$B$2:$C$31,2,FALSE),"")</f>
        <v>AT</v>
      </c>
      <c r="H1360">
        <f>VLOOKUP($A1360,'Events Per Sport'!$A$5:$G$19,3,FALSE)</f>
        <v>4.9460874432487003</v>
      </c>
    </row>
    <row r="1361" spans="1:8" x14ac:dyDescent="0.2">
      <c r="A1361" t="s">
        <v>145</v>
      </c>
      <c r="B1361" t="s">
        <v>204</v>
      </c>
      <c r="C1361" t="s">
        <v>178</v>
      </c>
      <c r="D1361">
        <f t="shared" si="21"/>
        <v>1960</v>
      </c>
      <c r="E1361" t="s">
        <v>165</v>
      </c>
      <c r="F1361" t="s">
        <v>168</v>
      </c>
      <c r="G1361" t="str">
        <f>IFERROR(VLOOKUP($F1361,'Country Lookup'!$B$2:$C$31,2,FALSE),"")</f>
        <v>AT</v>
      </c>
      <c r="H1361">
        <f>VLOOKUP($A1361,'Events Per Sport'!$A$5:$G$19,3,FALSE)</f>
        <v>4.9460874432487003</v>
      </c>
    </row>
    <row r="1362" spans="1:8" x14ac:dyDescent="0.2">
      <c r="A1362" t="s">
        <v>145</v>
      </c>
      <c r="B1362" t="s">
        <v>204</v>
      </c>
      <c r="C1362" t="s">
        <v>180</v>
      </c>
      <c r="D1362">
        <f t="shared" si="21"/>
        <v>1964</v>
      </c>
      <c r="E1362" t="s">
        <v>163</v>
      </c>
      <c r="F1362" t="s">
        <v>168</v>
      </c>
      <c r="G1362" t="str">
        <f>IFERROR(VLOOKUP($F1362,'Country Lookup'!$B$2:$C$31,2,FALSE),"")</f>
        <v>AT</v>
      </c>
      <c r="H1362">
        <f>VLOOKUP($A1362,'Events Per Sport'!$A$5:$G$19,3,FALSE)</f>
        <v>4.9460874432487003</v>
      </c>
    </row>
    <row r="1363" spans="1:8" x14ac:dyDescent="0.2">
      <c r="A1363" t="s">
        <v>145</v>
      </c>
      <c r="B1363" t="s">
        <v>204</v>
      </c>
      <c r="C1363" t="s">
        <v>181</v>
      </c>
      <c r="D1363">
        <f t="shared" si="21"/>
        <v>1968</v>
      </c>
      <c r="E1363" t="s">
        <v>165</v>
      </c>
      <c r="F1363" t="s">
        <v>168</v>
      </c>
      <c r="G1363" t="str">
        <f>IFERROR(VLOOKUP($F1363,'Country Lookup'!$B$2:$C$31,2,FALSE),"")</f>
        <v>AT</v>
      </c>
      <c r="H1363">
        <f>VLOOKUP($A1363,'Events Per Sport'!$A$5:$G$19,3,FALSE)</f>
        <v>4.9460874432487003</v>
      </c>
    </row>
    <row r="1364" spans="1:8" x14ac:dyDescent="0.2">
      <c r="A1364" t="s">
        <v>145</v>
      </c>
      <c r="B1364" t="s">
        <v>204</v>
      </c>
      <c r="C1364" t="s">
        <v>181</v>
      </c>
      <c r="D1364">
        <f t="shared" si="21"/>
        <v>1968</v>
      </c>
      <c r="E1364" t="s">
        <v>167</v>
      </c>
      <c r="F1364" t="s">
        <v>168</v>
      </c>
      <c r="G1364" t="str">
        <f>IFERROR(VLOOKUP($F1364,'Country Lookup'!$B$2:$C$31,2,FALSE),"")</f>
        <v>AT</v>
      </c>
      <c r="H1364">
        <f>VLOOKUP($A1364,'Events Per Sport'!$A$5:$G$19,3,FALSE)</f>
        <v>4.9460874432487003</v>
      </c>
    </row>
    <row r="1365" spans="1:8" x14ac:dyDescent="0.2">
      <c r="A1365" t="s">
        <v>145</v>
      </c>
      <c r="B1365" t="s">
        <v>204</v>
      </c>
      <c r="C1365" t="s">
        <v>187</v>
      </c>
      <c r="D1365">
        <f t="shared" si="21"/>
        <v>1992</v>
      </c>
      <c r="E1365" t="s">
        <v>167</v>
      </c>
      <c r="F1365" t="s">
        <v>168</v>
      </c>
      <c r="G1365" t="str">
        <f>IFERROR(VLOOKUP($F1365,'Country Lookup'!$B$2:$C$31,2,FALSE),"")</f>
        <v>AT</v>
      </c>
      <c r="H1365">
        <f>VLOOKUP($A1365,'Events Per Sport'!$A$5:$G$19,3,FALSE)</f>
        <v>4.9460874432487003</v>
      </c>
    </row>
    <row r="1366" spans="1:8" x14ac:dyDescent="0.2">
      <c r="A1366" t="s">
        <v>145</v>
      </c>
      <c r="B1366" t="s">
        <v>204</v>
      </c>
      <c r="C1366" t="s">
        <v>188</v>
      </c>
      <c r="D1366">
        <f t="shared" si="21"/>
        <v>1998</v>
      </c>
      <c r="E1366" t="s">
        <v>167</v>
      </c>
      <c r="F1366" t="s">
        <v>168</v>
      </c>
      <c r="G1366" t="str">
        <f>IFERROR(VLOOKUP($F1366,'Country Lookup'!$B$2:$C$31,2,FALSE),"")</f>
        <v>AT</v>
      </c>
      <c r="H1366">
        <f>VLOOKUP($A1366,'Events Per Sport'!$A$5:$G$19,3,FALSE)</f>
        <v>4.9460874432487003</v>
      </c>
    </row>
    <row r="1367" spans="1:8" x14ac:dyDescent="0.2">
      <c r="A1367" t="s">
        <v>145</v>
      </c>
      <c r="B1367" t="s">
        <v>204</v>
      </c>
      <c r="C1367" t="s">
        <v>190</v>
      </c>
      <c r="D1367">
        <f t="shared" si="21"/>
        <v>2002</v>
      </c>
      <c r="E1367" t="s">
        <v>167</v>
      </c>
      <c r="F1367" t="s">
        <v>168</v>
      </c>
      <c r="G1367" t="str">
        <f>IFERROR(VLOOKUP($F1367,'Country Lookup'!$B$2:$C$31,2,FALSE),"")</f>
        <v>AT</v>
      </c>
      <c r="H1367">
        <f>VLOOKUP($A1367,'Events Per Sport'!$A$5:$G$19,3,FALSE)</f>
        <v>4.9460874432487003</v>
      </c>
    </row>
    <row r="1368" spans="1:8" x14ac:dyDescent="0.2">
      <c r="A1368" t="s">
        <v>145</v>
      </c>
      <c r="B1368" t="s">
        <v>204</v>
      </c>
      <c r="C1368" t="s">
        <v>162</v>
      </c>
      <c r="D1368">
        <f t="shared" si="21"/>
        <v>2006</v>
      </c>
      <c r="E1368" t="s">
        <v>163</v>
      </c>
      <c r="F1368" t="s">
        <v>168</v>
      </c>
      <c r="G1368" t="str">
        <f>IFERROR(VLOOKUP($F1368,'Country Lookup'!$B$2:$C$31,2,FALSE),"")</f>
        <v>AT</v>
      </c>
      <c r="H1368">
        <f>VLOOKUP($A1368,'Events Per Sport'!$A$5:$G$19,3,FALSE)</f>
        <v>4.9460874432487003</v>
      </c>
    </row>
    <row r="1369" spans="1:8" x14ac:dyDescent="0.2">
      <c r="A1369" t="s">
        <v>145</v>
      </c>
      <c r="B1369" t="s">
        <v>204</v>
      </c>
      <c r="C1369" t="s">
        <v>162</v>
      </c>
      <c r="D1369">
        <f t="shared" si="21"/>
        <v>2006</v>
      </c>
      <c r="E1369" t="s">
        <v>165</v>
      </c>
      <c r="F1369" t="s">
        <v>168</v>
      </c>
      <c r="G1369" t="str">
        <f>IFERROR(VLOOKUP($F1369,'Country Lookup'!$B$2:$C$31,2,FALSE),"")</f>
        <v>AT</v>
      </c>
      <c r="H1369">
        <f>VLOOKUP($A1369,'Events Per Sport'!$A$5:$G$19,3,FALSE)</f>
        <v>4.9460874432487003</v>
      </c>
    </row>
    <row r="1370" spans="1:8" x14ac:dyDescent="0.2">
      <c r="A1370" t="s">
        <v>145</v>
      </c>
      <c r="B1370" t="s">
        <v>204</v>
      </c>
      <c r="C1370" t="s">
        <v>162</v>
      </c>
      <c r="D1370">
        <f t="shared" si="21"/>
        <v>2006</v>
      </c>
      <c r="E1370" t="s">
        <v>167</v>
      </c>
      <c r="F1370" t="s">
        <v>168</v>
      </c>
      <c r="G1370" t="str">
        <f>IFERROR(VLOOKUP($F1370,'Country Lookup'!$B$2:$C$31,2,FALSE),"")</f>
        <v>AT</v>
      </c>
      <c r="H1370">
        <f>VLOOKUP($A1370,'Events Per Sport'!$A$5:$G$19,3,FALSE)</f>
        <v>4.9460874432487003</v>
      </c>
    </row>
    <row r="1371" spans="1:8" x14ac:dyDescent="0.2">
      <c r="A1371" t="s">
        <v>145</v>
      </c>
      <c r="B1371" t="s">
        <v>204</v>
      </c>
      <c r="C1371" t="s">
        <v>192</v>
      </c>
      <c r="D1371">
        <f t="shared" si="21"/>
        <v>2014</v>
      </c>
      <c r="E1371" t="s">
        <v>163</v>
      </c>
      <c r="F1371" t="s">
        <v>168</v>
      </c>
      <c r="G1371" t="str">
        <f>IFERROR(VLOOKUP($F1371,'Country Lookup'!$B$2:$C$31,2,FALSE),"")</f>
        <v>AT</v>
      </c>
      <c r="H1371">
        <f>VLOOKUP($A1371,'Events Per Sport'!$A$5:$G$19,3,FALSE)</f>
        <v>4.9460874432487003</v>
      </c>
    </row>
    <row r="1372" spans="1:8" x14ac:dyDescent="0.2">
      <c r="A1372" t="s">
        <v>145</v>
      </c>
      <c r="B1372" t="s">
        <v>204</v>
      </c>
      <c r="C1372" t="s">
        <v>192</v>
      </c>
      <c r="D1372">
        <f t="shared" si="21"/>
        <v>2014</v>
      </c>
      <c r="E1372" t="s">
        <v>165</v>
      </c>
      <c r="F1372" t="s">
        <v>168</v>
      </c>
      <c r="G1372" t="str">
        <f>IFERROR(VLOOKUP($F1372,'Country Lookup'!$B$2:$C$31,2,FALSE),"")</f>
        <v>AT</v>
      </c>
      <c r="H1372">
        <f>VLOOKUP($A1372,'Events Per Sport'!$A$5:$G$19,3,FALSE)</f>
        <v>4.9460874432487003</v>
      </c>
    </row>
    <row r="1373" spans="1:8" x14ac:dyDescent="0.2">
      <c r="A1373" t="s">
        <v>145</v>
      </c>
      <c r="B1373" t="s">
        <v>206</v>
      </c>
      <c r="C1373" t="s">
        <v>172</v>
      </c>
      <c r="D1373">
        <f t="shared" si="21"/>
        <v>1948</v>
      </c>
      <c r="E1373" t="s">
        <v>167</v>
      </c>
      <c r="F1373" t="s">
        <v>168</v>
      </c>
      <c r="G1373" t="str">
        <f>IFERROR(VLOOKUP($F1373,'Country Lookup'!$B$2:$C$31,2,FALSE),"")</f>
        <v>AT</v>
      </c>
      <c r="H1373">
        <f>VLOOKUP($A1373,'Events Per Sport'!$A$5:$G$19,3,FALSE)</f>
        <v>4.9460874432487003</v>
      </c>
    </row>
    <row r="1374" spans="1:8" x14ac:dyDescent="0.2">
      <c r="A1374" t="s">
        <v>145</v>
      </c>
      <c r="B1374" t="s">
        <v>206</v>
      </c>
      <c r="C1374" t="s">
        <v>177</v>
      </c>
      <c r="D1374">
        <f t="shared" si="21"/>
        <v>1956</v>
      </c>
      <c r="E1374" t="s">
        <v>165</v>
      </c>
      <c r="F1374" t="s">
        <v>168</v>
      </c>
      <c r="G1374" t="str">
        <f>IFERROR(VLOOKUP($F1374,'Country Lookup'!$B$2:$C$31,2,FALSE),"")</f>
        <v>AT</v>
      </c>
      <c r="H1374">
        <f>VLOOKUP($A1374,'Events Per Sport'!$A$5:$G$19,3,FALSE)</f>
        <v>4.9460874432487003</v>
      </c>
    </row>
    <row r="1375" spans="1:8" x14ac:dyDescent="0.2">
      <c r="A1375" t="s">
        <v>145</v>
      </c>
      <c r="B1375" t="s">
        <v>206</v>
      </c>
      <c r="C1375" t="s">
        <v>187</v>
      </c>
      <c r="D1375">
        <f t="shared" si="21"/>
        <v>1992</v>
      </c>
      <c r="E1375" t="s">
        <v>163</v>
      </c>
      <c r="F1375" t="s">
        <v>168</v>
      </c>
      <c r="G1375" t="str">
        <f>IFERROR(VLOOKUP($F1375,'Country Lookup'!$B$2:$C$31,2,FALSE),"")</f>
        <v>AT</v>
      </c>
      <c r="H1375">
        <f>VLOOKUP($A1375,'Events Per Sport'!$A$5:$G$19,3,FALSE)</f>
        <v>4.9460874432487003</v>
      </c>
    </row>
    <row r="1376" spans="1:8" x14ac:dyDescent="0.2">
      <c r="A1376" t="s">
        <v>145</v>
      </c>
      <c r="B1376" t="s">
        <v>206</v>
      </c>
      <c r="C1376" t="s">
        <v>162</v>
      </c>
      <c r="D1376">
        <f t="shared" si="21"/>
        <v>2006</v>
      </c>
      <c r="E1376" t="s">
        <v>165</v>
      </c>
      <c r="F1376" t="s">
        <v>168</v>
      </c>
      <c r="G1376" t="str">
        <f>IFERROR(VLOOKUP($F1376,'Country Lookup'!$B$2:$C$31,2,FALSE),"")</f>
        <v>AT</v>
      </c>
      <c r="H1376">
        <f>VLOOKUP($A1376,'Events Per Sport'!$A$5:$G$19,3,FALSE)</f>
        <v>4.9460874432487003</v>
      </c>
    </row>
    <row r="1377" spans="1:8" x14ac:dyDescent="0.2">
      <c r="A1377" t="s">
        <v>145</v>
      </c>
      <c r="B1377" t="s">
        <v>206</v>
      </c>
      <c r="C1377" t="s">
        <v>162</v>
      </c>
      <c r="D1377">
        <f t="shared" si="21"/>
        <v>2006</v>
      </c>
      <c r="E1377" t="s">
        <v>167</v>
      </c>
      <c r="F1377" t="s">
        <v>168</v>
      </c>
      <c r="G1377" t="str">
        <f>IFERROR(VLOOKUP($F1377,'Country Lookup'!$B$2:$C$31,2,FALSE),"")</f>
        <v>AT</v>
      </c>
      <c r="H1377">
        <f>VLOOKUP($A1377,'Events Per Sport'!$A$5:$G$19,3,FALSE)</f>
        <v>4.9460874432487003</v>
      </c>
    </row>
    <row r="1378" spans="1:8" x14ac:dyDescent="0.2">
      <c r="A1378" t="s">
        <v>145</v>
      </c>
      <c r="B1378" t="s">
        <v>206</v>
      </c>
      <c r="C1378" t="s">
        <v>191</v>
      </c>
      <c r="D1378">
        <f t="shared" si="21"/>
        <v>2010</v>
      </c>
      <c r="E1378" t="s">
        <v>165</v>
      </c>
      <c r="F1378" t="s">
        <v>168</v>
      </c>
      <c r="G1378" t="str">
        <f>IFERROR(VLOOKUP($F1378,'Country Lookup'!$B$2:$C$31,2,FALSE),"")</f>
        <v>AT</v>
      </c>
      <c r="H1378">
        <f>VLOOKUP($A1378,'Events Per Sport'!$A$5:$G$19,3,FALSE)</f>
        <v>4.9460874432487003</v>
      </c>
    </row>
    <row r="1379" spans="1:8" x14ac:dyDescent="0.2">
      <c r="A1379" t="s">
        <v>145</v>
      </c>
      <c r="B1379" t="s">
        <v>206</v>
      </c>
      <c r="C1379" t="s">
        <v>192</v>
      </c>
      <c r="D1379">
        <f t="shared" si="21"/>
        <v>2014</v>
      </c>
      <c r="E1379" t="s">
        <v>165</v>
      </c>
      <c r="F1379" t="s">
        <v>168</v>
      </c>
      <c r="G1379" t="str">
        <f>IFERROR(VLOOKUP($F1379,'Country Lookup'!$B$2:$C$31,2,FALSE),"")</f>
        <v>AT</v>
      </c>
      <c r="H1379">
        <f>VLOOKUP($A1379,'Events Per Sport'!$A$5:$G$19,3,FALSE)</f>
        <v>4.9460874432487003</v>
      </c>
    </row>
    <row r="1380" spans="1:8" x14ac:dyDescent="0.2">
      <c r="A1380" t="s">
        <v>145</v>
      </c>
      <c r="B1380" t="s">
        <v>206</v>
      </c>
      <c r="C1380" t="s">
        <v>192</v>
      </c>
      <c r="D1380">
        <f t="shared" si="21"/>
        <v>2014</v>
      </c>
      <c r="E1380" t="s">
        <v>167</v>
      </c>
      <c r="F1380" t="s">
        <v>168</v>
      </c>
      <c r="G1380" t="str">
        <f>IFERROR(VLOOKUP($F1380,'Country Lookup'!$B$2:$C$31,2,FALSE),"")</f>
        <v>AT</v>
      </c>
      <c r="H1380">
        <f>VLOOKUP($A1380,'Events Per Sport'!$A$5:$G$19,3,FALSE)</f>
        <v>4.9460874432487003</v>
      </c>
    </row>
    <row r="1381" spans="1:8" x14ac:dyDescent="0.2">
      <c r="A1381" t="s">
        <v>145</v>
      </c>
      <c r="B1381" t="s">
        <v>213</v>
      </c>
      <c r="C1381" t="s">
        <v>192</v>
      </c>
      <c r="D1381">
        <f t="shared" si="21"/>
        <v>2014</v>
      </c>
      <c r="E1381" t="s">
        <v>165</v>
      </c>
      <c r="F1381" t="s">
        <v>168</v>
      </c>
      <c r="G1381" t="str">
        <f>IFERROR(VLOOKUP($F1381,'Country Lookup'!$B$2:$C$31,2,FALSE),"")</f>
        <v>AT</v>
      </c>
      <c r="H1381">
        <f>VLOOKUP($A1381,'Events Per Sport'!$A$5:$G$19,3,FALSE)</f>
        <v>4.9460874432487003</v>
      </c>
    </row>
    <row r="1382" spans="1:8" x14ac:dyDescent="0.2">
      <c r="A1382" t="s">
        <v>145</v>
      </c>
      <c r="B1382" t="s">
        <v>214</v>
      </c>
      <c r="C1382" t="s">
        <v>186</v>
      </c>
      <c r="D1382">
        <f t="shared" si="21"/>
        <v>1988</v>
      </c>
      <c r="E1382" t="s">
        <v>165</v>
      </c>
      <c r="F1382" t="s">
        <v>168</v>
      </c>
      <c r="G1382" t="str">
        <f>IFERROR(VLOOKUP($F1382,'Country Lookup'!$B$2:$C$31,2,FALSE),"")</f>
        <v>AT</v>
      </c>
      <c r="H1382">
        <f>VLOOKUP($A1382,'Events Per Sport'!$A$5:$G$19,3,FALSE)</f>
        <v>4.9460874432487003</v>
      </c>
    </row>
    <row r="1383" spans="1:8" x14ac:dyDescent="0.2">
      <c r="A1383" t="s">
        <v>145</v>
      </c>
      <c r="B1383" t="s">
        <v>214</v>
      </c>
      <c r="C1383" t="s">
        <v>188</v>
      </c>
      <c r="D1383">
        <f t="shared" si="21"/>
        <v>1998</v>
      </c>
      <c r="E1383" t="s">
        <v>163</v>
      </c>
      <c r="F1383" t="s">
        <v>168</v>
      </c>
      <c r="G1383" t="str">
        <f>IFERROR(VLOOKUP($F1383,'Country Lookup'!$B$2:$C$31,2,FALSE),"")</f>
        <v>AT</v>
      </c>
      <c r="H1383">
        <f>VLOOKUP($A1383,'Events Per Sport'!$A$5:$G$19,3,FALSE)</f>
        <v>4.9460874432487003</v>
      </c>
    </row>
    <row r="1384" spans="1:8" x14ac:dyDescent="0.2">
      <c r="A1384" t="s">
        <v>145</v>
      </c>
      <c r="B1384" t="s">
        <v>214</v>
      </c>
      <c r="C1384" t="s">
        <v>188</v>
      </c>
      <c r="D1384">
        <f t="shared" si="21"/>
        <v>1998</v>
      </c>
      <c r="E1384" t="s">
        <v>165</v>
      </c>
      <c r="F1384" t="s">
        <v>168</v>
      </c>
      <c r="G1384" t="str">
        <f>IFERROR(VLOOKUP($F1384,'Country Lookup'!$B$2:$C$31,2,FALSE),"")</f>
        <v>AT</v>
      </c>
      <c r="H1384">
        <f>VLOOKUP($A1384,'Events Per Sport'!$A$5:$G$19,3,FALSE)</f>
        <v>4.9460874432487003</v>
      </c>
    </row>
    <row r="1385" spans="1:8" x14ac:dyDescent="0.2">
      <c r="A1385" t="s">
        <v>145</v>
      </c>
      <c r="B1385" t="s">
        <v>214</v>
      </c>
      <c r="C1385" t="s">
        <v>190</v>
      </c>
      <c r="D1385">
        <f t="shared" si="21"/>
        <v>2002</v>
      </c>
      <c r="E1385" t="s">
        <v>165</v>
      </c>
      <c r="F1385" t="s">
        <v>168</v>
      </c>
      <c r="G1385" t="str">
        <f>IFERROR(VLOOKUP($F1385,'Country Lookup'!$B$2:$C$31,2,FALSE),"")</f>
        <v>AT</v>
      </c>
      <c r="H1385">
        <f>VLOOKUP($A1385,'Events Per Sport'!$A$5:$G$19,3,FALSE)</f>
        <v>4.9460874432487003</v>
      </c>
    </row>
    <row r="1386" spans="1:8" x14ac:dyDescent="0.2">
      <c r="A1386" t="s">
        <v>145</v>
      </c>
      <c r="B1386" t="s">
        <v>214</v>
      </c>
      <c r="C1386" t="s">
        <v>190</v>
      </c>
      <c r="D1386">
        <f t="shared" si="21"/>
        <v>2002</v>
      </c>
      <c r="E1386" t="s">
        <v>167</v>
      </c>
      <c r="F1386" t="s">
        <v>168</v>
      </c>
      <c r="G1386" t="str">
        <f>IFERROR(VLOOKUP($F1386,'Country Lookup'!$B$2:$C$31,2,FALSE),"")</f>
        <v>AT</v>
      </c>
      <c r="H1386">
        <f>VLOOKUP($A1386,'Events Per Sport'!$A$5:$G$19,3,FALSE)</f>
        <v>4.9460874432487003</v>
      </c>
    </row>
    <row r="1387" spans="1:8" x14ac:dyDescent="0.2">
      <c r="A1387" t="s">
        <v>145</v>
      </c>
      <c r="B1387" t="s">
        <v>214</v>
      </c>
      <c r="C1387" t="s">
        <v>162</v>
      </c>
      <c r="D1387">
        <f t="shared" si="21"/>
        <v>2006</v>
      </c>
      <c r="E1387" t="s">
        <v>165</v>
      </c>
      <c r="F1387" t="s">
        <v>168</v>
      </c>
      <c r="G1387" t="str">
        <f>IFERROR(VLOOKUP($F1387,'Country Lookup'!$B$2:$C$31,2,FALSE),"")</f>
        <v>AT</v>
      </c>
      <c r="H1387">
        <f>VLOOKUP($A1387,'Events Per Sport'!$A$5:$G$19,3,FALSE)</f>
        <v>4.9460874432487003</v>
      </c>
    </row>
    <row r="1388" spans="1:8" x14ac:dyDescent="0.2">
      <c r="A1388" t="s">
        <v>145</v>
      </c>
      <c r="B1388" t="s">
        <v>215</v>
      </c>
      <c r="C1388" t="s">
        <v>186</v>
      </c>
      <c r="D1388">
        <f t="shared" si="21"/>
        <v>1988</v>
      </c>
      <c r="E1388" t="s">
        <v>163</v>
      </c>
      <c r="F1388" t="s">
        <v>168</v>
      </c>
      <c r="G1388" t="str">
        <f>IFERROR(VLOOKUP($F1388,'Country Lookup'!$B$2:$C$31,2,FALSE),"")</f>
        <v>AT</v>
      </c>
      <c r="H1388">
        <f>VLOOKUP($A1388,'Events Per Sport'!$A$5:$G$19,3,FALSE)</f>
        <v>4.9460874432487003</v>
      </c>
    </row>
    <row r="1389" spans="1:8" x14ac:dyDescent="0.2">
      <c r="A1389" t="s">
        <v>145</v>
      </c>
      <c r="B1389" t="s">
        <v>215</v>
      </c>
      <c r="C1389" t="s">
        <v>188</v>
      </c>
      <c r="D1389">
        <f t="shared" si="21"/>
        <v>1998</v>
      </c>
      <c r="E1389" t="s">
        <v>165</v>
      </c>
      <c r="F1389" t="s">
        <v>168</v>
      </c>
      <c r="G1389" t="str">
        <f>IFERROR(VLOOKUP($F1389,'Country Lookup'!$B$2:$C$31,2,FALSE),"")</f>
        <v>AT</v>
      </c>
      <c r="H1389">
        <f>VLOOKUP($A1389,'Events Per Sport'!$A$5:$G$19,3,FALSE)</f>
        <v>4.9460874432487003</v>
      </c>
    </row>
    <row r="1390" spans="1:8" x14ac:dyDescent="0.2">
      <c r="A1390" t="s">
        <v>145</v>
      </c>
      <c r="B1390" t="s">
        <v>215</v>
      </c>
      <c r="C1390" t="s">
        <v>188</v>
      </c>
      <c r="D1390">
        <f t="shared" si="21"/>
        <v>1998</v>
      </c>
      <c r="E1390" t="s">
        <v>167</v>
      </c>
      <c r="F1390" t="s">
        <v>168</v>
      </c>
      <c r="G1390" t="str">
        <f>IFERROR(VLOOKUP($F1390,'Country Lookup'!$B$2:$C$31,2,FALSE),"")</f>
        <v>AT</v>
      </c>
      <c r="H1390">
        <f>VLOOKUP($A1390,'Events Per Sport'!$A$5:$G$19,3,FALSE)</f>
        <v>4.9460874432487003</v>
      </c>
    </row>
    <row r="1391" spans="1:8" x14ac:dyDescent="0.2">
      <c r="A1391" t="s">
        <v>145</v>
      </c>
      <c r="B1391" t="s">
        <v>215</v>
      </c>
      <c r="C1391" t="s">
        <v>162</v>
      </c>
      <c r="D1391">
        <f t="shared" si="21"/>
        <v>2006</v>
      </c>
      <c r="E1391" t="s">
        <v>163</v>
      </c>
      <c r="F1391" t="s">
        <v>168</v>
      </c>
      <c r="G1391" t="str">
        <f>IFERROR(VLOOKUP($F1391,'Country Lookup'!$B$2:$C$31,2,FALSE),"")</f>
        <v>AT</v>
      </c>
      <c r="H1391">
        <f>VLOOKUP($A1391,'Events Per Sport'!$A$5:$G$19,3,FALSE)</f>
        <v>4.9460874432487003</v>
      </c>
    </row>
    <row r="1392" spans="1:8" x14ac:dyDescent="0.2">
      <c r="A1392" t="s">
        <v>145</v>
      </c>
      <c r="B1392" t="s">
        <v>215</v>
      </c>
      <c r="C1392" t="s">
        <v>162</v>
      </c>
      <c r="D1392">
        <f t="shared" si="21"/>
        <v>2006</v>
      </c>
      <c r="E1392" t="s">
        <v>167</v>
      </c>
      <c r="F1392" t="s">
        <v>168</v>
      </c>
      <c r="G1392" t="str">
        <f>IFERROR(VLOOKUP($F1392,'Country Lookup'!$B$2:$C$31,2,FALSE),"")</f>
        <v>AT</v>
      </c>
      <c r="H1392">
        <f>VLOOKUP($A1392,'Events Per Sport'!$A$5:$G$19,3,FALSE)</f>
        <v>4.9460874432487003</v>
      </c>
    </row>
    <row r="1393" spans="1:8" x14ac:dyDescent="0.2">
      <c r="A1393" t="s">
        <v>145</v>
      </c>
      <c r="B1393" t="s">
        <v>215</v>
      </c>
      <c r="C1393" t="s">
        <v>191</v>
      </c>
      <c r="D1393">
        <f t="shared" si="21"/>
        <v>2010</v>
      </c>
      <c r="E1393" t="s">
        <v>163</v>
      </c>
      <c r="F1393" t="s">
        <v>168</v>
      </c>
      <c r="G1393" t="str">
        <f>IFERROR(VLOOKUP($F1393,'Country Lookup'!$B$2:$C$31,2,FALSE),"")</f>
        <v>AT</v>
      </c>
      <c r="H1393">
        <f>VLOOKUP($A1393,'Events Per Sport'!$A$5:$G$19,3,FALSE)</f>
        <v>4.9460874432487003</v>
      </c>
    </row>
    <row r="1394" spans="1:8" x14ac:dyDescent="0.2">
      <c r="A1394" t="s">
        <v>145</v>
      </c>
      <c r="B1394" t="s">
        <v>215</v>
      </c>
      <c r="C1394" t="s">
        <v>192</v>
      </c>
      <c r="D1394">
        <f t="shared" si="21"/>
        <v>2014</v>
      </c>
      <c r="E1394" t="s">
        <v>163</v>
      </c>
      <c r="F1394" t="s">
        <v>168</v>
      </c>
      <c r="G1394" t="str">
        <f>IFERROR(VLOOKUP($F1394,'Country Lookup'!$B$2:$C$31,2,FALSE),"")</f>
        <v>AT</v>
      </c>
      <c r="H1394">
        <f>VLOOKUP($A1394,'Events Per Sport'!$A$5:$G$19,3,FALSE)</f>
        <v>4.9460874432487003</v>
      </c>
    </row>
    <row r="1395" spans="1:8" x14ac:dyDescent="0.2">
      <c r="A1395" t="s">
        <v>145</v>
      </c>
      <c r="B1395" t="s">
        <v>215</v>
      </c>
      <c r="C1395" t="s">
        <v>192</v>
      </c>
      <c r="D1395">
        <f t="shared" si="21"/>
        <v>2014</v>
      </c>
      <c r="E1395" t="s">
        <v>167</v>
      </c>
      <c r="F1395" t="s">
        <v>168</v>
      </c>
      <c r="G1395" t="str">
        <f>IFERROR(VLOOKUP($F1395,'Country Lookup'!$B$2:$C$31,2,FALSE),"")</f>
        <v>AT</v>
      </c>
      <c r="H1395">
        <f>VLOOKUP($A1395,'Events Per Sport'!$A$5:$G$19,3,FALSE)</f>
        <v>4.9460874432487003</v>
      </c>
    </row>
    <row r="1396" spans="1:8" x14ac:dyDescent="0.2">
      <c r="A1396" t="s">
        <v>130</v>
      </c>
      <c r="B1396" t="s">
        <v>216</v>
      </c>
      <c r="C1396" t="s">
        <v>190</v>
      </c>
      <c r="D1396">
        <f t="shared" si="21"/>
        <v>2002</v>
      </c>
      <c r="E1396" t="s">
        <v>167</v>
      </c>
      <c r="F1396" t="s">
        <v>168</v>
      </c>
      <c r="G1396" t="str">
        <f>IFERROR(VLOOKUP($F1396,'Country Lookup'!$B$2:$C$31,2,FALSE),"")</f>
        <v>AT</v>
      </c>
      <c r="H1396">
        <f>VLOOKUP($A1396,'Events Per Sport'!$A$5:$G$19,3,FALSE)</f>
        <v>4.9460874432487003</v>
      </c>
    </row>
    <row r="1397" spans="1:8" x14ac:dyDescent="0.2">
      <c r="A1397" t="s">
        <v>130</v>
      </c>
      <c r="B1397" t="s">
        <v>216</v>
      </c>
      <c r="C1397" t="s">
        <v>192</v>
      </c>
      <c r="D1397">
        <f t="shared" si="21"/>
        <v>2014</v>
      </c>
      <c r="E1397" t="s">
        <v>165</v>
      </c>
      <c r="F1397" t="s">
        <v>168</v>
      </c>
      <c r="G1397" t="str">
        <f>IFERROR(VLOOKUP($F1397,'Country Lookup'!$B$2:$C$31,2,FALSE),"")</f>
        <v>AT</v>
      </c>
      <c r="H1397">
        <f>VLOOKUP($A1397,'Events Per Sport'!$A$5:$G$19,3,FALSE)</f>
        <v>4.9460874432487003</v>
      </c>
    </row>
    <row r="1398" spans="1:8" x14ac:dyDescent="0.2">
      <c r="A1398" t="s">
        <v>130</v>
      </c>
      <c r="B1398" t="s">
        <v>224</v>
      </c>
      <c r="C1398" t="s">
        <v>191</v>
      </c>
      <c r="D1398">
        <f t="shared" si="21"/>
        <v>2010</v>
      </c>
      <c r="E1398" t="s">
        <v>165</v>
      </c>
      <c r="F1398" t="s">
        <v>168</v>
      </c>
      <c r="G1398" t="str">
        <f>IFERROR(VLOOKUP($F1398,'Country Lookup'!$B$2:$C$31,2,FALSE),"")</f>
        <v>AT</v>
      </c>
      <c r="H1398">
        <f>VLOOKUP($A1398,'Events Per Sport'!$A$5:$G$19,3,FALSE)</f>
        <v>4.9460874432487003</v>
      </c>
    </row>
    <row r="1399" spans="1:8" x14ac:dyDescent="0.2">
      <c r="A1399" t="s">
        <v>130</v>
      </c>
      <c r="B1399" t="s">
        <v>233</v>
      </c>
      <c r="C1399" t="s">
        <v>191</v>
      </c>
      <c r="D1399">
        <f t="shared" si="21"/>
        <v>2010</v>
      </c>
      <c r="E1399" t="s">
        <v>165</v>
      </c>
      <c r="F1399" t="s">
        <v>168</v>
      </c>
      <c r="G1399" t="str">
        <f>IFERROR(VLOOKUP($F1399,'Country Lookup'!$B$2:$C$31,2,FALSE),"")</f>
        <v>AT</v>
      </c>
      <c r="H1399">
        <f>VLOOKUP($A1399,'Events Per Sport'!$A$5:$G$19,3,FALSE)</f>
        <v>4.9460874432487003</v>
      </c>
    </row>
    <row r="1400" spans="1:8" x14ac:dyDescent="0.2">
      <c r="A1400" t="s">
        <v>130</v>
      </c>
      <c r="B1400" t="s">
        <v>233</v>
      </c>
      <c r="C1400" t="s">
        <v>192</v>
      </c>
      <c r="D1400">
        <f t="shared" si="21"/>
        <v>2014</v>
      </c>
      <c r="E1400" t="s">
        <v>167</v>
      </c>
      <c r="F1400" t="s">
        <v>168</v>
      </c>
      <c r="G1400" t="str">
        <f>IFERROR(VLOOKUP($F1400,'Country Lookup'!$B$2:$C$31,2,FALSE),"")</f>
        <v>AT</v>
      </c>
      <c r="H1400">
        <f>VLOOKUP($A1400,'Events Per Sport'!$A$5:$G$19,3,FALSE)</f>
        <v>4.9460874432487003</v>
      </c>
    </row>
    <row r="1401" spans="1:8" x14ac:dyDescent="0.2">
      <c r="A1401" t="s">
        <v>134</v>
      </c>
      <c r="B1401" t="s">
        <v>236</v>
      </c>
      <c r="C1401" t="s">
        <v>180</v>
      </c>
      <c r="D1401">
        <f t="shared" si="21"/>
        <v>1964</v>
      </c>
      <c r="E1401" t="s">
        <v>165</v>
      </c>
      <c r="F1401" t="s">
        <v>168</v>
      </c>
      <c r="G1401" t="str">
        <f>IFERROR(VLOOKUP($F1401,'Country Lookup'!$B$2:$C$31,2,FALSE),"")</f>
        <v>AT</v>
      </c>
      <c r="H1401">
        <f>VLOOKUP($A1401,'Events Per Sport'!$A$5:$G$19,3,FALSE)</f>
        <v>2.0800838230519041</v>
      </c>
    </row>
    <row r="1402" spans="1:8" x14ac:dyDescent="0.2">
      <c r="A1402" t="s">
        <v>134</v>
      </c>
      <c r="B1402" t="s">
        <v>236</v>
      </c>
      <c r="C1402" t="s">
        <v>181</v>
      </c>
      <c r="D1402">
        <f t="shared" si="21"/>
        <v>1968</v>
      </c>
      <c r="E1402" t="s">
        <v>165</v>
      </c>
      <c r="F1402" t="s">
        <v>168</v>
      </c>
      <c r="G1402" t="str">
        <f>IFERROR(VLOOKUP($F1402,'Country Lookup'!$B$2:$C$31,2,FALSE),"")</f>
        <v>AT</v>
      </c>
      <c r="H1402">
        <f>VLOOKUP($A1402,'Events Per Sport'!$A$5:$G$19,3,FALSE)</f>
        <v>2.0800838230519041</v>
      </c>
    </row>
    <row r="1403" spans="1:8" x14ac:dyDescent="0.2">
      <c r="A1403" t="s">
        <v>134</v>
      </c>
      <c r="B1403" t="s">
        <v>236</v>
      </c>
      <c r="C1403" t="s">
        <v>187</v>
      </c>
      <c r="D1403">
        <f t="shared" si="21"/>
        <v>1992</v>
      </c>
      <c r="E1403" t="s">
        <v>163</v>
      </c>
      <c r="F1403" t="s">
        <v>168</v>
      </c>
      <c r="G1403" t="str">
        <f>IFERROR(VLOOKUP($F1403,'Country Lookup'!$B$2:$C$31,2,FALSE),"")</f>
        <v>AT</v>
      </c>
      <c r="H1403">
        <f>VLOOKUP($A1403,'Events Per Sport'!$A$5:$G$19,3,FALSE)</f>
        <v>2.0800838230519041</v>
      </c>
    </row>
    <row r="1404" spans="1:8" x14ac:dyDescent="0.2">
      <c r="A1404" t="s">
        <v>142</v>
      </c>
      <c r="B1404" t="s">
        <v>251</v>
      </c>
      <c r="C1404" t="s">
        <v>162</v>
      </c>
      <c r="D1404">
        <f t="shared" si="21"/>
        <v>2006</v>
      </c>
      <c r="E1404" t="s">
        <v>167</v>
      </c>
      <c r="F1404" t="s">
        <v>168</v>
      </c>
      <c r="G1404" t="str">
        <f>IFERROR(VLOOKUP($F1404,'Country Lookup'!$B$2:$C$31,2,FALSE),"")</f>
        <v>AT</v>
      </c>
      <c r="H1404">
        <f>VLOOKUP($A1404,'Events Per Sport'!$A$5:$G$19,3,FALSE)</f>
        <v>5.2414827884177928</v>
      </c>
    </row>
    <row r="1405" spans="1:8" x14ac:dyDescent="0.2">
      <c r="A1405" t="s">
        <v>141</v>
      </c>
      <c r="B1405" t="s">
        <v>263</v>
      </c>
      <c r="C1405" t="s">
        <v>266</v>
      </c>
      <c r="D1405">
        <f t="shared" si="21"/>
        <v>1928</v>
      </c>
      <c r="E1405" t="s">
        <v>165</v>
      </c>
      <c r="F1405" t="s">
        <v>168</v>
      </c>
      <c r="G1405" t="str">
        <f>IFERROR(VLOOKUP($F1405,'Country Lookup'!$B$2:$C$31,2,FALSE),"")</f>
        <v>AT</v>
      </c>
      <c r="H1405">
        <f>VLOOKUP($A1405,'Events Per Sport'!$A$5:$G$19,3,FALSE)</f>
        <v>2.9240177382128665</v>
      </c>
    </row>
    <row r="1406" spans="1:8" x14ac:dyDescent="0.2">
      <c r="A1406" t="s">
        <v>141</v>
      </c>
      <c r="B1406" t="s">
        <v>263</v>
      </c>
      <c r="C1406" t="s">
        <v>237</v>
      </c>
      <c r="D1406">
        <f t="shared" si="21"/>
        <v>1936</v>
      </c>
      <c r="E1406" t="s">
        <v>163</v>
      </c>
      <c r="F1406" t="s">
        <v>168</v>
      </c>
      <c r="G1406" t="str">
        <f>IFERROR(VLOOKUP($F1406,'Country Lookup'!$B$2:$C$31,2,FALSE),"")</f>
        <v>AT</v>
      </c>
      <c r="H1406">
        <f>VLOOKUP($A1406,'Events Per Sport'!$A$5:$G$19,3,FALSE)</f>
        <v>2.9240177382128665</v>
      </c>
    </row>
    <row r="1407" spans="1:8" x14ac:dyDescent="0.2">
      <c r="A1407" t="s">
        <v>141</v>
      </c>
      <c r="B1407" t="s">
        <v>263</v>
      </c>
      <c r="C1407" t="s">
        <v>237</v>
      </c>
      <c r="D1407">
        <f t="shared" si="21"/>
        <v>1936</v>
      </c>
      <c r="E1407" t="s">
        <v>167</v>
      </c>
      <c r="F1407" t="s">
        <v>168</v>
      </c>
      <c r="G1407" t="str">
        <f>IFERROR(VLOOKUP($F1407,'Country Lookup'!$B$2:$C$31,2,FALSE),"")</f>
        <v>AT</v>
      </c>
      <c r="H1407">
        <f>VLOOKUP($A1407,'Events Per Sport'!$A$5:$G$19,3,FALSE)</f>
        <v>2.9240177382128665</v>
      </c>
    </row>
    <row r="1408" spans="1:8" x14ac:dyDescent="0.2">
      <c r="A1408" t="s">
        <v>141</v>
      </c>
      <c r="B1408" t="s">
        <v>263</v>
      </c>
      <c r="C1408" t="s">
        <v>172</v>
      </c>
      <c r="D1408">
        <f t="shared" si="21"/>
        <v>1948</v>
      </c>
      <c r="E1408" t="s">
        <v>167</v>
      </c>
      <c r="F1408" t="s">
        <v>168</v>
      </c>
      <c r="G1408" t="str">
        <f>IFERROR(VLOOKUP($F1408,'Country Lookup'!$B$2:$C$31,2,FALSE),"")</f>
        <v>AT</v>
      </c>
      <c r="H1408">
        <f>VLOOKUP($A1408,'Events Per Sport'!$A$5:$G$19,3,FALSE)</f>
        <v>2.9240177382128665</v>
      </c>
    </row>
    <row r="1409" spans="1:8" x14ac:dyDescent="0.2">
      <c r="A1409" t="s">
        <v>141</v>
      </c>
      <c r="B1409" t="s">
        <v>263</v>
      </c>
      <c r="C1409" t="s">
        <v>175</v>
      </c>
      <c r="D1409">
        <f t="shared" si="21"/>
        <v>1952</v>
      </c>
      <c r="E1409" t="s">
        <v>165</v>
      </c>
      <c r="F1409" t="s">
        <v>168</v>
      </c>
      <c r="G1409" t="str">
        <f>IFERROR(VLOOKUP($F1409,'Country Lookup'!$B$2:$C$31,2,FALSE),"")</f>
        <v>AT</v>
      </c>
      <c r="H1409">
        <f>VLOOKUP($A1409,'Events Per Sport'!$A$5:$G$19,3,FALSE)</f>
        <v>2.9240177382128665</v>
      </c>
    </row>
    <row r="1410" spans="1:8" x14ac:dyDescent="0.2">
      <c r="A1410" t="s">
        <v>141</v>
      </c>
      <c r="B1410" t="s">
        <v>263</v>
      </c>
      <c r="C1410" t="s">
        <v>181</v>
      </c>
      <c r="D1410">
        <f t="shared" ref="D1410:D1473" si="22">_xlfn.NUMBERVALUE(RIGHT(C1410,4))</f>
        <v>1968</v>
      </c>
      <c r="E1410" t="s">
        <v>163</v>
      </c>
      <c r="F1410" t="s">
        <v>168</v>
      </c>
      <c r="G1410" t="str">
        <f>IFERROR(VLOOKUP($F1410,'Country Lookup'!$B$2:$C$31,2,FALSE),"")</f>
        <v>AT</v>
      </c>
      <c r="H1410">
        <f>VLOOKUP($A1410,'Events Per Sport'!$A$5:$G$19,3,FALSE)</f>
        <v>2.9240177382128665</v>
      </c>
    </row>
    <row r="1411" spans="1:8" x14ac:dyDescent="0.2">
      <c r="A1411" t="s">
        <v>141</v>
      </c>
      <c r="B1411" t="s">
        <v>267</v>
      </c>
      <c r="C1411" t="s">
        <v>266</v>
      </c>
      <c r="D1411">
        <f t="shared" si="22"/>
        <v>1928</v>
      </c>
      <c r="E1411" t="s">
        <v>165</v>
      </c>
      <c r="F1411" t="s">
        <v>168</v>
      </c>
      <c r="G1411" t="str">
        <f>IFERROR(VLOOKUP($F1411,'Country Lookup'!$B$2:$C$31,2,FALSE),"")</f>
        <v>AT</v>
      </c>
      <c r="H1411">
        <f>VLOOKUP($A1411,'Events Per Sport'!$A$5:$G$19,3,FALSE)</f>
        <v>2.9240177382128665</v>
      </c>
    </row>
    <row r="1412" spans="1:8" x14ac:dyDescent="0.2">
      <c r="A1412" t="s">
        <v>141</v>
      </c>
      <c r="B1412" t="s">
        <v>267</v>
      </c>
      <c r="C1412" t="s">
        <v>172</v>
      </c>
      <c r="D1412">
        <f t="shared" si="22"/>
        <v>1948</v>
      </c>
      <c r="E1412" t="s">
        <v>165</v>
      </c>
      <c r="F1412" t="s">
        <v>168</v>
      </c>
      <c r="G1412" t="str">
        <f>IFERROR(VLOOKUP($F1412,'Country Lookup'!$B$2:$C$31,2,FALSE),"")</f>
        <v>AT</v>
      </c>
      <c r="H1412">
        <f>VLOOKUP($A1412,'Events Per Sport'!$A$5:$G$19,3,FALSE)</f>
        <v>2.9240177382128665</v>
      </c>
    </row>
    <row r="1413" spans="1:8" x14ac:dyDescent="0.2">
      <c r="A1413" t="s">
        <v>141</v>
      </c>
      <c r="B1413" t="s">
        <v>267</v>
      </c>
      <c r="C1413" t="s">
        <v>177</v>
      </c>
      <c r="D1413">
        <f t="shared" si="22"/>
        <v>1956</v>
      </c>
      <c r="E1413" t="s">
        <v>167</v>
      </c>
      <c r="F1413" t="s">
        <v>168</v>
      </c>
      <c r="G1413" t="str">
        <f>IFERROR(VLOOKUP($F1413,'Country Lookup'!$B$2:$C$31,2,FALSE),"")</f>
        <v>AT</v>
      </c>
      <c r="H1413">
        <f>VLOOKUP($A1413,'Events Per Sport'!$A$5:$G$19,3,FALSE)</f>
        <v>2.9240177382128665</v>
      </c>
    </row>
    <row r="1414" spans="1:8" x14ac:dyDescent="0.2">
      <c r="A1414" t="s">
        <v>141</v>
      </c>
      <c r="B1414" t="s">
        <v>267</v>
      </c>
      <c r="C1414" t="s">
        <v>180</v>
      </c>
      <c r="D1414">
        <f t="shared" si="22"/>
        <v>1964</v>
      </c>
      <c r="E1414" t="s">
        <v>165</v>
      </c>
      <c r="F1414" t="s">
        <v>168</v>
      </c>
      <c r="G1414" t="str">
        <f>IFERROR(VLOOKUP($F1414,'Country Lookup'!$B$2:$C$31,2,FALSE),"")</f>
        <v>AT</v>
      </c>
      <c r="H1414">
        <f>VLOOKUP($A1414,'Events Per Sport'!$A$5:$G$19,3,FALSE)</f>
        <v>2.9240177382128665</v>
      </c>
    </row>
    <row r="1415" spans="1:8" x14ac:dyDescent="0.2">
      <c r="A1415" t="s">
        <v>141</v>
      </c>
      <c r="B1415" t="s">
        <v>271</v>
      </c>
      <c r="C1415" t="s">
        <v>266</v>
      </c>
      <c r="D1415">
        <f t="shared" si="22"/>
        <v>1928</v>
      </c>
      <c r="E1415" t="s">
        <v>165</v>
      </c>
      <c r="F1415" t="s">
        <v>168</v>
      </c>
      <c r="G1415" t="str">
        <f>IFERROR(VLOOKUP($F1415,'Country Lookup'!$B$2:$C$31,2,FALSE),"")</f>
        <v>AT</v>
      </c>
      <c r="H1415">
        <f>VLOOKUP($A1415,'Events Per Sport'!$A$5:$G$19,3,FALSE)</f>
        <v>2.9240177382128665</v>
      </c>
    </row>
    <row r="1416" spans="1:8" x14ac:dyDescent="0.2">
      <c r="A1416" t="s">
        <v>141</v>
      </c>
      <c r="B1416" t="s">
        <v>271</v>
      </c>
      <c r="C1416" t="s">
        <v>266</v>
      </c>
      <c r="D1416">
        <f t="shared" si="22"/>
        <v>1928</v>
      </c>
      <c r="E1416" t="s">
        <v>167</v>
      </c>
      <c r="F1416" t="s">
        <v>168</v>
      </c>
      <c r="G1416" t="str">
        <f>IFERROR(VLOOKUP($F1416,'Country Lookup'!$B$2:$C$31,2,FALSE),"")</f>
        <v>AT</v>
      </c>
      <c r="H1416">
        <f>VLOOKUP($A1416,'Events Per Sport'!$A$5:$G$19,3,FALSE)</f>
        <v>2.9240177382128665</v>
      </c>
    </row>
    <row r="1417" spans="1:8" x14ac:dyDescent="0.2">
      <c r="A1417" t="s">
        <v>141</v>
      </c>
      <c r="B1417" t="s">
        <v>271</v>
      </c>
      <c r="C1417" t="s">
        <v>237</v>
      </c>
      <c r="D1417">
        <f t="shared" si="22"/>
        <v>1936</v>
      </c>
      <c r="E1417" t="s">
        <v>165</v>
      </c>
      <c r="F1417" t="s">
        <v>168</v>
      </c>
      <c r="G1417" t="str">
        <f>IFERROR(VLOOKUP($F1417,'Country Lookup'!$B$2:$C$31,2,FALSE),"")</f>
        <v>AT</v>
      </c>
      <c r="H1417">
        <f>VLOOKUP($A1417,'Events Per Sport'!$A$5:$G$19,3,FALSE)</f>
        <v>2.9240177382128665</v>
      </c>
    </row>
    <row r="1418" spans="1:8" x14ac:dyDescent="0.2">
      <c r="A1418" t="s">
        <v>141</v>
      </c>
      <c r="B1418" t="s">
        <v>271</v>
      </c>
      <c r="C1418" t="s">
        <v>177</v>
      </c>
      <c r="D1418">
        <f t="shared" si="22"/>
        <v>1956</v>
      </c>
      <c r="E1418" t="s">
        <v>163</v>
      </c>
      <c r="F1418" t="s">
        <v>168</v>
      </c>
      <c r="G1418" t="str">
        <f>IFERROR(VLOOKUP($F1418,'Country Lookup'!$B$2:$C$31,2,FALSE),"")</f>
        <v>AT</v>
      </c>
      <c r="H1418">
        <f>VLOOKUP($A1418,'Events Per Sport'!$A$5:$G$19,3,FALSE)</f>
        <v>2.9240177382128665</v>
      </c>
    </row>
    <row r="1419" spans="1:8" x14ac:dyDescent="0.2">
      <c r="A1419" t="s">
        <v>146</v>
      </c>
      <c r="B1419" t="s">
        <v>278</v>
      </c>
      <c r="C1419" t="s">
        <v>191</v>
      </c>
      <c r="D1419">
        <f t="shared" si="22"/>
        <v>2010</v>
      </c>
      <c r="E1419" t="s">
        <v>165</v>
      </c>
      <c r="F1419" t="s">
        <v>168</v>
      </c>
      <c r="G1419" t="str">
        <f>IFERROR(VLOOKUP($F1419,'Country Lookup'!$B$2:$C$31,2,FALSE),"")</f>
        <v>AT</v>
      </c>
      <c r="H1419">
        <f>VLOOKUP($A1419,'Events Per Sport'!$A$5:$G$19,3,FALSE)</f>
        <v>4.6415888336127784</v>
      </c>
    </row>
    <row r="1420" spans="1:8" x14ac:dyDescent="0.2">
      <c r="A1420" t="s">
        <v>139</v>
      </c>
      <c r="B1420" t="s">
        <v>28</v>
      </c>
      <c r="C1420" t="s">
        <v>180</v>
      </c>
      <c r="D1420">
        <f t="shared" si="22"/>
        <v>1964</v>
      </c>
      <c r="E1420" t="s">
        <v>163</v>
      </c>
      <c r="F1420" t="s">
        <v>168</v>
      </c>
      <c r="G1420" t="str">
        <f>IFERROR(VLOOKUP($F1420,'Country Lookup'!$B$2:$C$31,2,FALSE),"")</f>
        <v>AT</v>
      </c>
      <c r="H1420">
        <f>VLOOKUP($A1420,'Events Per Sport'!$A$5:$G$19,3,FALSE)</f>
        <v>2.5198420997897464</v>
      </c>
    </row>
    <row r="1421" spans="1:8" x14ac:dyDescent="0.2">
      <c r="A1421" t="s">
        <v>139</v>
      </c>
      <c r="B1421" t="s">
        <v>28</v>
      </c>
      <c r="C1421" t="s">
        <v>180</v>
      </c>
      <c r="D1421">
        <f t="shared" si="22"/>
        <v>1964</v>
      </c>
      <c r="E1421" t="s">
        <v>165</v>
      </c>
      <c r="F1421" t="s">
        <v>168</v>
      </c>
      <c r="G1421" t="str">
        <f>IFERROR(VLOOKUP($F1421,'Country Lookup'!$B$2:$C$31,2,FALSE),"")</f>
        <v>AT</v>
      </c>
      <c r="H1421">
        <f>VLOOKUP($A1421,'Events Per Sport'!$A$5:$G$19,3,FALSE)</f>
        <v>2.5198420997897464</v>
      </c>
    </row>
    <row r="1422" spans="1:8" x14ac:dyDescent="0.2">
      <c r="A1422" t="s">
        <v>139</v>
      </c>
      <c r="B1422" t="s">
        <v>28</v>
      </c>
      <c r="C1422" t="s">
        <v>181</v>
      </c>
      <c r="D1422">
        <f t="shared" si="22"/>
        <v>1968</v>
      </c>
      <c r="E1422" t="s">
        <v>165</v>
      </c>
      <c r="F1422" t="s">
        <v>168</v>
      </c>
      <c r="G1422" t="str">
        <f>IFERROR(VLOOKUP($F1422,'Country Lookup'!$B$2:$C$31,2,FALSE),"")</f>
        <v>AT</v>
      </c>
      <c r="H1422">
        <f>VLOOKUP($A1422,'Events Per Sport'!$A$5:$G$19,3,FALSE)</f>
        <v>2.5198420997897464</v>
      </c>
    </row>
    <row r="1423" spans="1:8" x14ac:dyDescent="0.2">
      <c r="A1423" t="s">
        <v>139</v>
      </c>
      <c r="B1423" t="s">
        <v>28</v>
      </c>
      <c r="C1423" t="s">
        <v>182</v>
      </c>
      <c r="D1423">
        <f t="shared" si="22"/>
        <v>1976</v>
      </c>
      <c r="E1423" t="s">
        <v>167</v>
      </c>
      <c r="F1423" t="s">
        <v>168</v>
      </c>
      <c r="G1423" t="str">
        <f>IFERROR(VLOOKUP($F1423,'Country Lookup'!$B$2:$C$31,2,FALSE),"")</f>
        <v>AT</v>
      </c>
      <c r="H1423">
        <f>VLOOKUP($A1423,'Events Per Sport'!$A$5:$G$19,3,FALSE)</f>
        <v>2.5198420997897464</v>
      </c>
    </row>
    <row r="1424" spans="1:8" x14ac:dyDescent="0.2">
      <c r="A1424" t="s">
        <v>139</v>
      </c>
      <c r="B1424" t="s">
        <v>28</v>
      </c>
      <c r="C1424" t="s">
        <v>183</v>
      </c>
      <c r="D1424">
        <f t="shared" si="22"/>
        <v>1980</v>
      </c>
      <c r="E1424" t="s">
        <v>167</v>
      </c>
      <c r="F1424" t="s">
        <v>168</v>
      </c>
      <c r="G1424" t="str">
        <f>IFERROR(VLOOKUP($F1424,'Country Lookup'!$B$2:$C$31,2,FALSE),"")</f>
        <v>AT</v>
      </c>
      <c r="H1424">
        <f>VLOOKUP($A1424,'Events Per Sport'!$A$5:$G$19,3,FALSE)</f>
        <v>2.5198420997897464</v>
      </c>
    </row>
    <row r="1425" spans="1:8" x14ac:dyDescent="0.2">
      <c r="A1425" t="s">
        <v>139</v>
      </c>
      <c r="B1425" t="s">
        <v>28</v>
      </c>
      <c r="C1425" t="s">
        <v>162</v>
      </c>
      <c r="D1425">
        <f t="shared" si="22"/>
        <v>2006</v>
      </c>
      <c r="E1425" t="s">
        <v>163</v>
      </c>
      <c r="F1425" t="s">
        <v>168</v>
      </c>
      <c r="G1425" t="str">
        <f>IFERROR(VLOOKUP($F1425,'Country Lookup'!$B$2:$C$31,2,FALSE),"")</f>
        <v>AT</v>
      </c>
      <c r="H1425">
        <f>VLOOKUP($A1425,'Events Per Sport'!$A$5:$G$19,3,FALSE)</f>
        <v>2.5198420997897464</v>
      </c>
    </row>
    <row r="1426" spans="1:8" x14ac:dyDescent="0.2">
      <c r="A1426" t="s">
        <v>139</v>
      </c>
      <c r="B1426" t="s">
        <v>28</v>
      </c>
      <c r="C1426" t="s">
        <v>191</v>
      </c>
      <c r="D1426">
        <f t="shared" si="22"/>
        <v>2010</v>
      </c>
      <c r="E1426" t="s">
        <v>163</v>
      </c>
      <c r="F1426" t="s">
        <v>168</v>
      </c>
      <c r="G1426" t="str">
        <f>IFERROR(VLOOKUP($F1426,'Country Lookup'!$B$2:$C$31,2,FALSE),"")</f>
        <v>AT</v>
      </c>
      <c r="H1426">
        <f>VLOOKUP($A1426,'Events Per Sport'!$A$5:$G$19,3,FALSE)</f>
        <v>2.5198420997897464</v>
      </c>
    </row>
    <row r="1427" spans="1:8" x14ac:dyDescent="0.2">
      <c r="A1427" t="s">
        <v>139</v>
      </c>
      <c r="B1427" t="s">
        <v>28</v>
      </c>
      <c r="C1427" t="s">
        <v>192</v>
      </c>
      <c r="D1427">
        <f t="shared" si="22"/>
        <v>2014</v>
      </c>
      <c r="E1427" t="s">
        <v>165</v>
      </c>
      <c r="F1427" t="s">
        <v>168</v>
      </c>
      <c r="G1427" t="str">
        <f>IFERROR(VLOOKUP($F1427,'Country Lookup'!$B$2:$C$31,2,FALSE),"")</f>
        <v>AT</v>
      </c>
      <c r="H1427">
        <f>VLOOKUP($A1427,'Events Per Sport'!$A$5:$G$19,3,FALSE)</f>
        <v>2.5198420997897464</v>
      </c>
    </row>
    <row r="1428" spans="1:8" x14ac:dyDescent="0.2">
      <c r="A1428" t="s">
        <v>139</v>
      </c>
      <c r="B1428" t="s">
        <v>285</v>
      </c>
      <c r="C1428" t="s">
        <v>181</v>
      </c>
      <c r="D1428">
        <f t="shared" si="22"/>
        <v>1968</v>
      </c>
      <c r="E1428" t="s">
        <v>163</v>
      </c>
      <c r="F1428" t="s">
        <v>168</v>
      </c>
      <c r="G1428" t="str">
        <f>IFERROR(VLOOKUP($F1428,'Country Lookup'!$B$2:$C$31,2,FALSE),"")</f>
        <v>AT</v>
      </c>
      <c r="H1428">
        <f>VLOOKUP($A1428,'Events Per Sport'!$A$5:$G$19,3,FALSE)</f>
        <v>2.5198420997897464</v>
      </c>
    </row>
    <row r="1429" spans="1:8" x14ac:dyDescent="0.2">
      <c r="A1429" t="s">
        <v>139</v>
      </c>
      <c r="B1429" t="s">
        <v>285</v>
      </c>
      <c r="C1429" t="s">
        <v>187</v>
      </c>
      <c r="D1429">
        <f t="shared" si="22"/>
        <v>1992</v>
      </c>
      <c r="E1429" t="s">
        <v>165</v>
      </c>
      <c r="F1429" t="s">
        <v>168</v>
      </c>
      <c r="G1429" t="str">
        <f>IFERROR(VLOOKUP($F1429,'Country Lookup'!$B$2:$C$31,2,FALSE),"")</f>
        <v>AT</v>
      </c>
      <c r="H1429">
        <f>VLOOKUP($A1429,'Events Per Sport'!$A$5:$G$19,3,FALSE)</f>
        <v>2.5198420997897464</v>
      </c>
    </row>
    <row r="1430" spans="1:8" x14ac:dyDescent="0.2">
      <c r="A1430" t="s">
        <v>139</v>
      </c>
      <c r="B1430" t="s">
        <v>285</v>
      </c>
      <c r="C1430" t="s">
        <v>187</v>
      </c>
      <c r="D1430">
        <f t="shared" si="22"/>
        <v>1992</v>
      </c>
      <c r="E1430" t="s">
        <v>167</v>
      </c>
      <c r="F1430" t="s">
        <v>168</v>
      </c>
      <c r="G1430" t="str">
        <f>IFERROR(VLOOKUP($F1430,'Country Lookup'!$B$2:$C$31,2,FALSE),"")</f>
        <v>AT</v>
      </c>
      <c r="H1430">
        <f>VLOOKUP($A1430,'Events Per Sport'!$A$5:$G$19,3,FALSE)</f>
        <v>2.5198420997897464</v>
      </c>
    </row>
    <row r="1431" spans="1:8" x14ac:dyDescent="0.2">
      <c r="A1431" t="s">
        <v>139</v>
      </c>
      <c r="B1431" t="s">
        <v>285</v>
      </c>
      <c r="C1431" t="s">
        <v>190</v>
      </c>
      <c r="D1431">
        <f t="shared" si="22"/>
        <v>2002</v>
      </c>
      <c r="E1431" t="s">
        <v>167</v>
      </c>
      <c r="F1431" t="s">
        <v>168</v>
      </c>
      <c r="G1431" t="str">
        <f>IFERROR(VLOOKUP($F1431,'Country Lookup'!$B$2:$C$31,2,FALSE),"")</f>
        <v>AT</v>
      </c>
      <c r="H1431">
        <f>VLOOKUP($A1431,'Events Per Sport'!$A$5:$G$19,3,FALSE)</f>
        <v>2.5198420997897464</v>
      </c>
    </row>
    <row r="1432" spans="1:8" x14ac:dyDescent="0.2">
      <c r="A1432" t="s">
        <v>139</v>
      </c>
      <c r="B1432" t="s">
        <v>286</v>
      </c>
      <c r="C1432" t="s">
        <v>180</v>
      </c>
      <c r="D1432">
        <f t="shared" si="22"/>
        <v>1964</v>
      </c>
      <c r="E1432" t="s">
        <v>167</v>
      </c>
      <c r="F1432" t="s">
        <v>168</v>
      </c>
      <c r="G1432" t="str">
        <f>IFERROR(VLOOKUP($F1432,'Country Lookup'!$B$2:$C$31,2,FALSE),"")</f>
        <v>AT</v>
      </c>
      <c r="H1432">
        <f>VLOOKUP($A1432,'Events Per Sport'!$A$5:$G$19,3,FALSE)</f>
        <v>2.5198420997897464</v>
      </c>
    </row>
    <row r="1433" spans="1:8" x14ac:dyDescent="0.2">
      <c r="A1433" t="s">
        <v>139</v>
      </c>
      <c r="B1433" t="s">
        <v>286</v>
      </c>
      <c r="C1433" t="s">
        <v>187</v>
      </c>
      <c r="D1433">
        <f t="shared" si="22"/>
        <v>1992</v>
      </c>
      <c r="E1433" t="s">
        <v>163</v>
      </c>
      <c r="F1433" t="s">
        <v>168</v>
      </c>
      <c r="G1433" t="str">
        <f>IFERROR(VLOOKUP($F1433,'Country Lookup'!$B$2:$C$31,2,FALSE),"")</f>
        <v>AT</v>
      </c>
      <c r="H1433">
        <f>VLOOKUP($A1433,'Events Per Sport'!$A$5:$G$19,3,FALSE)</f>
        <v>2.5198420997897464</v>
      </c>
    </row>
    <row r="1434" spans="1:8" x14ac:dyDescent="0.2">
      <c r="A1434" t="s">
        <v>139</v>
      </c>
      <c r="B1434" t="s">
        <v>286</v>
      </c>
      <c r="C1434" t="s">
        <v>187</v>
      </c>
      <c r="D1434">
        <f t="shared" si="22"/>
        <v>1992</v>
      </c>
      <c r="E1434" t="s">
        <v>165</v>
      </c>
      <c r="F1434" t="s">
        <v>168</v>
      </c>
      <c r="G1434" t="str">
        <f>IFERROR(VLOOKUP($F1434,'Country Lookup'!$B$2:$C$31,2,FALSE),"")</f>
        <v>AT</v>
      </c>
      <c r="H1434">
        <f>VLOOKUP($A1434,'Events Per Sport'!$A$5:$G$19,3,FALSE)</f>
        <v>2.5198420997897464</v>
      </c>
    </row>
    <row r="1435" spans="1:8" x14ac:dyDescent="0.2">
      <c r="A1435" t="s">
        <v>139</v>
      </c>
      <c r="B1435" t="s">
        <v>286</v>
      </c>
      <c r="C1435" t="s">
        <v>188</v>
      </c>
      <c r="D1435">
        <f t="shared" si="22"/>
        <v>1998</v>
      </c>
      <c r="E1435" t="s">
        <v>167</v>
      </c>
      <c r="F1435" t="s">
        <v>168</v>
      </c>
      <c r="G1435" t="str">
        <f>IFERROR(VLOOKUP($F1435,'Country Lookup'!$B$2:$C$31,2,FALSE),"")</f>
        <v>AT</v>
      </c>
      <c r="H1435">
        <f>VLOOKUP($A1435,'Events Per Sport'!$A$5:$G$19,3,FALSE)</f>
        <v>2.5198420997897464</v>
      </c>
    </row>
    <row r="1436" spans="1:8" x14ac:dyDescent="0.2">
      <c r="A1436" t="s">
        <v>139</v>
      </c>
      <c r="B1436" t="s">
        <v>286</v>
      </c>
      <c r="C1436" t="s">
        <v>191</v>
      </c>
      <c r="D1436">
        <f t="shared" si="22"/>
        <v>2010</v>
      </c>
      <c r="E1436" t="s">
        <v>165</v>
      </c>
      <c r="F1436" t="s">
        <v>168</v>
      </c>
      <c r="G1436" t="str">
        <f>IFERROR(VLOOKUP($F1436,'Country Lookup'!$B$2:$C$31,2,FALSE),"")</f>
        <v>AT</v>
      </c>
      <c r="H1436">
        <f>VLOOKUP($A1436,'Events Per Sport'!$A$5:$G$19,3,FALSE)</f>
        <v>2.5198420997897464</v>
      </c>
    </row>
    <row r="1437" spans="1:8" x14ac:dyDescent="0.2">
      <c r="A1437" t="s">
        <v>136</v>
      </c>
      <c r="B1437" t="s">
        <v>263</v>
      </c>
      <c r="C1437" t="s">
        <v>190</v>
      </c>
      <c r="D1437">
        <f t="shared" si="22"/>
        <v>2002</v>
      </c>
      <c r="E1437" t="s">
        <v>165</v>
      </c>
      <c r="F1437" t="s">
        <v>168</v>
      </c>
      <c r="G1437" t="str">
        <f>IFERROR(VLOOKUP($F1437,'Country Lookup'!$B$2:$C$31,2,FALSE),"")</f>
        <v>AT</v>
      </c>
      <c r="H1437">
        <f>VLOOKUP($A1437,'Events Per Sport'!$A$5:$G$19,3,FALSE)</f>
        <v>1.5874010519681994</v>
      </c>
    </row>
    <row r="1438" spans="1:8" x14ac:dyDescent="0.2">
      <c r="A1438" t="s">
        <v>143</v>
      </c>
      <c r="B1438" t="s">
        <v>298</v>
      </c>
      <c r="C1438" t="s">
        <v>182</v>
      </c>
      <c r="D1438">
        <f t="shared" si="22"/>
        <v>1976</v>
      </c>
      <c r="E1438" t="s">
        <v>163</v>
      </c>
      <c r="F1438" t="s">
        <v>168</v>
      </c>
      <c r="G1438" t="str">
        <f>IFERROR(VLOOKUP($F1438,'Country Lookup'!$B$2:$C$31,2,FALSE),"")</f>
        <v>AT</v>
      </c>
      <c r="H1438">
        <f>VLOOKUP($A1438,'Events Per Sport'!$A$5:$G$19,3,FALSE)</f>
        <v>2.5198420997897464</v>
      </c>
    </row>
    <row r="1439" spans="1:8" x14ac:dyDescent="0.2">
      <c r="A1439" t="s">
        <v>143</v>
      </c>
      <c r="B1439" t="s">
        <v>298</v>
      </c>
      <c r="C1439" t="s">
        <v>182</v>
      </c>
      <c r="D1439">
        <f t="shared" si="22"/>
        <v>1976</v>
      </c>
      <c r="E1439" t="s">
        <v>165</v>
      </c>
      <c r="F1439" t="s">
        <v>168</v>
      </c>
      <c r="G1439" t="str">
        <f>IFERROR(VLOOKUP($F1439,'Country Lookup'!$B$2:$C$31,2,FALSE),"")</f>
        <v>AT</v>
      </c>
      <c r="H1439">
        <f>VLOOKUP($A1439,'Events Per Sport'!$A$5:$G$19,3,FALSE)</f>
        <v>2.5198420997897464</v>
      </c>
    </row>
    <row r="1440" spans="1:8" x14ac:dyDescent="0.2">
      <c r="A1440" t="s">
        <v>143</v>
      </c>
      <c r="B1440" t="s">
        <v>298</v>
      </c>
      <c r="C1440" t="s">
        <v>183</v>
      </c>
      <c r="D1440">
        <f t="shared" si="22"/>
        <v>1980</v>
      </c>
      <c r="E1440" t="s">
        <v>165</v>
      </c>
      <c r="F1440" t="s">
        <v>168</v>
      </c>
      <c r="G1440" t="str">
        <f>IFERROR(VLOOKUP($F1440,'Country Lookup'!$B$2:$C$31,2,FALSE),"")</f>
        <v>AT</v>
      </c>
      <c r="H1440">
        <f>VLOOKUP($A1440,'Events Per Sport'!$A$5:$G$19,3,FALSE)</f>
        <v>2.5198420997897464</v>
      </c>
    </row>
    <row r="1441" spans="1:8" x14ac:dyDescent="0.2">
      <c r="A1441" t="s">
        <v>143</v>
      </c>
      <c r="B1441" t="s">
        <v>298</v>
      </c>
      <c r="C1441" t="s">
        <v>187</v>
      </c>
      <c r="D1441">
        <f t="shared" si="22"/>
        <v>1992</v>
      </c>
      <c r="E1441" t="s">
        <v>165</v>
      </c>
      <c r="F1441" t="s">
        <v>168</v>
      </c>
      <c r="G1441" t="str">
        <f>IFERROR(VLOOKUP($F1441,'Country Lookup'!$B$2:$C$31,2,FALSE),"")</f>
        <v>AT</v>
      </c>
      <c r="H1441">
        <f>VLOOKUP($A1441,'Events Per Sport'!$A$5:$G$19,3,FALSE)</f>
        <v>2.5198420997897464</v>
      </c>
    </row>
    <row r="1442" spans="1:8" x14ac:dyDescent="0.2">
      <c r="A1442" t="s">
        <v>143</v>
      </c>
      <c r="B1442" t="s">
        <v>298</v>
      </c>
      <c r="C1442" t="s">
        <v>187</v>
      </c>
      <c r="D1442">
        <f t="shared" si="22"/>
        <v>1992</v>
      </c>
      <c r="E1442" t="s">
        <v>167</v>
      </c>
      <c r="F1442" t="s">
        <v>168</v>
      </c>
      <c r="G1442" t="str">
        <f>IFERROR(VLOOKUP($F1442,'Country Lookup'!$B$2:$C$31,2,FALSE),"")</f>
        <v>AT</v>
      </c>
      <c r="H1442">
        <f>VLOOKUP($A1442,'Events Per Sport'!$A$5:$G$19,3,FALSE)</f>
        <v>2.5198420997897464</v>
      </c>
    </row>
    <row r="1443" spans="1:8" x14ac:dyDescent="0.2">
      <c r="A1443" t="s">
        <v>143</v>
      </c>
      <c r="B1443" t="s">
        <v>298</v>
      </c>
      <c r="C1443" t="s">
        <v>162</v>
      </c>
      <c r="D1443">
        <f t="shared" si="22"/>
        <v>2006</v>
      </c>
      <c r="E1443" t="s">
        <v>163</v>
      </c>
      <c r="F1443" t="s">
        <v>168</v>
      </c>
      <c r="G1443" t="str">
        <f>IFERROR(VLOOKUP($F1443,'Country Lookup'!$B$2:$C$31,2,FALSE),"")</f>
        <v>AT</v>
      </c>
      <c r="H1443">
        <f>VLOOKUP($A1443,'Events Per Sport'!$A$5:$G$19,3,FALSE)</f>
        <v>2.5198420997897464</v>
      </c>
    </row>
    <row r="1444" spans="1:8" x14ac:dyDescent="0.2">
      <c r="A1444" t="s">
        <v>143</v>
      </c>
      <c r="B1444" t="s">
        <v>298</v>
      </c>
      <c r="C1444" t="s">
        <v>162</v>
      </c>
      <c r="D1444">
        <f t="shared" si="22"/>
        <v>2006</v>
      </c>
      <c r="E1444" t="s">
        <v>165</v>
      </c>
      <c r="F1444" t="s">
        <v>168</v>
      </c>
      <c r="G1444" t="str">
        <f>IFERROR(VLOOKUP($F1444,'Country Lookup'!$B$2:$C$31,2,FALSE),"")</f>
        <v>AT</v>
      </c>
      <c r="H1444">
        <f>VLOOKUP($A1444,'Events Per Sport'!$A$5:$G$19,3,FALSE)</f>
        <v>2.5198420997897464</v>
      </c>
    </row>
    <row r="1445" spans="1:8" x14ac:dyDescent="0.2">
      <c r="A1445" t="s">
        <v>143</v>
      </c>
      <c r="B1445" t="s">
        <v>298</v>
      </c>
      <c r="C1445" t="s">
        <v>191</v>
      </c>
      <c r="D1445">
        <f t="shared" si="22"/>
        <v>2010</v>
      </c>
      <c r="E1445" t="s">
        <v>167</v>
      </c>
      <c r="F1445" t="s">
        <v>168</v>
      </c>
      <c r="G1445" t="str">
        <f>IFERROR(VLOOKUP($F1445,'Country Lookup'!$B$2:$C$31,2,FALSE),"")</f>
        <v>AT</v>
      </c>
      <c r="H1445">
        <f>VLOOKUP($A1445,'Events Per Sport'!$A$5:$G$19,3,FALSE)</f>
        <v>2.5198420997897464</v>
      </c>
    </row>
    <row r="1446" spans="1:8" x14ac:dyDescent="0.2">
      <c r="A1446" t="s">
        <v>143</v>
      </c>
      <c r="B1446" t="s">
        <v>299</v>
      </c>
      <c r="C1446" t="s">
        <v>187</v>
      </c>
      <c r="D1446">
        <f t="shared" si="22"/>
        <v>1992</v>
      </c>
      <c r="E1446" t="s">
        <v>165</v>
      </c>
      <c r="F1446" t="s">
        <v>168</v>
      </c>
      <c r="G1446" t="str">
        <f>IFERROR(VLOOKUP($F1446,'Country Lookup'!$B$2:$C$31,2,FALSE),"")</f>
        <v>AT</v>
      </c>
      <c r="H1446">
        <f>VLOOKUP($A1446,'Events Per Sport'!$A$5:$G$19,3,FALSE)</f>
        <v>2.5198420997897464</v>
      </c>
    </row>
    <row r="1447" spans="1:8" x14ac:dyDescent="0.2">
      <c r="A1447" t="s">
        <v>143</v>
      </c>
      <c r="B1447" t="s">
        <v>299</v>
      </c>
      <c r="C1447" t="s">
        <v>188</v>
      </c>
      <c r="D1447">
        <f t="shared" si="22"/>
        <v>1998</v>
      </c>
      <c r="E1447" t="s">
        <v>167</v>
      </c>
      <c r="F1447" t="s">
        <v>168</v>
      </c>
      <c r="G1447" t="str">
        <f>IFERROR(VLOOKUP($F1447,'Country Lookup'!$B$2:$C$31,2,FALSE),"")</f>
        <v>AT</v>
      </c>
      <c r="H1447">
        <f>VLOOKUP($A1447,'Events Per Sport'!$A$5:$G$19,3,FALSE)</f>
        <v>2.5198420997897464</v>
      </c>
    </row>
    <row r="1448" spans="1:8" x14ac:dyDescent="0.2">
      <c r="A1448" t="s">
        <v>143</v>
      </c>
      <c r="B1448" t="s">
        <v>299</v>
      </c>
      <c r="C1448" t="s">
        <v>162</v>
      </c>
      <c r="D1448">
        <f t="shared" si="22"/>
        <v>2006</v>
      </c>
      <c r="E1448" t="s">
        <v>163</v>
      </c>
      <c r="F1448" t="s">
        <v>168</v>
      </c>
      <c r="G1448" t="str">
        <f>IFERROR(VLOOKUP($F1448,'Country Lookup'!$B$2:$C$31,2,FALSE),"")</f>
        <v>AT</v>
      </c>
      <c r="H1448">
        <f>VLOOKUP($A1448,'Events Per Sport'!$A$5:$G$19,3,FALSE)</f>
        <v>2.5198420997897464</v>
      </c>
    </row>
    <row r="1449" spans="1:8" x14ac:dyDescent="0.2">
      <c r="A1449" t="s">
        <v>143</v>
      </c>
      <c r="B1449" t="s">
        <v>299</v>
      </c>
      <c r="C1449" t="s">
        <v>191</v>
      </c>
      <c r="D1449">
        <f t="shared" si="22"/>
        <v>2010</v>
      </c>
      <c r="E1449" t="s">
        <v>163</v>
      </c>
      <c r="F1449" t="s">
        <v>168</v>
      </c>
      <c r="G1449" t="str">
        <f>IFERROR(VLOOKUP($F1449,'Country Lookup'!$B$2:$C$31,2,FALSE),"")</f>
        <v>AT</v>
      </c>
      <c r="H1449">
        <f>VLOOKUP($A1449,'Events Per Sport'!$A$5:$G$19,3,FALSE)</f>
        <v>2.5198420997897464</v>
      </c>
    </row>
    <row r="1450" spans="1:8" x14ac:dyDescent="0.2">
      <c r="A1450" t="s">
        <v>143</v>
      </c>
      <c r="B1450" t="s">
        <v>299</v>
      </c>
      <c r="C1450" t="s">
        <v>192</v>
      </c>
      <c r="D1450">
        <f t="shared" si="22"/>
        <v>2014</v>
      </c>
      <c r="E1450" t="s">
        <v>165</v>
      </c>
      <c r="F1450" t="s">
        <v>168</v>
      </c>
      <c r="G1450" t="str">
        <f>IFERROR(VLOOKUP($F1450,'Country Lookup'!$B$2:$C$31,2,FALSE),"")</f>
        <v>AT</v>
      </c>
      <c r="H1450">
        <f>VLOOKUP($A1450,'Events Per Sport'!$A$5:$G$19,3,FALSE)</f>
        <v>2.5198420997897464</v>
      </c>
    </row>
    <row r="1451" spans="1:8" x14ac:dyDescent="0.2">
      <c r="A1451" t="s">
        <v>143</v>
      </c>
      <c r="B1451" t="s">
        <v>300</v>
      </c>
      <c r="C1451" t="s">
        <v>178</v>
      </c>
      <c r="D1451">
        <f t="shared" si="22"/>
        <v>1960</v>
      </c>
      <c r="E1451" t="s">
        <v>167</v>
      </c>
      <c r="F1451" t="s">
        <v>168</v>
      </c>
      <c r="G1451" t="str">
        <f>IFERROR(VLOOKUP($F1451,'Country Lookup'!$B$2:$C$31,2,FALSE),"")</f>
        <v>AT</v>
      </c>
      <c r="H1451">
        <f>VLOOKUP($A1451,'Events Per Sport'!$A$5:$G$19,3,FALSE)</f>
        <v>2.5198420997897464</v>
      </c>
    </row>
    <row r="1452" spans="1:8" x14ac:dyDescent="0.2">
      <c r="A1452" t="s">
        <v>143</v>
      </c>
      <c r="B1452" t="s">
        <v>300</v>
      </c>
      <c r="C1452" t="s">
        <v>181</v>
      </c>
      <c r="D1452">
        <f t="shared" si="22"/>
        <v>1968</v>
      </c>
      <c r="E1452" t="s">
        <v>165</v>
      </c>
      <c r="F1452" t="s">
        <v>168</v>
      </c>
      <c r="G1452" t="str">
        <f>IFERROR(VLOOKUP($F1452,'Country Lookup'!$B$2:$C$31,2,FALSE),"")</f>
        <v>AT</v>
      </c>
      <c r="H1452">
        <f>VLOOKUP($A1452,'Events Per Sport'!$A$5:$G$19,3,FALSE)</f>
        <v>2.5198420997897464</v>
      </c>
    </row>
    <row r="1453" spans="1:8" x14ac:dyDescent="0.2">
      <c r="A1453" t="s">
        <v>143</v>
      </c>
      <c r="B1453" t="s">
        <v>300</v>
      </c>
      <c r="C1453" t="s">
        <v>181</v>
      </c>
      <c r="D1453">
        <f t="shared" si="22"/>
        <v>1968</v>
      </c>
      <c r="E1453" t="s">
        <v>167</v>
      </c>
      <c r="F1453" t="s">
        <v>168</v>
      </c>
      <c r="G1453" t="str">
        <f>IFERROR(VLOOKUP($F1453,'Country Lookup'!$B$2:$C$31,2,FALSE),"")</f>
        <v>AT</v>
      </c>
      <c r="H1453">
        <f>VLOOKUP($A1453,'Events Per Sport'!$A$5:$G$19,3,FALSE)</f>
        <v>2.5198420997897464</v>
      </c>
    </row>
    <row r="1454" spans="1:8" x14ac:dyDescent="0.2">
      <c r="A1454" t="s">
        <v>143</v>
      </c>
      <c r="B1454" t="s">
        <v>300</v>
      </c>
      <c r="C1454" t="s">
        <v>182</v>
      </c>
      <c r="D1454">
        <f t="shared" si="22"/>
        <v>1976</v>
      </c>
      <c r="E1454" t="s">
        <v>167</v>
      </c>
      <c r="F1454" t="s">
        <v>168</v>
      </c>
      <c r="G1454" t="str">
        <f>IFERROR(VLOOKUP($F1454,'Country Lookup'!$B$2:$C$31,2,FALSE),"")</f>
        <v>AT</v>
      </c>
      <c r="H1454">
        <f>VLOOKUP($A1454,'Events Per Sport'!$A$5:$G$19,3,FALSE)</f>
        <v>2.5198420997897464</v>
      </c>
    </row>
    <row r="1455" spans="1:8" x14ac:dyDescent="0.2">
      <c r="A1455" t="s">
        <v>143</v>
      </c>
      <c r="B1455" t="s">
        <v>300</v>
      </c>
      <c r="C1455" t="s">
        <v>183</v>
      </c>
      <c r="D1455">
        <f t="shared" si="22"/>
        <v>1980</v>
      </c>
      <c r="E1455" t="s">
        <v>163</v>
      </c>
      <c r="F1455" t="s">
        <v>168</v>
      </c>
      <c r="G1455" t="str">
        <f>IFERROR(VLOOKUP($F1455,'Country Lookup'!$B$2:$C$31,2,FALSE),"")</f>
        <v>AT</v>
      </c>
      <c r="H1455">
        <f>VLOOKUP($A1455,'Events Per Sport'!$A$5:$G$19,3,FALSE)</f>
        <v>2.5198420997897464</v>
      </c>
    </row>
    <row r="1456" spans="1:8" x14ac:dyDescent="0.2">
      <c r="A1456" t="s">
        <v>143</v>
      </c>
      <c r="B1456" t="s">
        <v>300</v>
      </c>
      <c r="C1456" t="s">
        <v>187</v>
      </c>
      <c r="D1456">
        <f t="shared" si="22"/>
        <v>1992</v>
      </c>
      <c r="E1456" t="s">
        <v>163</v>
      </c>
      <c r="F1456" t="s">
        <v>168</v>
      </c>
      <c r="G1456" t="str">
        <f>IFERROR(VLOOKUP($F1456,'Country Lookup'!$B$2:$C$31,2,FALSE),"")</f>
        <v>AT</v>
      </c>
      <c r="H1456">
        <f>VLOOKUP($A1456,'Events Per Sport'!$A$5:$G$19,3,FALSE)</f>
        <v>2.5198420997897464</v>
      </c>
    </row>
    <row r="1457" spans="1:8" x14ac:dyDescent="0.2">
      <c r="A1457" t="s">
        <v>143</v>
      </c>
      <c r="B1457" t="s">
        <v>300</v>
      </c>
      <c r="C1457" t="s">
        <v>187</v>
      </c>
      <c r="D1457">
        <f t="shared" si="22"/>
        <v>1992</v>
      </c>
      <c r="E1457" t="s">
        <v>165</v>
      </c>
      <c r="F1457" t="s">
        <v>168</v>
      </c>
      <c r="G1457" t="str">
        <f>IFERROR(VLOOKUP($F1457,'Country Lookup'!$B$2:$C$31,2,FALSE),"")</f>
        <v>AT</v>
      </c>
      <c r="H1457">
        <f>VLOOKUP($A1457,'Events Per Sport'!$A$5:$G$19,3,FALSE)</f>
        <v>2.5198420997897464</v>
      </c>
    </row>
    <row r="1458" spans="1:8" x14ac:dyDescent="0.2">
      <c r="A1458" t="s">
        <v>143</v>
      </c>
      <c r="B1458" t="s">
        <v>300</v>
      </c>
      <c r="C1458" t="s">
        <v>188</v>
      </c>
      <c r="D1458">
        <f t="shared" si="22"/>
        <v>1998</v>
      </c>
      <c r="E1458" t="s">
        <v>167</v>
      </c>
      <c r="F1458" t="s">
        <v>168</v>
      </c>
      <c r="G1458" t="str">
        <f>IFERROR(VLOOKUP($F1458,'Country Lookup'!$B$2:$C$31,2,FALSE),"")</f>
        <v>AT</v>
      </c>
      <c r="H1458">
        <f>VLOOKUP($A1458,'Events Per Sport'!$A$5:$G$19,3,FALSE)</f>
        <v>2.5198420997897464</v>
      </c>
    </row>
    <row r="1459" spans="1:8" x14ac:dyDescent="0.2">
      <c r="A1459" t="s">
        <v>143</v>
      </c>
      <c r="B1459" t="s">
        <v>300</v>
      </c>
      <c r="C1459" t="s">
        <v>191</v>
      </c>
      <c r="D1459">
        <f t="shared" si="22"/>
        <v>2010</v>
      </c>
      <c r="E1459" t="s">
        <v>167</v>
      </c>
      <c r="F1459" t="s">
        <v>168</v>
      </c>
      <c r="G1459" t="str">
        <f>IFERROR(VLOOKUP($F1459,'Country Lookup'!$B$2:$C$31,2,FALSE),"")</f>
        <v>AT</v>
      </c>
      <c r="H1459">
        <f>VLOOKUP($A1459,'Events Per Sport'!$A$5:$G$19,3,FALSE)</f>
        <v>2.5198420997897464</v>
      </c>
    </row>
    <row r="1460" spans="1:8" x14ac:dyDescent="0.2">
      <c r="A1460" t="s">
        <v>143</v>
      </c>
      <c r="B1460" t="s">
        <v>301</v>
      </c>
      <c r="C1460" t="s">
        <v>192</v>
      </c>
      <c r="D1460">
        <f t="shared" si="22"/>
        <v>2014</v>
      </c>
      <c r="E1460" t="s">
        <v>165</v>
      </c>
      <c r="F1460" t="s">
        <v>168</v>
      </c>
      <c r="G1460" t="str">
        <f>IFERROR(VLOOKUP($F1460,'Country Lookup'!$B$2:$C$31,2,FALSE),"")</f>
        <v>AT</v>
      </c>
      <c r="H1460">
        <f>VLOOKUP($A1460,'Events Per Sport'!$A$5:$G$19,3,FALSE)</f>
        <v>2.5198420997897464</v>
      </c>
    </row>
    <row r="1461" spans="1:8" x14ac:dyDescent="0.2">
      <c r="A1461" t="s">
        <v>147</v>
      </c>
      <c r="B1461" t="s">
        <v>302</v>
      </c>
      <c r="C1461" t="s">
        <v>162</v>
      </c>
      <c r="D1461">
        <f t="shared" si="22"/>
        <v>2006</v>
      </c>
      <c r="E1461" t="s">
        <v>167</v>
      </c>
      <c r="F1461" t="s">
        <v>168</v>
      </c>
      <c r="G1461" t="str">
        <f>IFERROR(VLOOKUP($F1461,'Country Lookup'!$B$2:$C$31,2,FALSE),"")</f>
        <v>AT</v>
      </c>
      <c r="H1461">
        <f>VLOOKUP($A1461,'Events Per Sport'!$A$5:$G$19,3,FALSE)</f>
        <v>4.6415888336127784</v>
      </c>
    </row>
    <row r="1462" spans="1:8" x14ac:dyDescent="0.2">
      <c r="A1462" t="s">
        <v>147</v>
      </c>
      <c r="B1462" t="s">
        <v>302</v>
      </c>
      <c r="C1462" t="s">
        <v>191</v>
      </c>
      <c r="D1462">
        <f t="shared" si="22"/>
        <v>2010</v>
      </c>
      <c r="E1462" t="s">
        <v>165</v>
      </c>
      <c r="F1462" t="s">
        <v>168</v>
      </c>
      <c r="G1462" t="str">
        <f>IFERROR(VLOOKUP($F1462,'Country Lookup'!$B$2:$C$31,2,FALSE),"")</f>
        <v>AT</v>
      </c>
      <c r="H1462">
        <f>VLOOKUP($A1462,'Events Per Sport'!$A$5:$G$19,3,FALSE)</f>
        <v>4.6415888336127784</v>
      </c>
    </row>
    <row r="1463" spans="1:8" x14ac:dyDescent="0.2">
      <c r="A1463" t="s">
        <v>147</v>
      </c>
      <c r="B1463" t="s">
        <v>303</v>
      </c>
      <c r="C1463" t="s">
        <v>191</v>
      </c>
      <c r="D1463">
        <f t="shared" si="22"/>
        <v>2010</v>
      </c>
      <c r="E1463" t="s">
        <v>167</v>
      </c>
      <c r="F1463" t="s">
        <v>168</v>
      </c>
      <c r="G1463" t="str">
        <f>IFERROR(VLOOKUP($F1463,'Country Lookup'!$B$2:$C$31,2,FALSE),"")</f>
        <v>AT</v>
      </c>
      <c r="H1463">
        <f>VLOOKUP($A1463,'Events Per Sport'!$A$5:$G$19,3,FALSE)</f>
        <v>4.6415888336127784</v>
      </c>
    </row>
    <row r="1464" spans="1:8" x14ac:dyDescent="0.2">
      <c r="A1464" t="s">
        <v>147</v>
      </c>
      <c r="B1464" t="s">
        <v>306</v>
      </c>
      <c r="C1464" t="s">
        <v>192</v>
      </c>
      <c r="D1464">
        <f t="shared" si="22"/>
        <v>2014</v>
      </c>
      <c r="E1464" t="s">
        <v>167</v>
      </c>
      <c r="F1464" t="s">
        <v>168</v>
      </c>
      <c r="G1464" t="str">
        <f>IFERROR(VLOOKUP($F1464,'Country Lookup'!$B$2:$C$31,2,FALSE),"")</f>
        <v>AT</v>
      </c>
      <c r="H1464">
        <f>VLOOKUP($A1464,'Events Per Sport'!$A$5:$G$19,3,FALSE)</f>
        <v>4.6415888336127784</v>
      </c>
    </row>
    <row r="1465" spans="1:8" x14ac:dyDescent="0.2">
      <c r="A1465" t="s">
        <v>147</v>
      </c>
      <c r="B1465" t="s">
        <v>307</v>
      </c>
      <c r="C1465" t="s">
        <v>192</v>
      </c>
      <c r="D1465">
        <f t="shared" si="22"/>
        <v>2014</v>
      </c>
      <c r="E1465" t="s">
        <v>163</v>
      </c>
      <c r="F1465" t="s">
        <v>168</v>
      </c>
      <c r="G1465" t="str">
        <f>IFERROR(VLOOKUP($F1465,'Country Lookup'!$B$2:$C$31,2,FALSE),"")</f>
        <v>AT</v>
      </c>
      <c r="H1465">
        <f>VLOOKUP($A1465,'Events Per Sport'!$A$5:$G$19,3,FALSE)</f>
        <v>4.6415888336127784</v>
      </c>
    </row>
    <row r="1466" spans="1:8" x14ac:dyDescent="0.2">
      <c r="A1466" t="s">
        <v>140</v>
      </c>
      <c r="B1466" t="s">
        <v>310</v>
      </c>
      <c r="C1466" t="s">
        <v>237</v>
      </c>
      <c r="D1466">
        <f t="shared" si="22"/>
        <v>1936</v>
      </c>
      <c r="E1466" t="s">
        <v>167</v>
      </c>
      <c r="F1466" t="s">
        <v>168</v>
      </c>
      <c r="G1466" t="str">
        <f>IFERROR(VLOOKUP($F1466,'Country Lookup'!$B$2:$C$31,2,FALSE),"")</f>
        <v>AT</v>
      </c>
      <c r="H1466">
        <f>VLOOKUP($A1466,'Events Per Sport'!$A$5:$G$19,3,FALSE)</f>
        <v>5.8087857335637052</v>
      </c>
    </row>
    <row r="1467" spans="1:8" x14ac:dyDescent="0.2">
      <c r="A1467" t="s">
        <v>140</v>
      </c>
      <c r="B1467" t="s">
        <v>310</v>
      </c>
      <c r="C1467" t="s">
        <v>186</v>
      </c>
      <c r="D1467">
        <f t="shared" si="22"/>
        <v>1988</v>
      </c>
      <c r="E1467" t="s">
        <v>165</v>
      </c>
      <c r="F1467" t="s">
        <v>168</v>
      </c>
      <c r="G1467" t="str">
        <f>IFERROR(VLOOKUP($F1467,'Country Lookup'!$B$2:$C$31,2,FALSE),"")</f>
        <v>AT</v>
      </c>
      <c r="H1467">
        <f>VLOOKUP($A1467,'Events Per Sport'!$A$5:$G$19,3,FALSE)</f>
        <v>5.8087857335637052</v>
      </c>
    </row>
    <row r="1468" spans="1:8" x14ac:dyDescent="0.2">
      <c r="A1468" t="s">
        <v>140</v>
      </c>
      <c r="B1468" t="s">
        <v>291</v>
      </c>
      <c r="C1468" t="s">
        <v>186</v>
      </c>
      <c r="D1468">
        <f t="shared" si="22"/>
        <v>1988</v>
      </c>
      <c r="E1468" t="s">
        <v>167</v>
      </c>
      <c r="F1468" t="s">
        <v>168</v>
      </c>
      <c r="G1468" t="str">
        <f>IFERROR(VLOOKUP($F1468,'Country Lookup'!$B$2:$C$31,2,FALSE),"")</f>
        <v>AT</v>
      </c>
      <c r="H1468">
        <f>VLOOKUP($A1468,'Events Per Sport'!$A$5:$G$19,3,FALSE)</f>
        <v>5.8087857335637052</v>
      </c>
    </row>
    <row r="1469" spans="1:8" x14ac:dyDescent="0.2">
      <c r="A1469" t="s">
        <v>140</v>
      </c>
      <c r="B1469" t="s">
        <v>311</v>
      </c>
      <c r="C1469" t="s">
        <v>187</v>
      </c>
      <c r="D1469">
        <f t="shared" si="22"/>
        <v>1992</v>
      </c>
      <c r="E1469" t="s">
        <v>167</v>
      </c>
      <c r="F1469" t="s">
        <v>168</v>
      </c>
      <c r="G1469" t="str">
        <f>IFERROR(VLOOKUP($F1469,'Country Lookup'!$B$2:$C$31,2,FALSE),"")</f>
        <v>AT</v>
      </c>
      <c r="H1469">
        <f>VLOOKUP($A1469,'Events Per Sport'!$A$5:$G$19,3,FALSE)</f>
        <v>5.8087857335637052</v>
      </c>
    </row>
    <row r="1470" spans="1:8" x14ac:dyDescent="0.2">
      <c r="A1470" t="s">
        <v>145</v>
      </c>
      <c r="B1470" t="s">
        <v>171</v>
      </c>
      <c r="C1470" t="s">
        <v>178</v>
      </c>
      <c r="D1470">
        <f t="shared" si="22"/>
        <v>1960</v>
      </c>
      <c r="E1470" t="s">
        <v>165</v>
      </c>
      <c r="F1470" t="s">
        <v>179</v>
      </c>
      <c r="G1470" t="str">
        <f>IFERROR(VLOOKUP($F1470,'Country Lookup'!$B$2:$C$31,2,FALSE),"")</f>
        <v/>
      </c>
      <c r="H1470">
        <f>VLOOKUP($A1470,'Events Per Sport'!$A$5:$G$19,3,FALSE)</f>
        <v>4.9460874432487003</v>
      </c>
    </row>
    <row r="1471" spans="1:8" x14ac:dyDescent="0.2">
      <c r="A1471" t="s">
        <v>145</v>
      </c>
      <c r="B1471" t="s">
        <v>171</v>
      </c>
      <c r="C1471" t="s">
        <v>180</v>
      </c>
      <c r="D1471">
        <f t="shared" si="22"/>
        <v>1964</v>
      </c>
      <c r="E1471" t="s">
        <v>167</v>
      </c>
      <c r="F1471" t="s">
        <v>179</v>
      </c>
      <c r="G1471" t="str">
        <f>IFERROR(VLOOKUP($F1471,'Country Lookup'!$B$2:$C$31,2,FALSE),"")</f>
        <v/>
      </c>
      <c r="H1471">
        <f>VLOOKUP($A1471,'Events Per Sport'!$A$5:$G$19,3,FALSE)</f>
        <v>4.9460874432487003</v>
      </c>
    </row>
    <row r="1472" spans="1:8" x14ac:dyDescent="0.2">
      <c r="A1472" t="s">
        <v>145</v>
      </c>
      <c r="B1472" t="s">
        <v>171</v>
      </c>
      <c r="C1472" t="s">
        <v>172</v>
      </c>
      <c r="D1472">
        <f t="shared" si="22"/>
        <v>1948</v>
      </c>
      <c r="E1472" t="s">
        <v>167</v>
      </c>
      <c r="F1472" t="s">
        <v>174</v>
      </c>
      <c r="G1472" t="str">
        <f>IFERROR(VLOOKUP($F1472,'Country Lookup'!$B$2:$C$31,2,FALSE),"")</f>
        <v>CH</v>
      </c>
      <c r="H1472">
        <f>VLOOKUP($A1472,'Events Per Sport'!$A$5:$G$19,3,FALSE)</f>
        <v>4.9460874432487003</v>
      </c>
    </row>
    <row r="1473" spans="1:8" x14ac:dyDescent="0.2">
      <c r="A1473" t="s">
        <v>145</v>
      </c>
      <c r="B1473" t="s">
        <v>171</v>
      </c>
      <c r="C1473" t="s">
        <v>172</v>
      </c>
      <c r="D1473">
        <f t="shared" si="22"/>
        <v>1948</v>
      </c>
      <c r="E1473" t="s">
        <v>167</v>
      </c>
      <c r="F1473" t="s">
        <v>174</v>
      </c>
      <c r="G1473" t="str">
        <f>IFERROR(VLOOKUP($F1473,'Country Lookup'!$B$2:$C$31,2,FALSE),"")</f>
        <v>CH</v>
      </c>
      <c r="H1473">
        <f>VLOOKUP($A1473,'Events Per Sport'!$A$5:$G$19,3,FALSE)</f>
        <v>4.9460874432487003</v>
      </c>
    </row>
    <row r="1474" spans="1:8" x14ac:dyDescent="0.2">
      <c r="A1474" t="s">
        <v>145</v>
      </c>
      <c r="B1474" t="s">
        <v>171</v>
      </c>
      <c r="C1474" t="s">
        <v>177</v>
      </c>
      <c r="D1474">
        <f t="shared" ref="D1474:D1537" si="23">_xlfn.NUMBERVALUE(RIGHT(C1474,4))</f>
        <v>1956</v>
      </c>
      <c r="E1474" t="s">
        <v>165</v>
      </c>
      <c r="F1474" t="s">
        <v>174</v>
      </c>
      <c r="G1474" t="str">
        <f>IFERROR(VLOOKUP($F1474,'Country Lookup'!$B$2:$C$31,2,FALSE),"")</f>
        <v>CH</v>
      </c>
      <c r="H1474">
        <f>VLOOKUP($A1474,'Events Per Sport'!$A$5:$G$19,3,FALSE)</f>
        <v>4.9460874432487003</v>
      </c>
    </row>
    <row r="1475" spans="1:8" x14ac:dyDescent="0.2">
      <c r="A1475" t="s">
        <v>145</v>
      </c>
      <c r="B1475" t="s">
        <v>171</v>
      </c>
      <c r="C1475" t="s">
        <v>181</v>
      </c>
      <c r="D1475">
        <f t="shared" si="23"/>
        <v>1968</v>
      </c>
      <c r="E1475" t="s">
        <v>167</v>
      </c>
      <c r="F1475" t="s">
        <v>174</v>
      </c>
      <c r="G1475" t="str">
        <f>IFERROR(VLOOKUP($F1475,'Country Lookup'!$B$2:$C$31,2,FALSE),"")</f>
        <v>CH</v>
      </c>
      <c r="H1475">
        <f>VLOOKUP($A1475,'Events Per Sport'!$A$5:$G$19,3,FALSE)</f>
        <v>4.9460874432487003</v>
      </c>
    </row>
    <row r="1476" spans="1:8" x14ac:dyDescent="0.2">
      <c r="A1476" t="s">
        <v>145</v>
      </c>
      <c r="B1476" t="s">
        <v>171</v>
      </c>
      <c r="C1476" t="s">
        <v>182</v>
      </c>
      <c r="D1476">
        <f t="shared" si="23"/>
        <v>1976</v>
      </c>
      <c r="E1476" t="s">
        <v>165</v>
      </c>
      <c r="F1476" t="s">
        <v>174</v>
      </c>
      <c r="G1476" t="str">
        <f>IFERROR(VLOOKUP($F1476,'Country Lookup'!$B$2:$C$31,2,FALSE),"")</f>
        <v>CH</v>
      </c>
      <c r="H1476">
        <f>VLOOKUP($A1476,'Events Per Sport'!$A$5:$G$19,3,FALSE)</f>
        <v>4.9460874432487003</v>
      </c>
    </row>
    <row r="1477" spans="1:8" x14ac:dyDescent="0.2">
      <c r="A1477" t="s">
        <v>145</v>
      </c>
      <c r="B1477" t="s">
        <v>171</v>
      </c>
      <c r="C1477" t="s">
        <v>185</v>
      </c>
      <c r="D1477">
        <f t="shared" si="23"/>
        <v>1984</v>
      </c>
      <c r="E1477" t="s">
        <v>165</v>
      </c>
      <c r="F1477" t="s">
        <v>174</v>
      </c>
      <c r="G1477" t="str">
        <f>IFERROR(VLOOKUP($F1477,'Country Lookup'!$B$2:$C$31,2,FALSE),"")</f>
        <v>CH</v>
      </c>
      <c r="H1477">
        <f>VLOOKUP($A1477,'Events Per Sport'!$A$5:$G$19,3,FALSE)</f>
        <v>4.9460874432487003</v>
      </c>
    </row>
    <row r="1478" spans="1:8" x14ac:dyDescent="0.2">
      <c r="A1478" t="s">
        <v>145</v>
      </c>
      <c r="B1478" t="s">
        <v>171</v>
      </c>
      <c r="C1478" t="s">
        <v>186</v>
      </c>
      <c r="D1478">
        <f t="shared" si="23"/>
        <v>1988</v>
      </c>
      <c r="E1478" t="s">
        <v>163</v>
      </c>
      <c r="F1478" t="s">
        <v>174</v>
      </c>
      <c r="G1478" t="str">
        <f>IFERROR(VLOOKUP($F1478,'Country Lookup'!$B$2:$C$31,2,FALSE),"")</f>
        <v>CH</v>
      </c>
      <c r="H1478">
        <f>VLOOKUP($A1478,'Events Per Sport'!$A$5:$G$19,3,FALSE)</f>
        <v>4.9460874432487003</v>
      </c>
    </row>
    <row r="1479" spans="1:8" x14ac:dyDescent="0.2">
      <c r="A1479" t="s">
        <v>145</v>
      </c>
      <c r="B1479" t="s">
        <v>171</v>
      </c>
      <c r="C1479" t="s">
        <v>186</v>
      </c>
      <c r="D1479">
        <f t="shared" si="23"/>
        <v>1988</v>
      </c>
      <c r="E1479" t="s">
        <v>165</v>
      </c>
      <c r="F1479" t="s">
        <v>174</v>
      </c>
      <c r="G1479" t="str">
        <f>IFERROR(VLOOKUP($F1479,'Country Lookup'!$B$2:$C$31,2,FALSE),"")</f>
        <v>CH</v>
      </c>
      <c r="H1479">
        <f>VLOOKUP($A1479,'Events Per Sport'!$A$5:$G$19,3,FALSE)</f>
        <v>4.9460874432487003</v>
      </c>
    </row>
    <row r="1480" spans="1:8" x14ac:dyDescent="0.2">
      <c r="A1480" t="s">
        <v>145</v>
      </c>
      <c r="B1480" t="s">
        <v>171</v>
      </c>
      <c r="C1480" t="s">
        <v>162</v>
      </c>
      <c r="D1480">
        <f t="shared" si="23"/>
        <v>2006</v>
      </c>
      <c r="E1480" t="s">
        <v>167</v>
      </c>
      <c r="F1480" t="s">
        <v>174</v>
      </c>
      <c r="G1480" t="str">
        <f>IFERROR(VLOOKUP($F1480,'Country Lookup'!$B$2:$C$31,2,FALSE),"")</f>
        <v>CH</v>
      </c>
      <c r="H1480">
        <f>VLOOKUP($A1480,'Events Per Sport'!$A$5:$G$19,3,FALSE)</f>
        <v>4.9460874432487003</v>
      </c>
    </row>
    <row r="1481" spans="1:8" x14ac:dyDescent="0.2">
      <c r="A1481" t="s">
        <v>145</v>
      </c>
      <c r="B1481" t="s">
        <v>171</v>
      </c>
      <c r="C1481" t="s">
        <v>191</v>
      </c>
      <c r="D1481">
        <f t="shared" si="23"/>
        <v>2010</v>
      </c>
      <c r="E1481" t="s">
        <v>163</v>
      </c>
      <c r="F1481" t="s">
        <v>174</v>
      </c>
      <c r="G1481" t="str">
        <f>IFERROR(VLOOKUP($F1481,'Country Lookup'!$B$2:$C$31,2,FALSE),"")</f>
        <v>CH</v>
      </c>
      <c r="H1481">
        <f>VLOOKUP($A1481,'Events Per Sport'!$A$5:$G$19,3,FALSE)</f>
        <v>4.9460874432487003</v>
      </c>
    </row>
    <row r="1482" spans="1:8" x14ac:dyDescent="0.2">
      <c r="A1482" t="s">
        <v>145</v>
      </c>
      <c r="B1482" t="s">
        <v>193</v>
      </c>
      <c r="C1482" t="s">
        <v>175</v>
      </c>
      <c r="D1482">
        <f t="shared" si="23"/>
        <v>1952</v>
      </c>
      <c r="E1482" t="s">
        <v>165</v>
      </c>
      <c r="F1482" t="s">
        <v>179</v>
      </c>
      <c r="G1482" t="str">
        <f>IFERROR(VLOOKUP($F1482,'Country Lookup'!$B$2:$C$31,2,FALSE),"")</f>
        <v/>
      </c>
      <c r="H1482">
        <f>VLOOKUP($A1482,'Events Per Sport'!$A$5:$G$19,3,FALSE)</f>
        <v>4.9460874432487003</v>
      </c>
    </row>
    <row r="1483" spans="1:8" x14ac:dyDescent="0.2">
      <c r="A1483" t="s">
        <v>145</v>
      </c>
      <c r="B1483" t="s">
        <v>193</v>
      </c>
      <c r="C1483" t="s">
        <v>178</v>
      </c>
      <c r="D1483">
        <f t="shared" si="23"/>
        <v>1960</v>
      </c>
      <c r="E1483" t="s">
        <v>163</v>
      </c>
      <c r="F1483" t="s">
        <v>179</v>
      </c>
      <c r="G1483" t="str">
        <f>IFERROR(VLOOKUP($F1483,'Country Lookup'!$B$2:$C$31,2,FALSE),"")</f>
        <v/>
      </c>
      <c r="H1483">
        <f>VLOOKUP($A1483,'Events Per Sport'!$A$5:$G$19,3,FALSE)</f>
        <v>4.9460874432487003</v>
      </c>
    </row>
    <row r="1484" spans="1:8" x14ac:dyDescent="0.2">
      <c r="A1484" t="s">
        <v>145</v>
      </c>
      <c r="B1484" t="s">
        <v>193</v>
      </c>
      <c r="C1484" t="s">
        <v>182</v>
      </c>
      <c r="D1484">
        <f t="shared" si="23"/>
        <v>1976</v>
      </c>
      <c r="E1484" t="s">
        <v>163</v>
      </c>
      <c r="F1484" t="s">
        <v>194</v>
      </c>
      <c r="G1484" t="str">
        <f>IFERROR(VLOOKUP($F1484,'Country Lookup'!$B$2:$C$31,2,FALSE),"")</f>
        <v/>
      </c>
      <c r="H1484">
        <f>VLOOKUP($A1484,'Events Per Sport'!$A$5:$G$19,3,FALSE)</f>
        <v>4.9460874432487003</v>
      </c>
    </row>
    <row r="1485" spans="1:8" x14ac:dyDescent="0.2">
      <c r="A1485" t="s">
        <v>145</v>
      </c>
      <c r="B1485" t="s">
        <v>193</v>
      </c>
      <c r="C1485" t="s">
        <v>186</v>
      </c>
      <c r="D1485">
        <f t="shared" si="23"/>
        <v>1988</v>
      </c>
      <c r="E1485" t="s">
        <v>163</v>
      </c>
      <c r="F1485" t="s">
        <v>194</v>
      </c>
      <c r="G1485" t="str">
        <f>IFERROR(VLOOKUP($F1485,'Country Lookup'!$B$2:$C$31,2,FALSE),"")</f>
        <v/>
      </c>
      <c r="H1485">
        <f>VLOOKUP($A1485,'Events Per Sport'!$A$5:$G$19,3,FALSE)</f>
        <v>4.9460874432487003</v>
      </c>
    </row>
    <row r="1486" spans="1:8" x14ac:dyDescent="0.2">
      <c r="A1486" t="s">
        <v>145</v>
      </c>
      <c r="B1486" t="s">
        <v>193</v>
      </c>
      <c r="C1486" t="s">
        <v>183</v>
      </c>
      <c r="D1486">
        <f t="shared" si="23"/>
        <v>1980</v>
      </c>
      <c r="E1486" t="s">
        <v>165</v>
      </c>
      <c r="F1486" t="s">
        <v>195</v>
      </c>
      <c r="G1486" t="str">
        <f>IFERROR(VLOOKUP($F1486,'Country Lookup'!$B$2:$C$31,2,FALSE),"")</f>
        <v/>
      </c>
      <c r="H1486">
        <f>VLOOKUP($A1486,'Events Per Sport'!$A$5:$G$19,3,FALSE)</f>
        <v>4.9460874432487003</v>
      </c>
    </row>
    <row r="1487" spans="1:8" x14ac:dyDescent="0.2">
      <c r="A1487" t="s">
        <v>145</v>
      </c>
      <c r="B1487" t="s">
        <v>193</v>
      </c>
      <c r="C1487" t="s">
        <v>192</v>
      </c>
      <c r="D1487">
        <f t="shared" si="23"/>
        <v>2014</v>
      </c>
      <c r="E1487" t="s">
        <v>163</v>
      </c>
      <c r="F1487" t="s">
        <v>198</v>
      </c>
      <c r="G1487" t="str">
        <f>IFERROR(VLOOKUP($F1487,'Country Lookup'!$B$2:$C$31,2,FALSE),"")</f>
        <v>SI</v>
      </c>
      <c r="H1487">
        <f>VLOOKUP($A1487,'Events Per Sport'!$A$5:$G$19,3,FALSE)</f>
        <v>4.9460874432487003</v>
      </c>
    </row>
    <row r="1488" spans="1:8" x14ac:dyDescent="0.2">
      <c r="A1488" t="s">
        <v>145</v>
      </c>
      <c r="B1488" t="s">
        <v>193</v>
      </c>
      <c r="C1488" t="s">
        <v>172</v>
      </c>
      <c r="D1488">
        <f t="shared" si="23"/>
        <v>1948</v>
      </c>
      <c r="E1488" t="s">
        <v>163</v>
      </c>
      <c r="F1488" t="s">
        <v>174</v>
      </c>
      <c r="G1488" t="str">
        <f>IFERROR(VLOOKUP($F1488,'Country Lookup'!$B$2:$C$31,2,FALSE),"")</f>
        <v>CH</v>
      </c>
      <c r="H1488">
        <f>VLOOKUP($A1488,'Events Per Sport'!$A$5:$G$19,3,FALSE)</f>
        <v>4.9460874432487003</v>
      </c>
    </row>
    <row r="1489" spans="1:8" x14ac:dyDescent="0.2">
      <c r="A1489" t="s">
        <v>145</v>
      </c>
      <c r="B1489" t="s">
        <v>193</v>
      </c>
      <c r="C1489" t="s">
        <v>177</v>
      </c>
      <c r="D1489">
        <f t="shared" si="23"/>
        <v>1956</v>
      </c>
      <c r="E1489" t="s">
        <v>163</v>
      </c>
      <c r="F1489" t="s">
        <v>174</v>
      </c>
      <c r="G1489" t="str">
        <f>IFERROR(VLOOKUP($F1489,'Country Lookup'!$B$2:$C$31,2,FALSE),"")</f>
        <v>CH</v>
      </c>
      <c r="H1489">
        <f>VLOOKUP($A1489,'Events Per Sport'!$A$5:$G$19,3,FALSE)</f>
        <v>4.9460874432487003</v>
      </c>
    </row>
    <row r="1490" spans="1:8" x14ac:dyDescent="0.2">
      <c r="A1490" t="s">
        <v>145</v>
      </c>
      <c r="B1490" t="s">
        <v>193</v>
      </c>
      <c r="C1490" t="s">
        <v>177</v>
      </c>
      <c r="D1490">
        <f t="shared" si="23"/>
        <v>1956</v>
      </c>
      <c r="E1490" t="s">
        <v>165</v>
      </c>
      <c r="F1490" t="s">
        <v>174</v>
      </c>
      <c r="G1490" t="str">
        <f>IFERROR(VLOOKUP($F1490,'Country Lookup'!$B$2:$C$31,2,FALSE),"")</f>
        <v>CH</v>
      </c>
      <c r="H1490">
        <f>VLOOKUP($A1490,'Events Per Sport'!$A$5:$G$19,3,FALSE)</f>
        <v>4.9460874432487003</v>
      </c>
    </row>
    <row r="1491" spans="1:8" x14ac:dyDescent="0.2">
      <c r="A1491" t="s">
        <v>145</v>
      </c>
      <c r="B1491" t="s">
        <v>193</v>
      </c>
      <c r="C1491" t="s">
        <v>183</v>
      </c>
      <c r="D1491">
        <f t="shared" si="23"/>
        <v>1980</v>
      </c>
      <c r="E1491" t="s">
        <v>167</v>
      </c>
      <c r="F1491" t="s">
        <v>174</v>
      </c>
      <c r="G1491" t="str">
        <f>IFERROR(VLOOKUP($F1491,'Country Lookup'!$B$2:$C$31,2,FALSE),"")</f>
        <v>CH</v>
      </c>
      <c r="H1491">
        <f>VLOOKUP($A1491,'Events Per Sport'!$A$5:$G$19,3,FALSE)</f>
        <v>4.9460874432487003</v>
      </c>
    </row>
    <row r="1492" spans="1:8" x14ac:dyDescent="0.2">
      <c r="A1492" t="s">
        <v>145</v>
      </c>
      <c r="B1492" t="s">
        <v>193</v>
      </c>
      <c r="C1492" t="s">
        <v>185</v>
      </c>
      <c r="D1492">
        <f t="shared" si="23"/>
        <v>1984</v>
      </c>
      <c r="E1492" t="s">
        <v>163</v>
      </c>
      <c r="F1492" t="s">
        <v>174</v>
      </c>
      <c r="G1492" t="str">
        <f>IFERROR(VLOOKUP($F1492,'Country Lookup'!$B$2:$C$31,2,FALSE),"")</f>
        <v>CH</v>
      </c>
      <c r="H1492">
        <f>VLOOKUP($A1492,'Events Per Sport'!$A$5:$G$19,3,FALSE)</f>
        <v>4.9460874432487003</v>
      </c>
    </row>
    <row r="1493" spans="1:8" x14ac:dyDescent="0.2">
      <c r="A1493" t="s">
        <v>145</v>
      </c>
      <c r="B1493" t="s">
        <v>193</v>
      </c>
      <c r="C1493" t="s">
        <v>185</v>
      </c>
      <c r="D1493">
        <f t="shared" si="23"/>
        <v>1984</v>
      </c>
      <c r="E1493" t="s">
        <v>165</v>
      </c>
      <c r="F1493" t="s">
        <v>174</v>
      </c>
      <c r="G1493" t="str">
        <f>IFERROR(VLOOKUP($F1493,'Country Lookup'!$B$2:$C$31,2,FALSE),"")</f>
        <v>CH</v>
      </c>
      <c r="H1493">
        <f>VLOOKUP($A1493,'Events Per Sport'!$A$5:$G$19,3,FALSE)</f>
        <v>4.9460874432487003</v>
      </c>
    </row>
    <row r="1494" spans="1:8" x14ac:dyDescent="0.2">
      <c r="A1494" t="s">
        <v>145</v>
      </c>
      <c r="B1494" t="s">
        <v>193</v>
      </c>
      <c r="C1494" t="s">
        <v>186</v>
      </c>
      <c r="D1494">
        <f t="shared" si="23"/>
        <v>1988</v>
      </c>
      <c r="E1494" t="s">
        <v>165</v>
      </c>
      <c r="F1494" t="s">
        <v>174</v>
      </c>
      <c r="G1494" t="str">
        <f>IFERROR(VLOOKUP($F1494,'Country Lookup'!$B$2:$C$31,2,FALSE),"")</f>
        <v>CH</v>
      </c>
      <c r="H1494">
        <f>VLOOKUP($A1494,'Events Per Sport'!$A$5:$G$19,3,FALSE)</f>
        <v>4.9460874432487003</v>
      </c>
    </row>
    <row r="1495" spans="1:8" x14ac:dyDescent="0.2">
      <c r="A1495" t="s">
        <v>145</v>
      </c>
      <c r="B1495" t="s">
        <v>193</v>
      </c>
      <c r="C1495" t="s">
        <v>162</v>
      </c>
      <c r="D1495">
        <f t="shared" si="23"/>
        <v>2006</v>
      </c>
      <c r="E1495" t="s">
        <v>165</v>
      </c>
      <c r="F1495" t="s">
        <v>174</v>
      </c>
      <c r="G1495" t="str">
        <f>IFERROR(VLOOKUP($F1495,'Country Lookup'!$B$2:$C$31,2,FALSE),"")</f>
        <v>CH</v>
      </c>
      <c r="H1495">
        <f>VLOOKUP($A1495,'Events Per Sport'!$A$5:$G$19,3,FALSE)</f>
        <v>4.9460874432487003</v>
      </c>
    </row>
    <row r="1496" spans="1:8" x14ac:dyDescent="0.2">
      <c r="A1496" t="s">
        <v>145</v>
      </c>
      <c r="B1496" t="s">
        <v>193</v>
      </c>
      <c r="C1496" t="s">
        <v>192</v>
      </c>
      <c r="D1496">
        <f t="shared" si="23"/>
        <v>2014</v>
      </c>
      <c r="E1496" t="s">
        <v>163</v>
      </c>
      <c r="F1496" t="s">
        <v>174</v>
      </c>
      <c r="G1496" t="str">
        <f>IFERROR(VLOOKUP($F1496,'Country Lookup'!$B$2:$C$31,2,FALSE),"")</f>
        <v>CH</v>
      </c>
      <c r="H1496">
        <f>VLOOKUP($A1496,'Events Per Sport'!$A$5:$G$19,3,FALSE)</f>
        <v>4.9460874432487003</v>
      </c>
    </row>
    <row r="1497" spans="1:8" x14ac:dyDescent="0.2">
      <c r="A1497" t="s">
        <v>145</v>
      </c>
      <c r="B1497" t="s">
        <v>193</v>
      </c>
      <c r="C1497" t="s">
        <v>192</v>
      </c>
      <c r="D1497">
        <f t="shared" si="23"/>
        <v>2014</v>
      </c>
      <c r="E1497" t="s">
        <v>167</v>
      </c>
      <c r="F1497" t="s">
        <v>174</v>
      </c>
      <c r="G1497" t="str">
        <f>IFERROR(VLOOKUP($F1497,'Country Lookup'!$B$2:$C$31,2,FALSE),"")</f>
        <v>CH</v>
      </c>
      <c r="H1497">
        <f>VLOOKUP($A1497,'Events Per Sport'!$A$5:$G$19,3,FALSE)</f>
        <v>4.9460874432487003</v>
      </c>
    </row>
    <row r="1498" spans="1:8" x14ac:dyDescent="0.2">
      <c r="A1498" t="s">
        <v>145</v>
      </c>
      <c r="B1498" t="s">
        <v>193</v>
      </c>
      <c r="C1498" t="s">
        <v>185</v>
      </c>
      <c r="D1498">
        <f t="shared" si="23"/>
        <v>1984</v>
      </c>
      <c r="E1498" t="s">
        <v>167</v>
      </c>
      <c r="F1498" t="s">
        <v>196</v>
      </c>
      <c r="G1498" t="str">
        <f>IFERROR(VLOOKUP($F1498,'Country Lookup'!$B$2:$C$31,2,FALSE),"")</f>
        <v/>
      </c>
      <c r="H1498">
        <f>VLOOKUP($A1498,'Events Per Sport'!$A$5:$G$19,3,FALSE)</f>
        <v>4.9460874432487003</v>
      </c>
    </row>
    <row r="1499" spans="1:8" x14ac:dyDescent="0.2">
      <c r="A1499" t="s">
        <v>145</v>
      </c>
      <c r="B1499" t="s">
        <v>199</v>
      </c>
      <c r="C1499" t="s">
        <v>183</v>
      </c>
      <c r="D1499">
        <f t="shared" si="23"/>
        <v>1980</v>
      </c>
      <c r="E1499" t="s">
        <v>165</v>
      </c>
      <c r="F1499" t="s">
        <v>195</v>
      </c>
      <c r="G1499" t="str">
        <f>IFERROR(VLOOKUP($F1499,'Country Lookup'!$B$2:$C$31,2,FALSE),"")</f>
        <v/>
      </c>
      <c r="H1499">
        <f>VLOOKUP($A1499,'Events Per Sport'!$A$5:$G$19,3,FALSE)</f>
        <v>4.9460874432487003</v>
      </c>
    </row>
    <row r="1500" spans="1:8" x14ac:dyDescent="0.2">
      <c r="A1500" t="s">
        <v>145</v>
      </c>
      <c r="B1500" t="s">
        <v>199</v>
      </c>
      <c r="C1500" t="s">
        <v>185</v>
      </c>
      <c r="D1500">
        <f t="shared" si="23"/>
        <v>1984</v>
      </c>
      <c r="E1500" t="s">
        <v>167</v>
      </c>
      <c r="F1500" t="s">
        <v>195</v>
      </c>
      <c r="G1500" t="str">
        <f>IFERROR(VLOOKUP($F1500,'Country Lookup'!$B$2:$C$31,2,FALSE),"")</f>
        <v/>
      </c>
      <c r="H1500">
        <f>VLOOKUP($A1500,'Events Per Sport'!$A$5:$G$19,3,FALSE)</f>
        <v>4.9460874432487003</v>
      </c>
    </row>
    <row r="1501" spans="1:8" x14ac:dyDescent="0.2">
      <c r="A1501" t="s">
        <v>145</v>
      </c>
      <c r="B1501" t="s">
        <v>199</v>
      </c>
      <c r="C1501" t="s">
        <v>187</v>
      </c>
      <c r="D1501">
        <f t="shared" si="23"/>
        <v>1992</v>
      </c>
      <c r="E1501" t="s">
        <v>165</v>
      </c>
      <c r="F1501" t="s">
        <v>201</v>
      </c>
      <c r="G1501" t="str">
        <f>IFERROR(VLOOKUP($F1501,'Country Lookup'!$B$2:$C$31,2,FALSE),"")</f>
        <v/>
      </c>
      <c r="H1501">
        <f>VLOOKUP($A1501,'Events Per Sport'!$A$5:$G$19,3,FALSE)</f>
        <v>4.9460874432487003</v>
      </c>
    </row>
    <row r="1502" spans="1:8" x14ac:dyDescent="0.2">
      <c r="A1502" t="s">
        <v>145</v>
      </c>
      <c r="B1502" t="s">
        <v>199</v>
      </c>
      <c r="C1502" t="s">
        <v>178</v>
      </c>
      <c r="D1502">
        <f t="shared" si="23"/>
        <v>1960</v>
      </c>
      <c r="E1502" t="s">
        <v>163</v>
      </c>
      <c r="F1502" t="s">
        <v>174</v>
      </c>
      <c r="G1502" t="str">
        <f>IFERROR(VLOOKUP($F1502,'Country Lookup'!$B$2:$C$31,2,FALSE),"")</f>
        <v>CH</v>
      </c>
      <c r="H1502">
        <f>VLOOKUP($A1502,'Events Per Sport'!$A$5:$G$19,3,FALSE)</f>
        <v>4.9460874432487003</v>
      </c>
    </row>
    <row r="1503" spans="1:8" x14ac:dyDescent="0.2">
      <c r="A1503" t="s">
        <v>145</v>
      </c>
      <c r="B1503" t="s">
        <v>199</v>
      </c>
      <c r="C1503" t="s">
        <v>181</v>
      </c>
      <c r="D1503">
        <f t="shared" si="23"/>
        <v>1968</v>
      </c>
      <c r="E1503" t="s">
        <v>165</v>
      </c>
      <c r="F1503" t="s">
        <v>174</v>
      </c>
      <c r="G1503" t="str">
        <f>IFERROR(VLOOKUP($F1503,'Country Lookup'!$B$2:$C$31,2,FALSE),"")</f>
        <v>CH</v>
      </c>
      <c r="H1503">
        <f>VLOOKUP($A1503,'Events Per Sport'!$A$5:$G$19,3,FALSE)</f>
        <v>4.9460874432487003</v>
      </c>
    </row>
    <row r="1504" spans="1:8" x14ac:dyDescent="0.2">
      <c r="A1504" t="s">
        <v>145</v>
      </c>
      <c r="B1504" t="s">
        <v>199</v>
      </c>
      <c r="C1504" t="s">
        <v>182</v>
      </c>
      <c r="D1504">
        <f t="shared" si="23"/>
        <v>1976</v>
      </c>
      <c r="E1504" t="s">
        <v>163</v>
      </c>
      <c r="F1504" t="s">
        <v>174</v>
      </c>
      <c r="G1504" t="str">
        <f>IFERROR(VLOOKUP($F1504,'Country Lookup'!$B$2:$C$31,2,FALSE),"")</f>
        <v>CH</v>
      </c>
      <c r="H1504">
        <f>VLOOKUP($A1504,'Events Per Sport'!$A$5:$G$19,3,FALSE)</f>
        <v>4.9460874432487003</v>
      </c>
    </row>
    <row r="1505" spans="1:8" x14ac:dyDescent="0.2">
      <c r="A1505" t="s">
        <v>145</v>
      </c>
      <c r="B1505" t="s">
        <v>199</v>
      </c>
      <c r="C1505" t="s">
        <v>182</v>
      </c>
      <c r="D1505">
        <f t="shared" si="23"/>
        <v>1976</v>
      </c>
      <c r="E1505" t="s">
        <v>165</v>
      </c>
      <c r="F1505" t="s">
        <v>174</v>
      </c>
      <c r="G1505" t="str">
        <f>IFERROR(VLOOKUP($F1505,'Country Lookup'!$B$2:$C$31,2,FALSE),"")</f>
        <v>CH</v>
      </c>
      <c r="H1505">
        <f>VLOOKUP($A1505,'Events Per Sport'!$A$5:$G$19,3,FALSE)</f>
        <v>4.9460874432487003</v>
      </c>
    </row>
    <row r="1506" spans="1:8" x14ac:dyDescent="0.2">
      <c r="A1506" t="s">
        <v>145</v>
      </c>
      <c r="B1506" t="s">
        <v>199</v>
      </c>
      <c r="C1506" t="s">
        <v>185</v>
      </c>
      <c r="D1506">
        <f t="shared" si="23"/>
        <v>1984</v>
      </c>
      <c r="E1506" t="s">
        <v>163</v>
      </c>
      <c r="F1506" t="s">
        <v>174</v>
      </c>
      <c r="G1506" t="str">
        <f>IFERROR(VLOOKUP($F1506,'Country Lookup'!$B$2:$C$31,2,FALSE),"")</f>
        <v>CH</v>
      </c>
      <c r="H1506">
        <f>VLOOKUP($A1506,'Events Per Sport'!$A$5:$G$19,3,FALSE)</f>
        <v>4.9460874432487003</v>
      </c>
    </row>
    <row r="1507" spans="1:8" x14ac:dyDescent="0.2">
      <c r="A1507" t="s">
        <v>145</v>
      </c>
      <c r="B1507" t="s">
        <v>199</v>
      </c>
      <c r="C1507" t="s">
        <v>186</v>
      </c>
      <c r="D1507">
        <f t="shared" si="23"/>
        <v>1988</v>
      </c>
      <c r="E1507" t="s">
        <v>167</v>
      </c>
      <c r="F1507" t="s">
        <v>174</v>
      </c>
      <c r="G1507" t="str">
        <f>IFERROR(VLOOKUP($F1507,'Country Lookup'!$B$2:$C$31,2,FALSE),"")</f>
        <v>CH</v>
      </c>
      <c r="H1507">
        <f>VLOOKUP($A1507,'Events Per Sport'!$A$5:$G$19,3,FALSE)</f>
        <v>4.9460874432487003</v>
      </c>
    </row>
    <row r="1508" spans="1:8" x14ac:dyDescent="0.2">
      <c r="A1508" t="s">
        <v>145</v>
      </c>
      <c r="B1508" t="s">
        <v>199</v>
      </c>
      <c r="C1508" t="s">
        <v>188</v>
      </c>
      <c r="D1508">
        <f t="shared" si="23"/>
        <v>1998</v>
      </c>
      <c r="E1508" t="s">
        <v>167</v>
      </c>
      <c r="F1508" t="s">
        <v>174</v>
      </c>
      <c r="G1508" t="str">
        <f>IFERROR(VLOOKUP($F1508,'Country Lookup'!$B$2:$C$31,2,FALSE),"")</f>
        <v>CH</v>
      </c>
      <c r="H1508">
        <f>VLOOKUP($A1508,'Events Per Sport'!$A$5:$G$19,3,FALSE)</f>
        <v>4.9460874432487003</v>
      </c>
    </row>
    <row r="1509" spans="1:8" x14ac:dyDescent="0.2">
      <c r="A1509" t="s">
        <v>145</v>
      </c>
      <c r="B1509" t="s">
        <v>199</v>
      </c>
      <c r="C1509" t="s">
        <v>191</v>
      </c>
      <c r="D1509">
        <f t="shared" si="23"/>
        <v>2010</v>
      </c>
      <c r="E1509" t="s">
        <v>163</v>
      </c>
      <c r="F1509" t="s">
        <v>174</v>
      </c>
      <c r="G1509" t="str">
        <f>IFERROR(VLOOKUP($F1509,'Country Lookup'!$B$2:$C$31,2,FALSE),"")</f>
        <v>CH</v>
      </c>
      <c r="H1509">
        <f>VLOOKUP($A1509,'Events Per Sport'!$A$5:$G$19,3,FALSE)</f>
        <v>4.9460874432487003</v>
      </c>
    </row>
    <row r="1510" spans="1:8" x14ac:dyDescent="0.2">
      <c r="A1510" t="s">
        <v>145</v>
      </c>
      <c r="B1510" t="s">
        <v>199</v>
      </c>
      <c r="C1510" t="s">
        <v>185</v>
      </c>
      <c r="D1510">
        <f t="shared" si="23"/>
        <v>1984</v>
      </c>
      <c r="E1510" t="s">
        <v>165</v>
      </c>
      <c r="F1510" t="s">
        <v>200</v>
      </c>
      <c r="G1510" t="str">
        <f>IFERROR(VLOOKUP($F1510,'Country Lookup'!$B$2:$C$31,2,FALSE),"")</f>
        <v/>
      </c>
      <c r="H1510">
        <f>VLOOKUP($A1510,'Events Per Sport'!$A$5:$G$19,3,FALSE)</f>
        <v>4.9460874432487003</v>
      </c>
    </row>
    <row r="1511" spans="1:8" x14ac:dyDescent="0.2">
      <c r="A1511" t="s">
        <v>145</v>
      </c>
      <c r="B1511" t="s">
        <v>202</v>
      </c>
      <c r="C1511" t="s">
        <v>175</v>
      </c>
      <c r="D1511">
        <f t="shared" si="23"/>
        <v>1952</v>
      </c>
      <c r="E1511" t="s">
        <v>167</v>
      </c>
      <c r="F1511" t="s">
        <v>179</v>
      </c>
      <c r="G1511" t="str">
        <f>IFERROR(VLOOKUP($F1511,'Country Lookup'!$B$2:$C$31,2,FALSE),"")</f>
        <v/>
      </c>
      <c r="H1511">
        <f>VLOOKUP($A1511,'Events Per Sport'!$A$5:$G$19,3,FALSE)</f>
        <v>4.9460874432487003</v>
      </c>
    </row>
    <row r="1512" spans="1:8" x14ac:dyDescent="0.2">
      <c r="A1512" t="s">
        <v>145</v>
      </c>
      <c r="B1512" t="s">
        <v>202</v>
      </c>
      <c r="C1512" t="s">
        <v>177</v>
      </c>
      <c r="D1512">
        <f t="shared" si="23"/>
        <v>1956</v>
      </c>
      <c r="E1512" t="s">
        <v>163</v>
      </c>
      <c r="F1512" t="s">
        <v>179</v>
      </c>
      <c r="G1512" t="str">
        <f>IFERROR(VLOOKUP($F1512,'Country Lookup'!$B$2:$C$31,2,FALSE),"")</f>
        <v/>
      </c>
      <c r="H1512">
        <f>VLOOKUP($A1512,'Events Per Sport'!$A$5:$G$19,3,FALSE)</f>
        <v>4.9460874432487003</v>
      </c>
    </row>
    <row r="1513" spans="1:8" x14ac:dyDescent="0.2">
      <c r="A1513" t="s">
        <v>145</v>
      </c>
      <c r="B1513" t="s">
        <v>202</v>
      </c>
      <c r="C1513" t="s">
        <v>182</v>
      </c>
      <c r="D1513">
        <f t="shared" si="23"/>
        <v>1976</v>
      </c>
      <c r="E1513" t="s">
        <v>165</v>
      </c>
      <c r="F1513" t="s">
        <v>194</v>
      </c>
      <c r="G1513" t="str">
        <f>IFERROR(VLOOKUP($F1513,'Country Lookup'!$B$2:$C$31,2,FALSE),"")</f>
        <v/>
      </c>
      <c r="H1513">
        <f>VLOOKUP($A1513,'Events Per Sport'!$A$5:$G$19,3,FALSE)</f>
        <v>4.9460874432487003</v>
      </c>
    </row>
    <row r="1514" spans="1:8" x14ac:dyDescent="0.2">
      <c r="A1514" t="s">
        <v>145</v>
      </c>
      <c r="B1514" t="s">
        <v>202</v>
      </c>
      <c r="C1514" t="s">
        <v>183</v>
      </c>
      <c r="D1514">
        <f t="shared" si="23"/>
        <v>1980</v>
      </c>
      <c r="E1514" t="s">
        <v>165</v>
      </c>
      <c r="F1514" t="s">
        <v>194</v>
      </c>
      <c r="G1514" t="str">
        <f>IFERROR(VLOOKUP($F1514,'Country Lookup'!$B$2:$C$31,2,FALSE),"")</f>
        <v/>
      </c>
      <c r="H1514">
        <f>VLOOKUP($A1514,'Events Per Sport'!$A$5:$G$19,3,FALSE)</f>
        <v>4.9460874432487003</v>
      </c>
    </row>
    <row r="1515" spans="1:8" x14ac:dyDescent="0.2">
      <c r="A1515" t="s">
        <v>145</v>
      </c>
      <c r="B1515" t="s">
        <v>202</v>
      </c>
      <c r="C1515" t="s">
        <v>186</v>
      </c>
      <c r="D1515">
        <f t="shared" si="23"/>
        <v>1988</v>
      </c>
      <c r="E1515" t="s">
        <v>165</v>
      </c>
      <c r="F1515" t="s">
        <v>194</v>
      </c>
      <c r="G1515" t="str">
        <f>IFERROR(VLOOKUP($F1515,'Country Lookup'!$B$2:$C$31,2,FALSE),"")</f>
        <v/>
      </c>
      <c r="H1515">
        <f>VLOOKUP($A1515,'Events Per Sport'!$A$5:$G$19,3,FALSE)</f>
        <v>4.9460874432487003</v>
      </c>
    </row>
    <row r="1516" spans="1:8" x14ac:dyDescent="0.2">
      <c r="A1516" t="s">
        <v>145</v>
      </c>
      <c r="B1516" t="s">
        <v>202</v>
      </c>
      <c r="C1516" t="s">
        <v>183</v>
      </c>
      <c r="D1516">
        <f t="shared" si="23"/>
        <v>1980</v>
      </c>
      <c r="E1516" t="s">
        <v>163</v>
      </c>
      <c r="F1516" t="s">
        <v>195</v>
      </c>
      <c r="G1516" t="str">
        <f>IFERROR(VLOOKUP($F1516,'Country Lookup'!$B$2:$C$31,2,FALSE),"")</f>
        <v/>
      </c>
      <c r="H1516">
        <f>VLOOKUP($A1516,'Events Per Sport'!$A$5:$G$19,3,FALSE)</f>
        <v>4.9460874432487003</v>
      </c>
    </row>
    <row r="1517" spans="1:8" x14ac:dyDescent="0.2">
      <c r="A1517" t="s">
        <v>145</v>
      </c>
      <c r="B1517" t="s">
        <v>202</v>
      </c>
      <c r="C1517" t="s">
        <v>191</v>
      </c>
      <c r="D1517">
        <f t="shared" si="23"/>
        <v>2010</v>
      </c>
      <c r="E1517" t="s">
        <v>165</v>
      </c>
      <c r="F1517" t="s">
        <v>198</v>
      </c>
      <c r="G1517" t="str">
        <f>IFERROR(VLOOKUP($F1517,'Country Lookup'!$B$2:$C$31,2,FALSE),"")</f>
        <v>SI</v>
      </c>
      <c r="H1517">
        <f>VLOOKUP($A1517,'Events Per Sport'!$A$5:$G$19,3,FALSE)</f>
        <v>4.9460874432487003</v>
      </c>
    </row>
    <row r="1518" spans="1:8" x14ac:dyDescent="0.2">
      <c r="A1518" t="s">
        <v>145</v>
      </c>
      <c r="B1518" t="s">
        <v>202</v>
      </c>
      <c r="C1518" t="s">
        <v>192</v>
      </c>
      <c r="D1518">
        <f t="shared" si="23"/>
        <v>2014</v>
      </c>
      <c r="E1518" t="s">
        <v>163</v>
      </c>
      <c r="F1518" t="s">
        <v>198</v>
      </c>
      <c r="G1518" t="str">
        <f>IFERROR(VLOOKUP($F1518,'Country Lookup'!$B$2:$C$31,2,FALSE),"")</f>
        <v>SI</v>
      </c>
      <c r="H1518">
        <f>VLOOKUP($A1518,'Events Per Sport'!$A$5:$G$19,3,FALSE)</f>
        <v>4.9460874432487003</v>
      </c>
    </row>
    <row r="1519" spans="1:8" x14ac:dyDescent="0.2">
      <c r="A1519" t="s">
        <v>145</v>
      </c>
      <c r="B1519" t="s">
        <v>202</v>
      </c>
      <c r="C1519" t="s">
        <v>178</v>
      </c>
      <c r="D1519">
        <f t="shared" si="23"/>
        <v>1960</v>
      </c>
      <c r="E1519" t="s">
        <v>163</v>
      </c>
      <c r="F1519" t="s">
        <v>174</v>
      </c>
      <c r="G1519" t="str">
        <f>IFERROR(VLOOKUP($F1519,'Country Lookup'!$B$2:$C$31,2,FALSE),"")</f>
        <v>CH</v>
      </c>
      <c r="H1519">
        <f>VLOOKUP($A1519,'Events Per Sport'!$A$5:$G$19,3,FALSE)</f>
        <v>4.9460874432487003</v>
      </c>
    </row>
    <row r="1520" spans="1:8" x14ac:dyDescent="0.2">
      <c r="A1520" t="s">
        <v>145</v>
      </c>
      <c r="B1520" t="s">
        <v>202</v>
      </c>
      <c r="C1520" t="s">
        <v>181</v>
      </c>
      <c r="D1520">
        <f t="shared" si="23"/>
        <v>1968</v>
      </c>
      <c r="E1520" t="s">
        <v>167</v>
      </c>
      <c r="F1520" t="s">
        <v>174</v>
      </c>
      <c r="G1520" t="str">
        <f>IFERROR(VLOOKUP($F1520,'Country Lookup'!$B$2:$C$31,2,FALSE),"")</f>
        <v>CH</v>
      </c>
      <c r="H1520">
        <f>VLOOKUP($A1520,'Events Per Sport'!$A$5:$G$19,3,FALSE)</f>
        <v>4.9460874432487003</v>
      </c>
    </row>
    <row r="1521" spans="1:8" x14ac:dyDescent="0.2">
      <c r="A1521" t="s">
        <v>145</v>
      </c>
      <c r="B1521" t="s">
        <v>202</v>
      </c>
      <c r="C1521" t="s">
        <v>186</v>
      </c>
      <c r="D1521">
        <f t="shared" si="23"/>
        <v>1988</v>
      </c>
      <c r="E1521" t="s">
        <v>163</v>
      </c>
      <c r="F1521" t="s">
        <v>174</v>
      </c>
      <c r="G1521" t="str">
        <f>IFERROR(VLOOKUP($F1521,'Country Lookup'!$B$2:$C$31,2,FALSE),"")</f>
        <v>CH</v>
      </c>
      <c r="H1521">
        <f>VLOOKUP($A1521,'Events Per Sport'!$A$5:$G$19,3,FALSE)</f>
        <v>4.9460874432487003</v>
      </c>
    </row>
    <row r="1522" spans="1:8" x14ac:dyDescent="0.2">
      <c r="A1522" t="s">
        <v>145</v>
      </c>
      <c r="B1522" t="s">
        <v>202</v>
      </c>
      <c r="C1522" t="s">
        <v>186</v>
      </c>
      <c r="D1522">
        <f t="shared" si="23"/>
        <v>1988</v>
      </c>
      <c r="E1522" t="s">
        <v>167</v>
      </c>
      <c r="F1522" t="s">
        <v>174</v>
      </c>
      <c r="G1522" t="str">
        <f>IFERROR(VLOOKUP($F1522,'Country Lookup'!$B$2:$C$31,2,FALSE),"")</f>
        <v>CH</v>
      </c>
      <c r="H1522">
        <f>VLOOKUP($A1522,'Events Per Sport'!$A$5:$G$19,3,FALSE)</f>
        <v>4.9460874432487003</v>
      </c>
    </row>
    <row r="1523" spans="1:8" x14ac:dyDescent="0.2">
      <c r="A1523" t="s">
        <v>145</v>
      </c>
      <c r="B1523" t="s">
        <v>202</v>
      </c>
      <c r="C1523" t="s">
        <v>190</v>
      </c>
      <c r="D1523">
        <f t="shared" si="23"/>
        <v>2002</v>
      </c>
      <c r="E1523" t="s">
        <v>167</v>
      </c>
      <c r="F1523" t="s">
        <v>174</v>
      </c>
      <c r="G1523" t="str">
        <f>IFERROR(VLOOKUP($F1523,'Country Lookup'!$B$2:$C$31,2,FALSE),"")</f>
        <v>CH</v>
      </c>
      <c r="H1523">
        <f>VLOOKUP($A1523,'Events Per Sport'!$A$5:$G$19,3,FALSE)</f>
        <v>4.9460874432487003</v>
      </c>
    </row>
    <row r="1524" spans="1:8" x14ac:dyDescent="0.2">
      <c r="A1524" t="s">
        <v>145</v>
      </c>
      <c r="B1524" t="s">
        <v>204</v>
      </c>
      <c r="C1524" t="s">
        <v>186</v>
      </c>
      <c r="D1524">
        <f t="shared" si="23"/>
        <v>1988</v>
      </c>
      <c r="E1524" t="s">
        <v>165</v>
      </c>
      <c r="F1524" t="s">
        <v>194</v>
      </c>
      <c r="G1524" t="str">
        <f>IFERROR(VLOOKUP($F1524,'Country Lookup'!$B$2:$C$31,2,FALSE),"")</f>
        <v/>
      </c>
      <c r="H1524">
        <f>VLOOKUP($A1524,'Events Per Sport'!$A$5:$G$19,3,FALSE)</f>
        <v>4.9460874432487003</v>
      </c>
    </row>
    <row r="1525" spans="1:8" x14ac:dyDescent="0.2">
      <c r="A1525" t="s">
        <v>145</v>
      </c>
      <c r="B1525" t="s">
        <v>204</v>
      </c>
      <c r="C1525" t="s">
        <v>182</v>
      </c>
      <c r="D1525">
        <f t="shared" si="23"/>
        <v>1976</v>
      </c>
      <c r="E1525" t="s">
        <v>167</v>
      </c>
      <c r="F1525" t="s">
        <v>195</v>
      </c>
      <c r="G1525" t="str">
        <f>IFERROR(VLOOKUP($F1525,'Country Lookup'!$B$2:$C$31,2,FALSE),"")</f>
        <v/>
      </c>
      <c r="H1525">
        <f>VLOOKUP($A1525,'Events Per Sport'!$A$5:$G$19,3,FALSE)</f>
        <v>4.9460874432487003</v>
      </c>
    </row>
    <row r="1526" spans="1:8" x14ac:dyDescent="0.2">
      <c r="A1526" t="s">
        <v>145</v>
      </c>
      <c r="B1526" t="s">
        <v>204</v>
      </c>
      <c r="C1526" t="s">
        <v>186</v>
      </c>
      <c r="D1526">
        <f t="shared" si="23"/>
        <v>1988</v>
      </c>
      <c r="E1526" t="s">
        <v>167</v>
      </c>
      <c r="F1526" t="s">
        <v>195</v>
      </c>
      <c r="G1526" t="str">
        <f>IFERROR(VLOOKUP($F1526,'Country Lookup'!$B$2:$C$31,2,FALSE),"")</f>
        <v/>
      </c>
      <c r="H1526">
        <f>VLOOKUP($A1526,'Events Per Sport'!$A$5:$G$19,3,FALSE)</f>
        <v>4.9460874432487003</v>
      </c>
    </row>
    <row r="1527" spans="1:8" x14ac:dyDescent="0.2">
      <c r="A1527" t="s">
        <v>145</v>
      </c>
      <c r="B1527" t="s">
        <v>204</v>
      </c>
      <c r="C1527" t="s">
        <v>172</v>
      </c>
      <c r="D1527">
        <f t="shared" si="23"/>
        <v>1948</v>
      </c>
      <c r="E1527" t="s">
        <v>163</v>
      </c>
      <c r="F1527" t="s">
        <v>174</v>
      </c>
      <c r="G1527" t="str">
        <f>IFERROR(VLOOKUP($F1527,'Country Lookup'!$B$2:$C$31,2,FALSE),"")</f>
        <v>CH</v>
      </c>
      <c r="H1527">
        <f>VLOOKUP($A1527,'Events Per Sport'!$A$5:$G$19,3,FALSE)</f>
        <v>4.9460874432487003</v>
      </c>
    </row>
    <row r="1528" spans="1:8" x14ac:dyDescent="0.2">
      <c r="A1528" t="s">
        <v>145</v>
      </c>
      <c r="B1528" t="s">
        <v>204</v>
      </c>
      <c r="C1528" t="s">
        <v>183</v>
      </c>
      <c r="D1528">
        <f t="shared" si="23"/>
        <v>1980</v>
      </c>
      <c r="E1528" t="s">
        <v>167</v>
      </c>
      <c r="F1528" t="s">
        <v>174</v>
      </c>
      <c r="G1528" t="str">
        <f>IFERROR(VLOOKUP($F1528,'Country Lookup'!$B$2:$C$31,2,FALSE),"")</f>
        <v>CH</v>
      </c>
      <c r="H1528">
        <f>VLOOKUP($A1528,'Events Per Sport'!$A$5:$G$19,3,FALSE)</f>
        <v>4.9460874432487003</v>
      </c>
    </row>
    <row r="1529" spans="1:8" x14ac:dyDescent="0.2">
      <c r="A1529" t="s">
        <v>145</v>
      </c>
      <c r="B1529" t="s">
        <v>206</v>
      </c>
      <c r="C1529" t="s">
        <v>187</v>
      </c>
      <c r="D1529">
        <f t="shared" si="23"/>
        <v>1992</v>
      </c>
      <c r="E1529" t="s">
        <v>167</v>
      </c>
      <c r="F1529" t="s">
        <v>209</v>
      </c>
      <c r="G1529" t="str">
        <f>IFERROR(VLOOKUP($F1529,'Country Lookup'!$B$2:$C$31,2,FALSE),"")</f>
        <v/>
      </c>
      <c r="H1529">
        <f>VLOOKUP($A1529,'Events Per Sport'!$A$5:$G$19,3,FALSE)</f>
        <v>4.9460874432487003</v>
      </c>
    </row>
    <row r="1530" spans="1:8" x14ac:dyDescent="0.2">
      <c r="A1530" t="s">
        <v>145</v>
      </c>
      <c r="B1530" t="s">
        <v>206</v>
      </c>
      <c r="C1530" t="s">
        <v>175</v>
      </c>
      <c r="D1530">
        <f t="shared" si="23"/>
        <v>1952</v>
      </c>
      <c r="E1530" t="s">
        <v>165</v>
      </c>
      <c r="F1530" t="s">
        <v>179</v>
      </c>
      <c r="G1530" t="str">
        <f>IFERROR(VLOOKUP($F1530,'Country Lookup'!$B$2:$C$31,2,FALSE),"")</f>
        <v/>
      </c>
      <c r="H1530">
        <f>VLOOKUP($A1530,'Events Per Sport'!$A$5:$G$19,3,FALSE)</f>
        <v>4.9460874432487003</v>
      </c>
    </row>
    <row r="1531" spans="1:8" x14ac:dyDescent="0.2">
      <c r="A1531" t="s">
        <v>145</v>
      </c>
      <c r="B1531" t="s">
        <v>206</v>
      </c>
      <c r="C1531" t="s">
        <v>175</v>
      </c>
      <c r="D1531">
        <f t="shared" si="23"/>
        <v>1952</v>
      </c>
      <c r="E1531" t="s">
        <v>167</v>
      </c>
      <c r="F1531" t="s">
        <v>179</v>
      </c>
      <c r="G1531" t="str">
        <f>IFERROR(VLOOKUP($F1531,'Country Lookup'!$B$2:$C$31,2,FALSE),"")</f>
        <v/>
      </c>
      <c r="H1531">
        <f>VLOOKUP($A1531,'Events Per Sport'!$A$5:$G$19,3,FALSE)</f>
        <v>4.9460874432487003</v>
      </c>
    </row>
    <row r="1532" spans="1:8" x14ac:dyDescent="0.2">
      <c r="A1532" t="s">
        <v>145</v>
      </c>
      <c r="B1532" t="s">
        <v>206</v>
      </c>
      <c r="C1532" t="s">
        <v>178</v>
      </c>
      <c r="D1532">
        <f t="shared" si="23"/>
        <v>1960</v>
      </c>
      <c r="E1532" t="s">
        <v>167</v>
      </c>
      <c r="F1532" t="s">
        <v>179</v>
      </c>
      <c r="G1532" t="str">
        <f>IFERROR(VLOOKUP($F1532,'Country Lookup'!$B$2:$C$31,2,FALSE),"")</f>
        <v/>
      </c>
      <c r="H1532">
        <f>VLOOKUP($A1532,'Events Per Sport'!$A$5:$G$19,3,FALSE)</f>
        <v>4.9460874432487003</v>
      </c>
    </row>
    <row r="1533" spans="1:8" x14ac:dyDescent="0.2">
      <c r="A1533" t="s">
        <v>145</v>
      </c>
      <c r="B1533" t="s">
        <v>206</v>
      </c>
      <c r="C1533" t="s">
        <v>182</v>
      </c>
      <c r="D1533">
        <f t="shared" si="23"/>
        <v>1976</v>
      </c>
      <c r="E1533" t="s">
        <v>163</v>
      </c>
      <c r="F1533" t="s">
        <v>194</v>
      </c>
      <c r="G1533" t="str">
        <f>IFERROR(VLOOKUP($F1533,'Country Lookup'!$B$2:$C$31,2,FALSE),"")</f>
        <v/>
      </c>
      <c r="H1533">
        <f>VLOOKUP($A1533,'Events Per Sport'!$A$5:$G$19,3,FALSE)</f>
        <v>4.9460874432487003</v>
      </c>
    </row>
    <row r="1534" spans="1:8" x14ac:dyDescent="0.2">
      <c r="A1534" t="s">
        <v>145</v>
      </c>
      <c r="B1534" t="s">
        <v>206</v>
      </c>
      <c r="C1534" t="s">
        <v>183</v>
      </c>
      <c r="D1534">
        <f t="shared" si="23"/>
        <v>1980</v>
      </c>
      <c r="E1534" t="s">
        <v>165</v>
      </c>
      <c r="F1534" t="s">
        <v>194</v>
      </c>
      <c r="G1534" t="str">
        <f>IFERROR(VLOOKUP($F1534,'Country Lookup'!$B$2:$C$31,2,FALSE),"")</f>
        <v/>
      </c>
      <c r="H1534">
        <f>VLOOKUP($A1534,'Events Per Sport'!$A$5:$G$19,3,FALSE)</f>
        <v>4.9460874432487003</v>
      </c>
    </row>
    <row r="1535" spans="1:8" x14ac:dyDescent="0.2">
      <c r="A1535" t="s">
        <v>145</v>
      </c>
      <c r="B1535" t="s">
        <v>206</v>
      </c>
      <c r="C1535" t="s">
        <v>186</v>
      </c>
      <c r="D1535">
        <f t="shared" si="23"/>
        <v>1988</v>
      </c>
      <c r="E1535" t="s">
        <v>167</v>
      </c>
      <c r="F1535" t="s">
        <v>194</v>
      </c>
      <c r="G1535" t="str">
        <f>IFERROR(VLOOKUP($F1535,'Country Lookup'!$B$2:$C$31,2,FALSE),"")</f>
        <v/>
      </c>
      <c r="H1535">
        <f>VLOOKUP($A1535,'Events Per Sport'!$A$5:$G$19,3,FALSE)</f>
        <v>4.9460874432487003</v>
      </c>
    </row>
    <row r="1536" spans="1:8" x14ac:dyDescent="0.2">
      <c r="A1536" t="s">
        <v>145</v>
      </c>
      <c r="B1536" t="s">
        <v>206</v>
      </c>
      <c r="C1536" t="s">
        <v>182</v>
      </c>
      <c r="D1536">
        <f t="shared" si="23"/>
        <v>1976</v>
      </c>
      <c r="E1536" t="s">
        <v>167</v>
      </c>
      <c r="F1536" t="s">
        <v>195</v>
      </c>
      <c r="G1536" t="str">
        <f>IFERROR(VLOOKUP($F1536,'Country Lookup'!$B$2:$C$31,2,FALSE),"")</f>
        <v/>
      </c>
      <c r="H1536">
        <f>VLOOKUP($A1536,'Events Per Sport'!$A$5:$G$19,3,FALSE)</f>
        <v>4.9460874432487003</v>
      </c>
    </row>
    <row r="1537" spans="1:8" x14ac:dyDescent="0.2">
      <c r="A1537" t="s">
        <v>145</v>
      </c>
      <c r="B1537" t="s">
        <v>206</v>
      </c>
      <c r="C1537" t="s">
        <v>183</v>
      </c>
      <c r="D1537">
        <f t="shared" si="23"/>
        <v>1980</v>
      </c>
      <c r="E1537" t="s">
        <v>163</v>
      </c>
      <c r="F1537" t="s">
        <v>195</v>
      </c>
      <c r="G1537" t="str">
        <f>IFERROR(VLOOKUP($F1537,'Country Lookup'!$B$2:$C$31,2,FALSE),"")</f>
        <v/>
      </c>
      <c r="H1537">
        <f>VLOOKUP($A1537,'Events Per Sport'!$A$5:$G$19,3,FALSE)</f>
        <v>4.9460874432487003</v>
      </c>
    </row>
    <row r="1538" spans="1:8" x14ac:dyDescent="0.2">
      <c r="A1538" t="s">
        <v>145</v>
      </c>
      <c r="B1538" t="s">
        <v>206</v>
      </c>
      <c r="C1538" t="s">
        <v>185</v>
      </c>
      <c r="D1538">
        <f t="shared" ref="D1538:D1601" si="24">_xlfn.NUMBERVALUE(RIGHT(C1538,4))</f>
        <v>1984</v>
      </c>
      <c r="E1538" t="s">
        <v>167</v>
      </c>
      <c r="F1538" t="s">
        <v>195</v>
      </c>
      <c r="G1538" t="str">
        <f>IFERROR(VLOOKUP($F1538,'Country Lookup'!$B$2:$C$31,2,FALSE),"")</f>
        <v/>
      </c>
      <c r="H1538">
        <f>VLOOKUP($A1538,'Events Per Sport'!$A$5:$G$19,3,FALSE)</f>
        <v>4.9460874432487003</v>
      </c>
    </row>
    <row r="1539" spans="1:8" x14ac:dyDescent="0.2">
      <c r="A1539" t="s">
        <v>145</v>
      </c>
      <c r="B1539" t="s">
        <v>206</v>
      </c>
      <c r="C1539" t="s">
        <v>187</v>
      </c>
      <c r="D1539">
        <f t="shared" si="24"/>
        <v>1992</v>
      </c>
      <c r="E1539" t="s">
        <v>165</v>
      </c>
      <c r="F1539" t="s">
        <v>208</v>
      </c>
      <c r="G1539" t="str">
        <f>IFERROR(VLOOKUP($F1539,'Country Lookup'!$B$2:$C$31,2,FALSE),"")</f>
        <v/>
      </c>
      <c r="H1539">
        <f>VLOOKUP($A1539,'Events Per Sport'!$A$5:$G$19,3,FALSE)</f>
        <v>4.9460874432487003</v>
      </c>
    </row>
    <row r="1540" spans="1:8" x14ac:dyDescent="0.2">
      <c r="A1540" t="s">
        <v>145</v>
      </c>
      <c r="B1540" t="s">
        <v>206</v>
      </c>
      <c r="C1540" t="s">
        <v>172</v>
      </c>
      <c r="D1540">
        <f t="shared" si="24"/>
        <v>1948</v>
      </c>
      <c r="E1540" t="s">
        <v>165</v>
      </c>
      <c r="F1540" t="s">
        <v>174</v>
      </c>
      <c r="G1540" t="str">
        <f>IFERROR(VLOOKUP($F1540,'Country Lookup'!$B$2:$C$31,2,FALSE),"")</f>
        <v>CH</v>
      </c>
      <c r="H1540">
        <f>VLOOKUP($A1540,'Events Per Sport'!$A$5:$G$19,3,FALSE)</f>
        <v>4.9460874432487003</v>
      </c>
    </row>
    <row r="1541" spans="1:8" x14ac:dyDescent="0.2">
      <c r="A1541" t="s">
        <v>145</v>
      </c>
      <c r="B1541" t="s">
        <v>206</v>
      </c>
      <c r="C1541" t="s">
        <v>177</v>
      </c>
      <c r="D1541">
        <f t="shared" si="24"/>
        <v>1956</v>
      </c>
      <c r="E1541" t="s">
        <v>163</v>
      </c>
      <c r="F1541" t="s">
        <v>174</v>
      </c>
      <c r="G1541" t="str">
        <f>IFERROR(VLOOKUP($F1541,'Country Lookup'!$B$2:$C$31,2,FALSE),"")</f>
        <v>CH</v>
      </c>
      <c r="H1541">
        <f>VLOOKUP($A1541,'Events Per Sport'!$A$5:$G$19,3,FALSE)</f>
        <v>4.9460874432487003</v>
      </c>
    </row>
    <row r="1542" spans="1:8" x14ac:dyDescent="0.2">
      <c r="A1542" t="s">
        <v>145</v>
      </c>
      <c r="B1542" t="s">
        <v>206</v>
      </c>
      <c r="C1542" t="s">
        <v>183</v>
      </c>
      <c r="D1542">
        <f t="shared" si="24"/>
        <v>1980</v>
      </c>
      <c r="E1542" t="s">
        <v>167</v>
      </c>
      <c r="F1542" t="s">
        <v>174</v>
      </c>
      <c r="G1542" t="str">
        <f>IFERROR(VLOOKUP($F1542,'Country Lookup'!$B$2:$C$31,2,FALSE),"")</f>
        <v>CH</v>
      </c>
      <c r="H1542">
        <f>VLOOKUP($A1542,'Events Per Sport'!$A$5:$G$19,3,FALSE)</f>
        <v>4.9460874432487003</v>
      </c>
    </row>
    <row r="1543" spans="1:8" x14ac:dyDescent="0.2">
      <c r="A1543" t="s">
        <v>145</v>
      </c>
      <c r="B1543" t="s">
        <v>206</v>
      </c>
      <c r="C1543" t="s">
        <v>186</v>
      </c>
      <c r="D1543">
        <f t="shared" si="24"/>
        <v>1988</v>
      </c>
      <c r="E1543" t="s">
        <v>163</v>
      </c>
      <c r="F1543" t="s">
        <v>174</v>
      </c>
      <c r="G1543" t="str">
        <f>IFERROR(VLOOKUP($F1543,'Country Lookup'!$B$2:$C$31,2,FALSE),"")</f>
        <v>CH</v>
      </c>
      <c r="H1543">
        <f>VLOOKUP($A1543,'Events Per Sport'!$A$5:$G$19,3,FALSE)</f>
        <v>4.9460874432487003</v>
      </c>
    </row>
    <row r="1544" spans="1:8" x14ac:dyDescent="0.2">
      <c r="A1544" t="s">
        <v>145</v>
      </c>
      <c r="B1544" t="s">
        <v>206</v>
      </c>
      <c r="C1544" t="s">
        <v>177</v>
      </c>
      <c r="D1544">
        <f t="shared" si="24"/>
        <v>1956</v>
      </c>
      <c r="E1544" t="s">
        <v>167</v>
      </c>
      <c r="F1544" t="s">
        <v>207</v>
      </c>
      <c r="G1544" t="str">
        <f>IFERROR(VLOOKUP($F1544,'Country Lookup'!$B$2:$C$31,2,FALSE),"")</f>
        <v/>
      </c>
      <c r="H1544">
        <f>VLOOKUP($A1544,'Events Per Sport'!$A$5:$G$19,3,FALSE)</f>
        <v>4.9460874432487003</v>
      </c>
    </row>
    <row r="1545" spans="1:8" x14ac:dyDescent="0.2">
      <c r="A1545" t="s">
        <v>145</v>
      </c>
      <c r="B1545" t="s">
        <v>206</v>
      </c>
      <c r="C1545" t="s">
        <v>186</v>
      </c>
      <c r="D1545">
        <f t="shared" si="24"/>
        <v>1988</v>
      </c>
      <c r="E1545" t="s">
        <v>165</v>
      </c>
      <c r="F1545" t="s">
        <v>200</v>
      </c>
      <c r="G1545" t="str">
        <f>IFERROR(VLOOKUP($F1545,'Country Lookup'!$B$2:$C$31,2,FALSE),"")</f>
        <v/>
      </c>
      <c r="H1545">
        <f>VLOOKUP($A1545,'Events Per Sport'!$A$5:$G$19,3,FALSE)</f>
        <v>4.9460874432487003</v>
      </c>
    </row>
    <row r="1546" spans="1:8" x14ac:dyDescent="0.2">
      <c r="A1546" t="s">
        <v>145</v>
      </c>
      <c r="B1546" t="s">
        <v>212</v>
      </c>
      <c r="C1546" t="s">
        <v>191</v>
      </c>
      <c r="D1546">
        <f t="shared" si="24"/>
        <v>2010</v>
      </c>
      <c r="E1546" t="s">
        <v>167</v>
      </c>
      <c r="F1546" t="s">
        <v>174</v>
      </c>
      <c r="G1546" t="str">
        <f>IFERROR(VLOOKUP($F1546,'Country Lookup'!$B$2:$C$31,2,FALSE),"")</f>
        <v>CH</v>
      </c>
      <c r="H1546">
        <f>VLOOKUP($A1546,'Events Per Sport'!$A$5:$G$19,3,FALSE)</f>
        <v>4.9460874432487003</v>
      </c>
    </row>
    <row r="1547" spans="1:8" x14ac:dyDescent="0.2">
      <c r="A1547" t="s">
        <v>145</v>
      </c>
      <c r="B1547" t="s">
        <v>212</v>
      </c>
      <c r="C1547" t="s">
        <v>192</v>
      </c>
      <c r="D1547">
        <f t="shared" si="24"/>
        <v>2014</v>
      </c>
      <c r="E1547" t="s">
        <v>163</v>
      </c>
      <c r="F1547" t="s">
        <v>174</v>
      </c>
      <c r="G1547" t="str">
        <f>IFERROR(VLOOKUP($F1547,'Country Lookup'!$B$2:$C$31,2,FALSE),"")</f>
        <v>CH</v>
      </c>
      <c r="H1547">
        <f>VLOOKUP($A1547,'Events Per Sport'!$A$5:$G$19,3,FALSE)</f>
        <v>4.9460874432487003</v>
      </c>
    </row>
    <row r="1548" spans="1:8" x14ac:dyDescent="0.2">
      <c r="A1548" t="s">
        <v>145</v>
      </c>
      <c r="B1548" t="s">
        <v>214</v>
      </c>
      <c r="C1548" t="s">
        <v>187</v>
      </c>
      <c r="D1548">
        <f t="shared" si="24"/>
        <v>1992</v>
      </c>
      <c r="E1548" t="s">
        <v>165</v>
      </c>
      <c r="F1548" t="s">
        <v>201</v>
      </c>
      <c r="G1548" t="str">
        <f>IFERROR(VLOOKUP($F1548,'Country Lookup'!$B$2:$C$31,2,FALSE),"")</f>
        <v/>
      </c>
      <c r="H1548">
        <f>VLOOKUP($A1548,'Events Per Sport'!$A$5:$G$19,3,FALSE)</f>
        <v>4.9460874432487003</v>
      </c>
    </row>
    <row r="1549" spans="1:8" x14ac:dyDescent="0.2">
      <c r="A1549" t="s">
        <v>145</v>
      </c>
      <c r="B1549" t="s">
        <v>214</v>
      </c>
      <c r="C1549" t="s">
        <v>188</v>
      </c>
      <c r="D1549">
        <f t="shared" si="24"/>
        <v>1998</v>
      </c>
      <c r="E1549" t="s">
        <v>165</v>
      </c>
      <c r="F1549" t="s">
        <v>174</v>
      </c>
      <c r="G1549" t="str">
        <f>IFERROR(VLOOKUP($F1549,'Country Lookup'!$B$2:$C$31,2,FALSE),"")</f>
        <v>CH</v>
      </c>
      <c r="H1549">
        <f>VLOOKUP($A1549,'Events Per Sport'!$A$5:$G$19,3,FALSE)</f>
        <v>4.9460874432487003</v>
      </c>
    </row>
    <row r="1550" spans="1:8" x14ac:dyDescent="0.2">
      <c r="A1550" t="s">
        <v>145</v>
      </c>
      <c r="B1550" t="s">
        <v>214</v>
      </c>
      <c r="C1550" t="s">
        <v>162</v>
      </c>
      <c r="D1550">
        <f t="shared" si="24"/>
        <v>2006</v>
      </c>
      <c r="E1550" t="s">
        <v>167</v>
      </c>
      <c r="F1550" t="s">
        <v>174</v>
      </c>
      <c r="G1550" t="str">
        <f>IFERROR(VLOOKUP($F1550,'Country Lookup'!$B$2:$C$31,2,FALSE),"")</f>
        <v>CH</v>
      </c>
      <c r="H1550">
        <f>VLOOKUP($A1550,'Events Per Sport'!$A$5:$G$19,3,FALSE)</f>
        <v>4.9460874432487003</v>
      </c>
    </row>
    <row r="1551" spans="1:8" x14ac:dyDescent="0.2">
      <c r="A1551" t="s">
        <v>145</v>
      </c>
      <c r="B1551" t="s">
        <v>215</v>
      </c>
      <c r="C1551" t="s">
        <v>191</v>
      </c>
      <c r="D1551">
        <f t="shared" si="24"/>
        <v>2010</v>
      </c>
      <c r="E1551" t="s">
        <v>165</v>
      </c>
      <c r="F1551" t="s">
        <v>198</v>
      </c>
      <c r="G1551" t="str">
        <f>IFERROR(VLOOKUP($F1551,'Country Lookup'!$B$2:$C$31,2,FALSE),"")</f>
        <v>SI</v>
      </c>
      <c r="H1551">
        <f>VLOOKUP($A1551,'Events Per Sport'!$A$5:$G$19,3,FALSE)</f>
        <v>4.9460874432487003</v>
      </c>
    </row>
    <row r="1552" spans="1:8" x14ac:dyDescent="0.2">
      <c r="A1552" t="s">
        <v>145</v>
      </c>
      <c r="B1552" t="s">
        <v>215</v>
      </c>
      <c r="C1552" t="s">
        <v>186</v>
      </c>
      <c r="D1552">
        <f t="shared" si="24"/>
        <v>1988</v>
      </c>
      <c r="E1552" t="s">
        <v>165</v>
      </c>
      <c r="F1552" t="s">
        <v>174</v>
      </c>
      <c r="G1552" t="str">
        <f>IFERROR(VLOOKUP($F1552,'Country Lookup'!$B$2:$C$31,2,FALSE),"")</f>
        <v>CH</v>
      </c>
      <c r="H1552">
        <f>VLOOKUP($A1552,'Events Per Sport'!$A$5:$G$19,3,FALSE)</f>
        <v>4.9460874432487003</v>
      </c>
    </row>
    <row r="1553" spans="1:8" x14ac:dyDescent="0.2">
      <c r="A1553" t="s">
        <v>130</v>
      </c>
      <c r="B1553" t="s">
        <v>216</v>
      </c>
      <c r="C1553" t="s">
        <v>185</v>
      </c>
      <c r="D1553">
        <f t="shared" si="24"/>
        <v>1984</v>
      </c>
      <c r="E1553" t="s">
        <v>165</v>
      </c>
      <c r="F1553" t="s">
        <v>194</v>
      </c>
      <c r="G1553" t="str">
        <f>IFERROR(VLOOKUP($F1553,'Country Lookup'!$B$2:$C$31,2,FALSE),"")</f>
        <v/>
      </c>
      <c r="H1553">
        <f>VLOOKUP($A1553,'Events Per Sport'!$A$5:$G$19,3,FALSE)</f>
        <v>4.9460874432487003</v>
      </c>
    </row>
    <row r="1554" spans="1:8" x14ac:dyDescent="0.2">
      <c r="A1554" t="s">
        <v>130</v>
      </c>
      <c r="B1554" t="s">
        <v>216</v>
      </c>
      <c r="C1554" t="s">
        <v>183</v>
      </c>
      <c r="D1554">
        <f t="shared" si="24"/>
        <v>1980</v>
      </c>
      <c r="E1554" t="s">
        <v>163</v>
      </c>
      <c r="F1554" t="s">
        <v>217</v>
      </c>
      <c r="G1554" t="str">
        <f>IFERROR(VLOOKUP($F1554,'Country Lookup'!$B$2:$C$31,2,FALSE),"")</f>
        <v/>
      </c>
      <c r="H1554">
        <f>VLOOKUP($A1554,'Events Per Sport'!$A$5:$G$19,3,FALSE)</f>
        <v>4.9460874432487003</v>
      </c>
    </row>
    <row r="1555" spans="1:8" x14ac:dyDescent="0.2">
      <c r="A1555" t="s">
        <v>130</v>
      </c>
      <c r="B1555" t="s">
        <v>216</v>
      </c>
      <c r="C1555" t="s">
        <v>185</v>
      </c>
      <c r="D1555">
        <f t="shared" si="24"/>
        <v>1984</v>
      </c>
      <c r="E1555" t="s">
        <v>167</v>
      </c>
      <c r="F1555" t="s">
        <v>217</v>
      </c>
      <c r="G1555" t="str">
        <f>IFERROR(VLOOKUP($F1555,'Country Lookup'!$B$2:$C$31,2,FALSE),"")</f>
        <v/>
      </c>
      <c r="H1555">
        <f>VLOOKUP($A1555,'Events Per Sport'!$A$5:$G$19,3,FALSE)</f>
        <v>4.9460874432487003</v>
      </c>
    </row>
    <row r="1556" spans="1:8" x14ac:dyDescent="0.2">
      <c r="A1556" t="s">
        <v>130</v>
      </c>
      <c r="B1556" t="s">
        <v>216</v>
      </c>
      <c r="C1556" t="s">
        <v>186</v>
      </c>
      <c r="D1556">
        <f t="shared" si="24"/>
        <v>1988</v>
      </c>
      <c r="E1556" t="s">
        <v>163</v>
      </c>
      <c r="F1556" t="s">
        <v>217</v>
      </c>
      <c r="G1556" t="str">
        <f>IFERROR(VLOOKUP($F1556,'Country Lookup'!$B$2:$C$31,2,FALSE),"")</f>
        <v/>
      </c>
      <c r="H1556">
        <f>VLOOKUP($A1556,'Events Per Sport'!$A$5:$G$19,3,FALSE)</f>
        <v>4.9460874432487003</v>
      </c>
    </row>
    <row r="1557" spans="1:8" x14ac:dyDescent="0.2">
      <c r="A1557" t="s">
        <v>130</v>
      </c>
      <c r="B1557" t="s">
        <v>216</v>
      </c>
      <c r="C1557" t="s">
        <v>183</v>
      </c>
      <c r="D1557">
        <f t="shared" si="24"/>
        <v>1980</v>
      </c>
      <c r="E1557" t="s">
        <v>165</v>
      </c>
      <c r="F1557" t="s">
        <v>207</v>
      </c>
      <c r="G1557" t="str">
        <f>IFERROR(VLOOKUP($F1557,'Country Lookup'!$B$2:$C$31,2,FALSE),"")</f>
        <v/>
      </c>
      <c r="H1557">
        <f>VLOOKUP($A1557,'Events Per Sport'!$A$5:$G$19,3,FALSE)</f>
        <v>4.9460874432487003</v>
      </c>
    </row>
    <row r="1558" spans="1:8" x14ac:dyDescent="0.2">
      <c r="A1558" t="s">
        <v>130</v>
      </c>
      <c r="B1558" t="s">
        <v>216</v>
      </c>
      <c r="C1558" t="s">
        <v>183</v>
      </c>
      <c r="D1558">
        <f t="shared" si="24"/>
        <v>1980</v>
      </c>
      <c r="E1558" t="s">
        <v>167</v>
      </c>
      <c r="F1558" t="s">
        <v>207</v>
      </c>
      <c r="G1558" t="str">
        <f>IFERROR(VLOOKUP($F1558,'Country Lookup'!$B$2:$C$31,2,FALSE),"")</f>
        <v/>
      </c>
      <c r="H1558">
        <f>VLOOKUP($A1558,'Events Per Sport'!$A$5:$G$19,3,FALSE)</f>
        <v>4.9460874432487003</v>
      </c>
    </row>
    <row r="1559" spans="1:8" x14ac:dyDescent="0.2">
      <c r="A1559" t="s">
        <v>130</v>
      </c>
      <c r="B1559" t="s">
        <v>216</v>
      </c>
      <c r="C1559" t="s">
        <v>186</v>
      </c>
      <c r="D1559">
        <f t="shared" si="24"/>
        <v>1988</v>
      </c>
      <c r="E1559" t="s">
        <v>165</v>
      </c>
      <c r="F1559" t="s">
        <v>207</v>
      </c>
      <c r="G1559" t="str">
        <f>IFERROR(VLOOKUP($F1559,'Country Lookup'!$B$2:$C$31,2,FALSE),"")</f>
        <v/>
      </c>
      <c r="H1559">
        <f>VLOOKUP($A1559,'Events Per Sport'!$A$5:$G$19,3,FALSE)</f>
        <v>4.9460874432487003</v>
      </c>
    </row>
    <row r="1560" spans="1:8" x14ac:dyDescent="0.2">
      <c r="A1560" t="s">
        <v>130</v>
      </c>
      <c r="B1560" t="s">
        <v>216</v>
      </c>
      <c r="C1560" t="s">
        <v>186</v>
      </c>
      <c r="D1560">
        <f t="shared" si="24"/>
        <v>1988</v>
      </c>
      <c r="E1560" t="s">
        <v>167</v>
      </c>
      <c r="F1560" t="s">
        <v>207</v>
      </c>
      <c r="G1560" t="str">
        <f>IFERROR(VLOOKUP($F1560,'Country Lookup'!$B$2:$C$31,2,FALSE),"")</f>
        <v/>
      </c>
      <c r="H1560">
        <f>VLOOKUP($A1560,'Events Per Sport'!$A$5:$G$19,3,FALSE)</f>
        <v>4.9460874432487003</v>
      </c>
    </row>
    <row r="1561" spans="1:8" x14ac:dyDescent="0.2">
      <c r="A1561" t="s">
        <v>130</v>
      </c>
      <c r="B1561" t="s">
        <v>218</v>
      </c>
      <c r="C1561" t="s">
        <v>192</v>
      </c>
      <c r="D1561">
        <f t="shared" si="24"/>
        <v>2014</v>
      </c>
      <c r="E1561" t="s">
        <v>163</v>
      </c>
      <c r="F1561" t="s">
        <v>222</v>
      </c>
      <c r="G1561" t="str">
        <f>IFERROR(VLOOKUP($F1561,'Country Lookup'!$B$2:$C$31,2,FALSE),"")</f>
        <v>BY</v>
      </c>
      <c r="H1561">
        <f>VLOOKUP($A1561,'Events Per Sport'!$A$5:$G$19,3,FALSE)</f>
        <v>4.9460874432487003</v>
      </c>
    </row>
    <row r="1562" spans="1:8" x14ac:dyDescent="0.2">
      <c r="A1562" t="s">
        <v>130</v>
      </c>
      <c r="B1562" t="s">
        <v>218</v>
      </c>
      <c r="C1562" t="s">
        <v>190</v>
      </c>
      <c r="D1562">
        <f t="shared" si="24"/>
        <v>2002</v>
      </c>
      <c r="E1562" t="s">
        <v>167</v>
      </c>
      <c r="F1562" t="s">
        <v>220</v>
      </c>
      <c r="G1562" t="str">
        <f>IFERROR(VLOOKUP($F1562,'Country Lookup'!$B$2:$C$31,2,FALSE),"")</f>
        <v>BG</v>
      </c>
      <c r="H1562">
        <f>VLOOKUP($A1562,'Events Per Sport'!$A$5:$G$19,3,FALSE)</f>
        <v>4.9460874432487003</v>
      </c>
    </row>
    <row r="1563" spans="1:8" x14ac:dyDescent="0.2">
      <c r="A1563" t="s">
        <v>130</v>
      </c>
      <c r="B1563" t="s">
        <v>218</v>
      </c>
      <c r="C1563" t="s">
        <v>192</v>
      </c>
      <c r="D1563">
        <f t="shared" si="24"/>
        <v>2014</v>
      </c>
      <c r="E1563" t="s">
        <v>167</v>
      </c>
      <c r="F1563" t="s">
        <v>198</v>
      </c>
      <c r="G1563" t="str">
        <f>IFERROR(VLOOKUP($F1563,'Country Lookup'!$B$2:$C$31,2,FALSE),"")</f>
        <v>SI</v>
      </c>
      <c r="H1563">
        <f>VLOOKUP($A1563,'Events Per Sport'!$A$5:$G$19,3,FALSE)</f>
        <v>4.9460874432487003</v>
      </c>
    </row>
    <row r="1564" spans="1:8" x14ac:dyDescent="0.2">
      <c r="A1564" t="s">
        <v>130</v>
      </c>
      <c r="B1564" t="s">
        <v>218</v>
      </c>
      <c r="C1564" t="s">
        <v>191</v>
      </c>
      <c r="D1564">
        <f t="shared" si="24"/>
        <v>2010</v>
      </c>
      <c r="E1564" t="s">
        <v>165</v>
      </c>
      <c r="F1564" t="s">
        <v>221</v>
      </c>
      <c r="G1564" t="str">
        <f>IFERROR(VLOOKUP($F1564,'Country Lookup'!$B$2:$C$31,2,FALSE),"")</f>
        <v>SK</v>
      </c>
      <c r="H1564">
        <f>VLOOKUP($A1564,'Events Per Sport'!$A$5:$G$19,3,FALSE)</f>
        <v>4.9460874432487003</v>
      </c>
    </row>
    <row r="1565" spans="1:8" x14ac:dyDescent="0.2">
      <c r="A1565" t="s">
        <v>130</v>
      </c>
      <c r="B1565" t="s">
        <v>223</v>
      </c>
      <c r="C1565" t="s">
        <v>192</v>
      </c>
      <c r="D1565">
        <f t="shared" si="24"/>
        <v>2014</v>
      </c>
      <c r="E1565" t="s">
        <v>163</v>
      </c>
      <c r="F1565" t="s">
        <v>222</v>
      </c>
      <c r="G1565" t="str">
        <f>IFERROR(VLOOKUP($F1565,'Country Lookup'!$B$2:$C$31,2,FALSE),"")</f>
        <v>BY</v>
      </c>
      <c r="H1565">
        <f>VLOOKUP($A1565,'Events Per Sport'!$A$5:$G$19,3,FALSE)</f>
        <v>4.9460874432487003</v>
      </c>
    </row>
    <row r="1566" spans="1:8" x14ac:dyDescent="0.2">
      <c r="A1566" t="s">
        <v>130</v>
      </c>
      <c r="B1566" t="s">
        <v>225</v>
      </c>
      <c r="C1566" t="s">
        <v>162</v>
      </c>
      <c r="D1566">
        <f t="shared" si="24"/>
        <v>2006</v>
      </c>
      <c r="E1566" t="s">
        <v>165</v>
      </c>
      <c r="F1566" t="s">
        <v>226</v>
      </c>
      <c r="G1566" t="str">
        <f>IFERROR(VLOOKUP($F1566,'Country Lookup'!$B$2:$C$31,2,FALSE),"")</f>
        <v>PL</v>
      </c>
      <c r="H1566">
        <f>VLOOKUP($A1566,'Events Per Sport'!$A$5:$G$19,3,FALSE)</f>
        <v>4.9460874432487003</v>
      </c>
    </row>
    <row r="1567" spans="1:8" x14ac:dyDescent="0.2">
      <c r="A1567" t="s">
        <v>130</v>
      </c>
      <c r="B1567" t="s">
        <v>225</v>
      </c>
      <c r="C1567" t="s">
        <v>191</v>
      </c>
      <c r="D1567">
        <f t="shared" si="24"/>
        <v>2010</v>
      </c>
      <c r="E1567" t="s">
        <v>167</v>
      </c>
      <c r="F1567" t="s">
        <v>221</v>
      </c>
      <c r="G1567" t="str">
        <f>IFERROR(VLOOKUP($F1567,'Country Lookup'!$B$2:$C$31,2,FALSE),"")</f>
        <v>SK</v>
      </c>
      <c r="H1567">
        <f>VLOOKUP($A1567,'Events Per Sport'!$A$5:$G$19,3,FALSE)</f>
        <v>4.9460874432487003</v>
      </c>
    </row>
    <row r="1568" spans="1:8" x14ac:dyDescent="0.2">
      <c r="A1568" t="s">
        <v>130</v>
      </c>
      <c r="B1568" t="s">
        <v>227</v>
      </c>
      <c r="C1568" t="s">
        <v>191</v>
      </c>
      <c r="D1568">
        <f t="shared" si="24"/>
        <v>2010</v>
      </c>
      <c r="E1568" t="s">
        <v>167</v>
      </c>
      <c r="F1568" t="s">
        <v>222</v>
      </c>
      <c r="G1568" t="str">
        <f>IFERROR(VLOOKUP($F1568,'Country Lookup'!$B$2:$C$31,2,FALSE),"")</f>
        <v>BY</v>
      </c>
      <c r="H1568">
        <f>VLOOKUP($A1568,'Events Per Sport'!$A$5:$G$19,3,FALSE)</f>
        <v>4.9460874432487003</v>
      </c>
    </row>
    <row r="1569" spans="1:8" x14ac:dyDescent="0.2">
      <c r="A1569" t="s">
        <v>130</v>
      </c>
      <c r="B1569" t="s">
        <v>227</v>
      </c>
      <c r="C1569" t="s">
        <v>192</v>
      </c>
      <c r="D1569">
        <f t="shared" si="24"/>
        <v>2014</v>
      </c>
      <c r="E1569" t="s">
        <v>163</v>
      </c>
      <c r="F1569" t="s">
        <v>222</v>
      </c>
      <c r="G1569" t="str">
        <f>IFERROR(VLOOKUP($F1569,'Country Lookup'!$B$2:$C$31,2,FALSE),"")</f>
        <v>BY</v>
      </c>
      <c r="H1569">
        <f>VLOOKUP($A1569,'Events Per Sport'!$A$5:$G$19,3,FALSE)</f>
        <v>4.9460874432487003</v>
      </c>
    </row>
    <row r="1570" spans="1:8" x14ac:dyDescent="0.2">
      <c r="A1570" t="s">
        <v>130</v>
      </c>
      <c r="B1570" t="s">
        <v>227</v>
      </c>
      <c r="C1570" t="s">
        <v>192</v>
      </c>
      <c r="D1570">
        <f t="shared" si="24"/>
        <v>2014</v>
      </c>
      <c r="E1570" t="s">
        <v>167</v>
      </c>
      <c r="F1570" t="s">
        <v>222</v>
      </c>
      <c r="G1570" t="str">
        <f>IFERROR(VLOOKUP($F1570,'Country Lookup'!$B$2:$C$31,2,FALSE),"")</f>
        <v>BY</v>
      </c>
      <c r="H1570">
        <f>VLOOKUP($A1570,'Events Per Sport'!$A$5:$G$19,3,FALSE)</f>
        <v>4.9460874432487003</v>
      </c>
    </row>
    <row r="1571" spans="1:8" x14ac:dyDescent="0.2">
      <c r="A1571" t="s">
        <v>130</v>
      </c>
      <c r="B1571" t="s">
        <v>227</v>
      </c>
      <c r="C1571" t="s">
        <v>188</v>
      </c>
      <c r="D1571">
        <f t="shared" si="24"/>
        <v>1998</v>
      </c>
      <c r="E1571" t="s">
        <v>163</v>
      </c>
      <c r="F1571" t="s">
        <v>220</v>
      </c>
      <c r="G1571" t="str">
        <f>IFERROR(VLOOKUP($F1571,'Country Lookup'!$B$2:$C$31,2,FALSE),"")</f>
        <v>BG</v>
      </c>
      <c r="H1571">
        <f>VLOOKUP($A1571,'Events Per Sport'!$A$5:$G$19,3,FALSE)</f>
        <v>4.9460874432487003</v>
      </c>
    </row>
    <row r="1572" spans="1:8" x14ac:dyDescent="0.2">
      <c r="A1572" t="s">
        <v>130</v>
      </c>
      <c r="B1572" t="s">
        <v>227</v>
      </c>
      <c r="C1572" t="s">
        <v>187</v>
      </c>
      <c r="D1572">
        <f t="shared" si="24"/>
        <v>1992</v>
      </c>
      <c r="E1572" t="s">
        <v>165</v>
      </c>
      <c r="F1572" t="s">
        <v>228</v>
      </c>
      <c r="G1572" t="str">
        <f>IFERROR(VLOOKUP($F1572,'Country Lookup'!$B$2:$C$31,2,FALSE),"")</f>
        <v/>
      </c>
      <c r="H1572">
        <f>VLOOKUP($A1572,'Events Per Sport'!$A$5:$G$19,3,FALSE)</f>
        <v>4.9460874432487003</v>
      </c>
    </row>
    <row r="1573" spans="1:8" x14ac:dyDescent="0.2">
      <c r="A1573" t="s">
        <v>130</v>
      </c>
      <c r="B1573" t="s">
        <v>227</v>
      </c>
      <c r="C1573" t="s">
        <v>191</v>
      </c>
      <c r="D1573">
        <f t="shared" si="24"/>
        <v>2010</v>
      </c>
      <c r="E1573" t="s">
        <v>165</v>
      </c>
      <c r="F1573" t="s">
        <v>230</v>
      </c>
      <c r="G1573" t="str">
        <f>IFERROR(VLOOKUP($F1573,'Country Lookup'!$B$2:$C$31,2,FALSE),"")</f>
        <v>KZ</v>
      </c>
      <c r="H1573">
        <f>VLOOKUP($A1573,'Events Per Sport'!$A$5:$G$19,3,FALSE)</f>
        <v>4.9460874432487003</v>
      </c>
    </row>
    <row r="1574" spans="1:8" x14ac:dyDescent="0.2">
      <c r="A1574" t="s">
        <v>130</v>
      </c>
      <c r="B1574" t="s">
        <v>227</v>
      </c>
      <c r="C1574" t="s">
        <v>192</v>
      </c>
      <c r="D1574">
        <f t="shared" si="24"/>
        <v>2014</v>
      </c>
      <c r="E1574" t="s">
        <v>165</v>
      </c>
      <c r="F1574" t="s">
        <v>174</v>
      </c>
      <c r="G1574" t="str">
        <f>IFERROR(VLOOKUP($F1574,'Country Lookup'!$B$2:$C$31,2,FALSE),"")</f>
        <v>CH</v>
      </c>
      <c r="H1574">
        <f>VLOOKUP($A1574,'Events Per Sport'!$A$5:$G$19,3,FALSE)</f>
        <v>4.9460874432487003</v>
      </c>
    </row>
    <row r="1575" spans="1:8" x14ac:dyDescent="0.2">
      <c r="A1575" t="s">
        <v>130</v>
      </c>
      <c r="B1575" t="s">
        <v>227</v>
      </c>
      <c r="C1575" t="s">
        <v>188</v>
      </c>
      <c r="D1575">
        <f t="shared" si="24"/>
        <v>1998</v>
      </c>
      <c r="E1575" t="s">
        <v>165</v>
      </c>
      <c r="F1575" t="s">
        <v>229</v>
      </c>
      <c r="G1575" t="str">
        <f>IFERROR(VLOOKUP($F1575,'Country Lookup'!$B$2:$C$31,2,FALSE),"")</f>
        <v>UA</v>
      </c>
      <c r="H1575">
        <f>VLOOKUP($A1575,'Events Per Sport'!$A$5:$G$19,3,FALSE)</f>
        <v>4.9460874432487003</v>
      </c>
    </row>
    <row r="1576" spans="1:8" x14ac:dyDescent="0.2">
      <c r="A1576" t="s">
        <v>130</v>
      </c>
      <c r="B1576" t="s">
        <v>231</v>
      </c>
      <c r="C1576" t="s">
        <v>188</v>
      </c>
      <c r="D1576">
        <f t="shared" si="24"/>
        <v>1998</v>
      </c>
      <c r="E1576" t="s">
        <v>167</v>
      </c>
      <c r="F1576" t="s">
        <v>222</v>
      </c>
      <c r="G1576" t="str">
        <f>IFERROR(VLOOKUP($F1576,'Country Lookup'!$B$2:$C$31,2,FALSE),"")</f>
        <v>BY</v>
      </c>
      <c r="H1576">
        <f>VLOOKUP($A1576,'Events Per Sport'!$A$5:$G$19,3,FALSE)</f>
        <v>4.9460874432487003</v>
      </c>
    </row>
    <row r="1577" spans="1:8" x14ac:dyDescent="0.2">
      <c r="A1577" t="s">
        <v>130</v>
      </c>
      <c r="B1577" t="s">
        <v>231</v>
      </c>
      <c r="C1577" t="s">
        <v>191</v>
      </c>
      <c r="D1577">
        <f t="shared" si="24"/>
        <v>2010</v>
      </c>
      <c r="E1577" t="s">
        <v>165</v>
      </c>
      <c r="F1577" t="s">
        <v>222</v>
      </c>
      <c r="G1577" t="str">
        <f>IFERROR(VLOOKUP($F1577,'Country Lookup'!$B$2:$C$31,2,FALSE),"")</f>
        <v>BY</v>
      </c>
      <c r="H1577">
        <f>VLOOKUP($A1577,'Events Per Sport'!$A$5:$G$19,3,FALSE)</f>
        <v>4.9460874432487003</v>
      </c>
    </row>
    <row r="1578" spans="1:8" x14ac:dyDescent="0.2">
      <c r="A1578" t="s">
        <v>130</v>
      </c>
      <c r="B1578" t="s">
        <v>231</v>
      </c>
      <c r="C1578" t="s">
        <v>187</v>
      </c>
      <c r="D1578">
        <f t="shared" si="24"/>
        <v>1992</v>
      </c>
      <c r="E1578" t="s">
        <v>163</v>
      </c>
      <c r="F1578" t="s">
        <v>228</v>
      </c>
      <c r="G1578" t="str">
        <f>IFERROR(VLOOKUP($F1578,'Country Lookup'!$B$2:$C$31,2,FALSE),"")</f>
        <v/>
      </c>
      <c r="H1578">
        <f>VLOOKUP($A1578,'Events Per Sport'!$A$5:$G$19,3,FALSE)</f>
        <v>4.9460874432487003</v>
      </c>
    </row>
    <row r="1579" spans="1:8" x14ac:dyDescent="0.2">
      <c r="A1579" t="s">
        <v>130</v>
      </c>
      <c r="B1579" t="s">
        <v>231</v>
      </c>
      <c r="C1579" t="s">
        <v>185</v>
      </c>
      <c r="D1579">
        <f t="shared" si="24"/>
        <v>1984</v>
      </c>
      <c r="E1579" t="s">
        <v>163</v>
      </c>
      <c r="F1579" t="s">
        <v>194</v>
      </c>
      <c r="G1579" t="str">
        <f>IFERROR(VLOOKUP($F1579,'Country Lookup'!$B$2:$C$31,2,FALSE),"")</f>
        <v/>
      </c>
      <c r="H1579">
        <f>VLOOKUP($A1579,'Events Per Sport'!$A$5:$G$19,3,FALSE)</f>
        <v>4.9460874432487003</v>
      </c>
    </row>
    <row r="1580" spans="1:8" x14ac:dyDescent="0.2">
      <c r="A1580" t="s">
        <v>130</v>
      </c>
      <c r="B1580" t="s">
        <v>231</v>
      </c>
      <c r="C1580" t="s">
        <v>183</v>
      </c>
      <c r="D1580">
        <f t="shared" si="24"/>
        <v>1980</v>
      </c>
      <c r="E1580" t="s">
        <v>165</v>
      </c>
      <c r="F1580" t="s">
        <v>217</v>
      </c>
      <c r="G1580" t="str">
        <f>IFERROR(VLOOKUP($F1580,'Country Lookup'!$B$2:$C$31,2,FALSE),"")</f>
        <v/>
      </c>
      <c r="H1580">
        <f>VLOOKUP($A1580,'Events Per Sport'!$A$5:$G$19,3,FALSE)</f>
        <v>4.9460874432487003</v>
      </c>
    </row>
    <row r="1581" spans="1:8" x14ac:dyDescent="0.2">
      <c r="A1581" t="s">
        <v>130</v>
      </c>
      <c r="B1581" t="s">
        <v>231</v>
      </c>
      <c r="C1581" t="s">
        <v>183</v>
      </c>
      <c r="D1581">
        <f t="shared" si="24"/>
        <v>1980</v>
      </c>
      <c r="E1581" t="s">
        <v>167</v>
      </c>
      <c r="F1581" t="s">
        <v>217</v>
      </c>
      <c r="G1581" t="str">
        <f>IFERROR(VLOOKUP($F1581,'Country Lookup'!$B$2:$C$31,2,FALSE),"")</f>
        <v/>
      </c>
      <c r="H1581">
        <f>VLOOKUP($A1581,'Events Per Sport'!$A$5:$G$19,3,FALSE)</f>
        <v>4.9460874432487003</v>
      </c>
    </row>
    <row r="1582" spans="1:8" x14ac:dyDescent="0.2">
      <c r="A1582" t="s">
        <v>130</v>
      </c>
      <c r="B1582" t="s">
        <v>231</v>
      </c>
      <c r="C1582" t="s">
        <v>185</v>
      </c>
      <c r="D1582">
        <f t="shared" si="24"/>
        <v>1984</v>
      </c>
      <c r="E1582" t="s">
        <v>165</v>
      </c>
      <c r="F1582" t="s">
        <v>217</v>
      </c>
      <c r="G1582" t="str">
        <f>IFERROR(VLOOKUP($F1582,'Country Lookup'!$B$2:$C$31,2,FALSE),"")</f>
        <v/>
      </c>
      <c r="H1582">
        <f>VLOOKUP($A1582,'Events Per Sport'!$A$5:$G$19,3,FALSE)</f>
        <v>4.9460874432487003</v>
      </c>
    </row>
    <row r="1583" spans="1:8" x14ac:dyDescent="0.2">
      <c r="A1583" t="s">
        <v>130</v>
      </c>
      <c r="B1583" t="s">
        <v>231</v>
      </c>
      <c r="C1583" t="s">
        <v>186</v>
      </c>
      <c r="D1583">
        <f t="shared" si="24"/>
        <v>1988</v>
      </c>
      <c r="E1583" t="s">
        <v>163</v>
      </c>
      <c r="F1583" t="s">
        <v>217</v>
      </c>
      <c r="G1583" t="str">
        <f>IFERROR(VLOOKUP($F1583,'Country Lookup'!$B$2:$C$31,2,FALSE),"")</f>
        <v/>
      </c>
      <c r="H1583">
        <f>VLOOKUP($A1583,'Events Per Sport'!$A$5:$G$19,3,FALSE)</f>
        <v>4.9460874432487003</v>
      </c>
    </row>
    <row r="1584" spans="1:8" x14ac:dyDescent="0.2">
      <c r="A1584" t="s">
        <v>130</v>
      </c>
      <c r="B1584" t="s">
        <v>231</v>
      </c>
      <c r="C1584" t="s">
        <v>178</v>
      </c>
      <c r="D1584">
        <f t="shared" si="24"/>
        <v>1960</v>
      </c>
      <c r="E1584" t="s">
        <v>167</v>
      </c>
      <c r="F1584" t="s">
        <v>207</v>
      </c>
      <c r="G1584" t="str">
        <f>IFERROR(VLOOKUP($F1584,'Country Lookup'!$B$2:$C$31,2,FALSE),"")</f>
        <v/>
      </c>
      <c r="H1584">
        <f>VLOOKUP($A1584,'Events Per Sport'!$A$5:$G$19,3,FALSE)</f>
        <v>4.9460874432487003</v>
      </c>
    </row>
    <row r="1585" spans="1:8" x14ac:dyDescent="0.2">
      <c r="A1585" t="s">
        <v>130</v>
      </c>
      <c r="B1585" t="s">
        <v>231</v>
      </c>
      <c r="C1585" t="s">
        <v>180</v>
      </c>
      <c r="D1585">
        <f t="shared" si="24"/>
        <v>1964</v>
      </c>
      <c r="E1585" t="s">
        <v>163</v>
      </c>
      <c r="F1585" t="s">
        <v>207</v>
      </c>
      <c r="G1585" t="str">
        <f>IFERROR(VLOOKUP($F1585,'Country Lookup'!$B$2:$C$31,2,FALSE),"")</f>
        <v/>
      </c>
      <c r="H1585">
        <f>VLOOKUP($A1585,'Events Per Sport'!$A$5:$G$19,3,FALSE)</f>
        <v>4.9460874432487003</v>
      </c>
    </row>
    <row r="1586" spans="1:8" x14ac:dyDescent="0.2">
      <c r="A1586" t="s">
        <v>130</v>
      </c>
      <c r="B1586" t="s">
        <v>231</v>
      </c>
      <c r="C1586" t="s">
        <v>180</v>
      </c>
      <c r="D1586">
        <f t="shared" si="24"/>
        <v>1964</v>
      </c>
      <c r="E1586" t="s">
        <v>165</v>
      </c>
      <c r="F1586" t="s">
        <v>207</v>
      </c>
      <c r="G1586" t="str">
        <f>IFERROR(VLOOKUP($F1586,'Country Lookup'!$B$2:$C$31,2,FALSE),"")</f>
        <v/>
      </c>
      <c r="H1586">
        <f>VLOOKUP($A1586,'Events Per Sport'!$A$5:$G$19,3,FALSE)</f>
        <v>4.9460874432487003</v>
      </c>
    </row>
    <row r="1587" spans="1:8" x14ac:dyDescent="0.2">
      <c r="A1587" t="s">
        <v>130</v>
      </c>
      <c r="B1587" t="s">
        <v>231</v>
      </c>
      <c r="C1587" t="s">
        <v>181</v>
      </c>
      <c r="D1587">
        <f t="shared" si="24"/>
        <v>1968</v>
      </c>
      <c r="E1587" t="s">
        <v>165</v>
      </c>
      <c r="F1587" t="s">
        <v>207</v>
      </c>
      <c r="G1587" t="str">
        <f>IFERROR(VLOOKUP($F1587,'Country Lookup'!$B$2:$C$31,2,FALSE),"")</f>
        <v/>
      </c>
      <c r="H1587">
        <f>VLOOKUP($A1587,'Events Per Sport'!$A$5:$G$19,3,FALSE)</f>
        <v>4.9460874432487003</v>
      </c>
    </row>
    <row r="1588" spans="1:8" x14ac:dyDescent="0.2">
      <c r="A1588" t="s">
        <v>130</v>
      </c>
      <c r="B1588" t="s">
        <v>231</v>
      </c>
      <c r="C1588" t="s">
        <v>181</v>
      </c>
      <c r="D1588">
        <f t="shared" si="24"/>
        <v>1968</v>
      </c>
      <c r="E1588" t="s">
        <v>167</v>
      </c>
      <c r="F1588" t="s">
        <v>207</v>
      </c>
      <c r="G1588" t="str">
        <f>IFERROR(VLOOKUP($F1588,'Country Lookup'!$B$2:$C$31,2,FALSE),"")</f>
        <v/>
      </c>
      <c r="H1588">
        <f>VLOOKUP($A1588,'Events Per Sport'!$A$5:$G$19,3,FALSE)</f>
        <v>4.9460874432487003</v>
      </c>
    </row>
    <row r="1589" spans="1:8" x14ac:dyDescent="0.2">
      <c r="A1589" t="s">
        <v>130</v>
      </c>
      <c r="B1589" t="s">
        <v>231</v>
      </c>
      <c r="C1589" t="s">
        <v>182</v>
      </c>
      <c r="D1589">
        <f t="shared" si="24"/>
        <v>1976</v>
      </c>
      <c r="E1589" t="s">
        <v>163</v>
      </c>
      <c r="F1589" t="s">
        <v>207</v>
      </c>
      <c r="G1589" t="str">
        <f>IFERROR(VLOOKUP($F1589,'Country Lookup'!$B$2:$C$31,2,FALSE),"")</f>
        <v/>
      </c>
      <c r="H1589">
        <f>VLOOKUP($A1589,'Events Per Sport'!$A$5:$G$19,3,FALSE)</f>
        <v>4.9460874432487003</v>
      </c>
    </row>
    <row r="1590" spans="1:8" x14ac:dyDescent="0.2">
      <c r="A1590" t="s">
        <v>130</v>
      </c>
      <c r="B1590" t="s">
        <v>231</v>
      </c>
      <c r="C1590" t="s">
        <v>182</v>
      </c>
      <c r="D1590">
        <f t="shared" si="24"/>
        <v>1976</v>
      </c>
      <c r="E1590" t="s">
        <v>167</v>
      </c>
      <c r="F1590" t="s">
        <v>207</v>
      </c>
      <c r="G1590" t="str">
        <f>IFERROR(VLOOKUP($F1590,'Country Lookup'!$B$2:$C$31,2,FALSE),"")</f>
        <v/>
      </c>
      <c r="H1590">
        <f>VLOOKUP($A1590,'Events Per Sport'!$A$5:$G$19,3,FALSE)</f>
        <v>4.9460874432487003</v>
      </c>
    </row>
    <row r="1591" spans="1:8" x14ac:dyDescent="0.2">
      <c r="A1591" t="s">
        <v>130</v>
      </c>
      <c r="B1591" t="s">
        <v>231</v>
      </c>
      <c r="C1591" t="s">
        <v>183</v>
      </c>
      <c r="D1591">
        <f t="shared" si="24"/>
        <v>1980</v>
      </c>
      <c r="E1591" t="s">
        <v>163</v>
      </c>
      <c r="F1591" t="s">
        <v>207</v>
      </c>
      <c r="G1591" t="str">
        <f>IFERROR(VLOOKUP($F1591,'Country Lookup'!$B$2:$C$31,2,FALSE),"")</f>
        <v/>
      </c>
      <c r="H1591">
        <f>VLOOKUP($A1591,'Events Per Sport'!$A$5:$G$19,3,FALSE)</f>
        <v>4.9460874432487003</v>
      </c>
    </row>
    <row r="1592" spans="1:8" x14ac:dyDescent="0.2">
      <c r="A1592" t="s">
        <v>130</v>
      </c>
      <c r="B1592" t="s">
        <v>231</v>
      </c>
      <c r="C1592" t="s">
        <v>186</v>
      </c>
      <c r="D1592">
        <f t="shared" si="24"/>
        <v>1988</v>
      </c>
      <c r="E1592" t="s">
        <v>165</v>
      </c>
      <c r="F1592" t="s">
        <v>207</v>
      </c>
      <c r="G1592" t="str">
        <f>IFERROR(VLOOKUP($F1592,'Country Lookup'!$B$2:$C$31,2,FALSE),"")</f>
        <v/>
      </c>
      <c r="H1592">
        <f>VLOOKUP($A1592,'Events Per Sport'!$A$5:$G$19,3,FALSE)</f>
        <v>4.9460874432487003</v>
      </c>
    </row>
    <row r="1593" spans="1:8" x14ac:dyDescent="0.2">
      <c r="A1593" t="s">
        <v>130</v>
      </c>
      <c r="B1593" t="s">
        <v>232</v>
      </c>
      <c r="C1593" t="s">
        <v>192</v>
      </c>
      <c r="D1593">
        <f t="shared" si="24"/>
        <v>2014</v>
      </c>
      <c r="E1593" t="s">
        <v>163</v>
      </c>
      <c r="F1593" t="s">
        <v>229</v>
      </c>
      <c r="G1593" t="str">
        <f>IFERROR(VLOOKUP($F1593,'Country Lookup'!$B$2:$C$31,2,FALSE),"")</f>
        <v>UA</v>
      </c>
      <c r="H1593">
        <f>VLOOKUP($A1593,'Events Per Sport'!$A$5:$G$19,3,FALSE)</f>
        <v>4.9460874432487003</v>
      </c>
    </row>
    <row r="1594" spans="1:8" x14ac:dyDescent="0.2">
      <c r="A1594" t="s">
        <v>130</v>
      </c>
      <c r="B1594" t="s">
        <v>233</v>
      </c>
      <c r="C1594" t="s">
        <v>187</v>
      </c>
      <c r="D1594">
        <f t="shared" si="24"/>
        <v>1992</v>
      </c>
      <c r="E1594" t="s">
        <v>165</v>
      </c>
      <c r="F1594" t="s">
        <v>228</v>
      </c>
      <c r="G1594" t="str">
        <f>IFERROR(VLOOKUP($F1594,'Country Lookup'!$B$2:$C$31,2,FALSE),"")</f>
        <v/>
      </c>
      <c r="H1594">
        <f>VLOOKUP($A1594,'Events Per Sport'!$A$5:$G$19,3,FALSE)</f>
        <v>4.9460874432487003</v>
      </c>
    </row>
    <row r="1595" spans="1:8" x14ac:dyDescent="0.2">
      <c r="A1595" t="s">
        <v>130</v>
      </c>
      <c r="B1595" t="s">
        <v>233</v>
      </c>
      <c r="C1595" t="s">
        <v>183</v>
      </c>
      <c r="D1595">
        <f t="shared" si="24"/>
        <v>1980</v>
      </c>
      <c r="E1595" t="s">
        <v>167</v>
      </c>
      <c r="F1595" t="s">
        <v>194</v>
      </c>
      <c r="G1595" t="str">
        <f>IFERROR(VLOOKUP($F1595,'Country Lookup'!$B$2:$C$31,2,FALSE),"")</f>
        <v/>
      </c>
      <c r="H1595">
        <f>VLOOKUP($A1595,'Events Per Sport'!$A$5:$G$19,3,FALSE)</f>
        <v>4.9460874432487003</v>
      </c>
    </row>
    <row r="1596" spans="1:8" x14ac:dyDescent="0.2">
      <c r="A1596" t="s">
        <v>130</v>
      </c>
      <c r="B1596" t="s">
        <v>233</v>
      </c>
      <c r="C1596" t="s">
        <v>185</v>
      </c>
      <c r="D1596">
        <f t="shared" si="24"/>
        <v>1984</v>
      </c>
      <c r="E1596" t="s">
        <v>167</v>
      </c>
      <c r="F1596" t="s">
        <v>194</v>
      </c>
      <c r="G1596" t="str">
        <f>IFERROR(VLOOKUP($F1596,'Country Lookup'!$B$2:$C$31,2,FALSE),"")</f>
        <v/>
      </c>
      <c r="H1596">
        <f>VLOOKUP($A1596,'Events Per Sport'!$A$5:$G$19,3,FALSE)</f>
        <v>4.9460874432487003</v>
      </c>
    </row>
    <row r="1597" spans="1:8" x14ac:dyDescent="0.2">
      <c r="A1597" t="s">
        <v>130</v>
      </c>
      <c r="B1597" t="s">
        <v>233</v>
      </c>
      <c r="C1597" t="s">
        <v>186</v>
      </c>
      <c r="D1597">
        <f t="shared" si="24"/>
        <v>1988</v>
      </c>
      <c r="E1597" t="s">
        <v>165</v>
      </c>
      <c r="F1597" t="s">
        <v>194</v>
      </c>
      <c r="G1597" t="str">
        <f>IFERROR(VLOOKUP($F1597,'Country Lookup'!$B$2:$C$31,2,FALSE),"")</f>
        <v/>
      </c>
      <c r="H1597">
        <f>VLOOKUP($A1597,'Events Per Sport'!$A$5:$G$19,3,FALSE)</f>
        <v>4.9460874432487003</v>
      </c>
    </row>
    <row r="1598" spans="1:8" x14ac:dyDescent="0.2">
      <c r="A1598" t="s">
        <v>130</v>
      </c>
      <c r="B1598" t="s">
        <v>233</v>
      </c>
      <c r="C1598" t="s">
        <v>182</v>
      </c>
      <c r="D1598">
        <f t="shared" si="24"/>
        <v>1976</v>
      </c>
      <c r="E1598" t="s">
        <v>167</v>
      </c>
      <c r="F1598" t="s">
        <v>217</v>
      </c>
      <c r="G1598" t="str">
        <f>IFERROR(VLOOKUP($F1598,'Country Lookup'!$B$2:$C$31,2,FALSE),"")</f>
        <v/>
      </c>
      <c r="H1598">
        <f>VLOOKUP($A1598,'Events Per Sport'!$A$5:$G$19,3,FALSE)</f>
        <v>4.9460874432487003</v>
      </c>
    </row>
    <row r="1599" spans="1:8" x14ac:dyDescent="0.2">
      <c r="A1599" t="s">
        <v>130</v>
      </c>
      <c r="B1599" t="s">
        <v>233</v>
      </c>
      <c r="C1599" t="s">
        <v>183</v>
      </c>
      <c r="D1599">
        <f t="shared" si="24"/>
        <v>1980</v>
      </c>
      <c r="E1599" t="s">
        <v>165</v>
      </c>
      <c r="F1599" t="s">
        <v>217</v>
      </c>
      <c r="G1599" t="str">
        <f>IFERROR(VLOOKUP($F1599,'Country Lookup'!$B$2:$C$31,2,FALSE),"")</f>
        <v/>
      </c>
      <c r="H1599">
        <f>VLOOKUP($A1599,'Events Per Sport'!$A$5:$G$19,3,FALSE)</f>
        <v>4.9460874432487003</v>
      </c>
    </row>
    <row r="1600" spans="1:8" x14ac:dyDescent="0.2">
      <c r="A1600" t="s">
        <v>130</v>
      </c>
      <c r="B1600" t="s">
        <v>233</v>
      </c>
      <c r="C1600" t="s">
        <v>181</v>
      </c>
      <c r="D1600">
        <f t="shared" si="24"/>
        <v>1968</v>
      </c>
      <c r="E1600" t="s">
        <v>163</v>
      </c>
      <c r="F1600" t="s">
        <v>207</v>
      </c>
      <c r="G1600" t="str">
        <f>IFERROR(VLOOKUP($F1600,'Country Lookup'!$B$2:$C$31,2,FALSE),"")</f>
        <v/>
      </c>
      <c r="H1600">
        <f>VLOOKUP($A1600,'Events Per Sport'!$A$5:$G$19,3,FALSE)</f>
        <v>4.9460874432487003</v>
      </c>
    </row>
    <row r="1601" spans="1:8" x14ac:dyDescent="0.2">
      <c r="A1601" t="s">
        <v>130</v>
      </c>
      <c r="B1601" t="s">
        <v>233</v>
      </c>
      <c r="C1601" t="s">
        <v>182</v>
      </c>
      <c r="D1601">
        <f t="shared" si="24"/>
        <v>1976</v>
      </c>
      <c r="E1601" t="s">
        <v>163</v>
      </c>
      <c r="F1601" t="s">
        <v>207</v>
      </c>
      <c r="G1601" t="str">
        <f>IFERROR(VLOOKUP($F1601,'Country Lookup'!$B$2:$C$31,2,FALSE),"")</f>
        <v/>
      </c>
      <c r="H1601">
        <f>VLOOKUP($A1601,'Events Per Sport'!$A$5:$G$19,3,FALSE)</f>
        <v>4.9460874432487003</v>
      </c>
    </row>
    <row r="1602" spans="1:8" x14ac:dyDescent="0.2">
      <c r="A1602" t="s">
        <v>130</v>
      </c>
      <c r="B1602" t="s">
        <v>233</v>
      </c>
      <c r="C1602" t="s">
        <v>183</v>
      </c>
      <c r="D1602">
        <f t="shared" ref="D1602:D1665" si="25">_xlfn.NUMBERVALUE(RIGHT(C1602,4))</f>
        <v>1980</v>
      </c>
      <c r="E1602" t="s">
        <v>163</v>
      </c>
      <c r="F1602" t="s">
        <v>207</v>
      </c>
      <c r="G1602" t="str">
        <f>IFERROR(VLOOKUP($F1602,'Country Lookup'!$B$2:$C$31,2,FALSE),"")</f>
        <v/>
      </c>
      <c r="H1602">
        <f>VLOOKUP($A1602,'Events Per Sport'!$A$5:$G$19,3,FALSE)</f>
        <v>4.9460874432487003</v>
      </c>
    </row>
    <row r="1603" spans="1:8" x14ac:dyDescent="0.2">
      <c r="A1603" t="s">
        <v>130</v>
      </c>
      <c r="B1603" t="s">
        <v>233</v>
      </c>
      <c r="C1603" t="s">
        <v>185</v>
      </c>
      <c r="D1603">
        <f t="shared" si="25"/>
        <v>1984</v>
      </c>
      <c r="E1603" t="s">
        <v>163</v>
      </c>
      <c r="F1603" t="s">
        <v>207</v>
      </c>
      <c r="G1603" t="str">
        <f>IFERROR(VLOOKUP($F1603,'Country Lookup'!$B$2:$C$31,2,FALSE),"")</f>
        <v/>
      </c>
      <c r="H1603">
        <f>VLOOKUP($A1603,'Events Per Sport'!$A$5:$G$19,3,FALSE)</f>
        <v>4.9460874432487003</v>
      </c>
    </row>
    <row r="1604" spans="1:8" x14ac:dyDescent="0.2">
      <c r="A1604" t="s">
        <v>130</v>
      </c>
      <c r="B1604" t="s">
        <v>233</v>
      </c>
      <c r="C1604" t="s">
        <v>186</v>
      </c>
      <c r="D1604">
        <f t="shared" si="25"/>
        <v>1988</v>
      </c>
      <c r="E1604" t="s">
        <v>163</v>
      </c>
      <c r="F1604" t="s">
        <v>207</v>
      </c>
      <c r="G1604" t="str">
        <f>IFERROR(VLOOKUP($F1604,'Country Lookup'!$B$2:$C$31,2,FALSE),"")</f>
        <v/>
      </c>
      <c r="H1604">
        <f>VLOOKUP($A1604,'Events Per Sport'!$A$5:$G$19,3,FALSE)</f>
        <v>4.9460874432487003</v>
      </c>
    </row>
    <row r="1605" spans="1:8" x14ac:dyDescent="0.2">
      <c r="A1605" t="s">
        <v>130</v>
      </c>
      <c r="B1605" t="s">
        <v>234</v>
      </c>
      <c r="C1605" t="s">
        <v>187</v>
      </c>
      <c r="D1605">
        <f t="shared" si="25"/>
        <v>1992</v>
      </c>
      <c r="E1605" t="s">
        <v>163</v>
      </c>
      <c r="F1605" t="s">
        <v>228</v>
      </c>
      <c r="G1605" t="str">
        <f>IFERROR(VLOOKUP($F1605,'Country Lookup'!$B$2:$C$31,2,FALSE),"")</f>
        <v/>
      </c>
      <c r="H1605">
        <f>VLOOKUP($A1605,'Events Per Sport'!$A$5:$G$19,3,FALSE)</f>
        <v>4.9460874432487003</v>
      </c>
    </row>
    <row r="1606" spans="1:8" x14ac:dyDescent="0.2">
      <c r="A1606" t="s">
        <v>130</v>
      </c>
      <c r="B1606" t="s">
        <v>234</v>
      </c>
      <c r="C1606" t="s">
        <v>187</v>
      </c>
      <c r="D1606">
        <f t="shared" si="25"/>
        <v>1992</v>
      </c>
      <c r="E1606" t="s">
        <v>167</v>
      </c>
      <c r="F1606" t="s">
        <v>228</v>
      </c>
      <c r="G1606" t="str">
        <f>IFERROR(VLOOKUP($F1606,'Country Lookup'!$B$2:$C$31,2,FALSE),"")</f>
        <v/>
      </c>
      <c r="H1606">
        <f>VLOOKUP($A1606,'Events Per Sport'!$A$5:$G$19,3,FALSE)</f>
        <v>4.9460874432487003</v>
      </c>
    </row>
    <row r="1607" spans="1:8" x14ac:dyDescent="0.2">
      <c r="A1607" t="s">
        <v>130</v>
      </c>
      <c r="B1607" t="s">
        <v>234</v>
      </c>
      <c r="C1607" t="s">
        <v>191</v>
      </c>
      <c r="D1607">
        <f t="shared" si="25"/>
        <v>2010</v>
      </c>
      <c r="E1607" t="s">
        <v>163</v>
      </c>
      <c r="F1607" t="s">
        <v>221</v>
      </c>
      <c r="G1607" t="str">
        <f>IFERROR(VLOOKUP($F1607,'Country Lookup'!$B$2:$C$31,2,FALSE),"")</f>
        <v>SK</v>
      </c>
      <c r="H1607">
        <f>VLOOKUP($A1607,'Events Per Sport'!$A$5:$G$19,3,FALSE)</f>
        <v>4.9460874432487003</v>
      </c>
    </row>
    <row r="1608" spans="1:8" x14ac:dyDescent="0.2">
      <c r="A1608" t="s">
        <v>130</v>
      </c>
      <c r="B1608" t="s">
        <v>234</v>
      </c>
      <c r="C1608" t="s">
        <v>192</v>
      </c>
      <c r="D1608">
        <f t="shared" si="25"/>
        <v>2014</v>
      </c>
      <c r="E1608" t="s">
        <v>163</v>
      </c>
      <c r="F1608" t="s">
        <v>221</v>
      </c>
      <c r="G1608" t="str">
        <f>IFERROR(VLOOKUP($F1608,'Country Lookup'!$B$2:$C$31,2,FALSE),"")</f>
        <v>SK</v>
      </c>
      <c r="H1608">
        <f>VLOOKUP($A1608,'Events Per Sport'!$A$5:$G$19,3,FALSE)</f>
        <v>4.9460874432487003</v>
      </c>
    </row>
    <row r="1609" spans="1:8" x14ac:dyDescent="0.2">
      <c r="A1609" t="s">
        <v>130</v>
      </c>
      <c r="B1609" t="s">
        <v>234</v>
      </c>
      <c r="C1609" t="s">
        <v>162</v>
      </c>
      <c r="D1609">
        <f t="shared" si="25"/>
        <v>2006</v>
      </c>
      <c r="E1609" t="s">
        <v>167</v>
      </c>
      <c r="F1609" t="s">
        <v>229</v>
      </c>
      <c r="G1609" t="str">
        <f>IFERROR(VLOOKUP($F1609,'Country Lookup'!$B$2:$C$31,2,FALSE),"")</f>
        <v>UA</v>
      </c>
      <c r="H1609">
        <f>VLOOKUP($A1609,'Events Per Sport'!$A$5:$G$19,3,FALSE)</f>
        <v>4.9460874432487003</v>
      </c>
    </row>
    <row r="1610" spans="1:8" x14ac:dyDescent="0.2">
      <c r="A1610" t="s">
        <v>130</v>
      </c>
      <c r="B1610" t="s">
        <v>234</v>
      </c>
      <c r="C1610" t="s">
        <v>192</v>
      </c>
      <c r="D1610">
        <f t="shared" si="25"/>
        <v>2014</v>
      </c>
      <c r="E1610" t="s">
        <v>167</v>
      </c>
      <c r="F1610" t="s">
        <v>229</v>
      </c>
      <c r="G1610" t="str">
        <f>IFERROR(VLOOKUP($F1610,'Country Lookup'!$B$2:$C$31,2,FALSE),"")</f>
        <v>UA</v>
      </c>
      <c r="H1610">
        <f>VLOOKUP($A1610,'Events Per Sport'!$A$5:$G$19,3,FALSE)</f>
        <v>4.9460874432487003</v>
      </c>
    </row>
    <row r="1611" spans="1:8" x14ac:dyDescent="0.2">
      <c r="A1611" t="s">
        <v>134</v>
      </c>
      <c r="B1611" t="s">
        <v>236</v>
      </c>
      <c r="C1611" t="s">
        <v>172</v>
      </c>
      <c r="D1611">
        <f t="shared" si="25"/>
        <v>1948</v>
      </c>
      <c r="E1611" t="s">
        <v>165</v>
      </c>
      <c r="F1611" t="s">
        <v>239</v>
      </c>
      <c r="G1611" t="str">
        <f>IFERROR(VLOOKUP($F1611,'Country Lookup'!$B$2:$C$31,2,FALSE),"")</f>
        <v>BE</v>
      </c>
      <c r="H1611">
        <f>VLOOKUP($A1611,'Events Per Sport'!$A$5:$G$19,3,FALSE)</f>
        <v>2.0800838230519041</v>
      </c>
    </row>
    <row r="1612" spans="1:8" x14ac:dyDescent="0.2">
      <c r="A1612" t="s">
        <v>134</v>
      </c>
      <c r="B1612" t="s">
        <v>236</v>
      </c>
      <c r="C1612" t="s">
        <v>175</v>
      </c>
      <c r="D1612">
        <f t="shared" si="25"/>
        <v>1952</v>
      </c>
      <c r="E1612" t="s">
        <v>163</v>
      </c>
      <c r="F1612" t="s">
        <v>194</v>
      </c>
      <c r="G1612" t="str">
        <f>IFERROR(VLOOKUP($F1612,'Country Lookup'!$B$2:$C$31,2,FALSE),"")</f>
        <v/>
      </c>
      <c r="H1612">
        <f>VLOOKUP($A1612,'Events Per Sport'!$A$5:$G$19,3,FALSE)</f>
        <v>2.0800838230519041</v>
      </c>
    </row>
    <row r="1613" spans="1:8" x14ac:dyDescent="0.2">
      <c r="A1613" t="s">
        <v>134</v>
      </c>
      <c r="B1613" t="s">
        <v>236</v>
      </c>
      <c r="C1613" t="s">
        <v>182</v>
      </c>
      <c r="D1613">
        <f t="shared" si="25"/>
        <v>1976</v>
      </c>
      <c r="E1613" t="s">
        <v>167</v>
      </c>
      <c r="F1613" t="s">
        <v>194</v>
      </c>
      <c r="G1613" t="str">
        <f>IFERROR(VLOOKUP($F1613,'Country Lookup'!$B$2:$C$31,2,FALSE),"")</f>
        <v/>
      </c>
      <c r="H1613">
        <f>VLOOKUP($A1613,'Events Per Sport'!$A$5:$G$19,3,FALSE)</f>
        <v>2.0800838230519041</v>
      </c>
    </row>
    <row r="1614" spans="1:8" x14ac:dyDescent="0.2">
      <c r="A1614" t="s">
        <v>134</v>
      </c>
      <c r="B1614" t="s">
        <v>236</v>
      </c>
      <c r="C1614" t="s">
        <v>237</v>
      </c>
      <c r="D1614">
        <f t="shared" si="25"/>
        <v>1936</v>
      </c>
      <c r="E1614" t="s">
        <v>167</v>
      </c>
      <c r="F1614" t="s">
        <v>238</v>
      </c>
      <c r="G1614" t="str">
        <f>IFERROR(VLOOKUP($F1614,'Country Lookup'!$B$2:$C$31,2,FALSE),"")</f>
        <v>GB</v>
      </c>
      <c r="H1614">
        <f>VLOOKUP($A1614,'Events Per Sport'!$A$5:$G$19,3,FALSE)</f>
        <v>2.0800838230519041</v>
      </c>
    </row>
    <row r="1615" spans="1:8" x14ac:dyDescent="0.2">
      <c r="A1615" t="s">
        <v>134</v>
      </c>
      <c r="B1615" t="s">
        <v>236</v>
      </c>
      <c r="C1615" t="s">
        <v>188</v>
      </c>
      <c r="D1615">
        <f t="shared" si="25"/>
        <v>1998</v>
      </c>
      <c r="E1615" t="s">
        <v>167</v>
      </c>
      <c r="F1615" t="s">
        <v>238</v>
      </c>
      <c r="G1615" t="str">
        <f>IFERROR(VLOOKUP($F1615,'Country Lookup'!$B$2:$C$31,2,FALSE),"")</f>
        <v>GB</v>
      </c>
      <c r="H1615">
        <f>VLOOKUP($A1615,'Events Per Sport'!$A$5:$G$19,3,FALSE)</f>
        <v>2.0800838230519041</v>
      </c>
    </row>
    <row r="1616" spans="1:8" x14ac:dyDescent="0.2">
      <c r="A1616" t="s">
        <v>134</v>
      </c>
      <c r="B1616" t="s">
        <v>236</v>
      </c>
      <c r="C1616" t="s">
        <v>182</v>
      </c>
      <c r="D1616">
        <f t="shared" si="25"/>
        <v>1976</v>
      </c>
      <c r="E1616" t="s">
        <v>163</v>
      </c>
      <c r="F1616" t="s">
        <v>217</v>
      </c>
      <c r="G1616" t="str">
        <f>IFERROR(VLOOKUP($F1616,'Country Lookup'!$B$2:$C$31,2,FALSE),"")</f>
        <v/>
      </c>
      <c r="H1616">
        <f>VLOOKUP($A1616,'Events Per Sport'!$A$5:$G$19,3,FALSE)</f>
        <v>2.0800838230519041</v>
      </c>
    </row>
    <row r="1617" spans="1:8" x14ac:dyDescent="0.2">
      <c r="A1617" t="s">
        <v>134</v>
      </c>
      <c r="B1617" t="s">
        <v>236</v>
      </c>
      <c r="C1617" t="s">
        <v>183</v>
      </c>
      <c r="D1617">
        <f t="shared" si="25"/>
        <v>1980</v>
      </c>
      <c r="E1617" t="s">
        <v>163</v>
      </c>
      <c r="F1617" t="s">
        <v>217</v>
      </c>
      <c r="G1617" t="str">
        <f>IFERROR(VLOOKUP($F1617,'Country Lookup'!$B$2:$C$31,2,FALSE),"")</f>
        <v/>
      </c>
      <c r="H1617">
        <f>VLOOKUP($A1617,'Events Per Sport'!$A$5:$G$19,3,FALSE)</f>
        <v>2.0800838230519041</v>
      </c>
    </row>
    <row r="1618" spans="1:8" x14ac:dyDescent="0.2">
      <c r="A1618" t="s">
        <v>134</v>
      </c>
      <c r="B1618" t="s">
        <v>236</v>
      </c>
      <c r="C1618" t="s">
        <v>183</v>
      </c>
      <c r="D1618">
        <f t="shared" si="25"/>
        <v>1980</v>
      </c>
      <c r="E1618" t="s">
        <v>167</v>
      </c>
      <c r="F1618" t="s">
        <v>217</v>
      </c>
      <c r="G1618" t="str">
        <f>IFERROR(VLOOKUP($F1618,'Country Lookup'!$B$2:$C$31,2,FALSE),"")</f>
        <v/>
      </c>
      <c r="H1618">
        <f>VLOOKUP($A1618,'Events Per Sport'!$A$5:$G$19,3,FALSE)</f>
        <v>2.0800838230519041</v>
      </c>
    </row>
    <row r="1619" spans="1:8" x14ac:dyDescent="0.2">
      <c r="A1619" t="s">
        <v>134</v>
      </c>
      <c r="B1619" t="s">
        <v>236</v>
      </c>
      <c r="C1619" t="s">
        <v>185</v>
      </c>
      <c r="D1619">
        <f t="shared" si="25"/>
        <v>1984</v>
      </c>
      <c r="E1619" t="s">
        <v>163</v>
      </c>
      <c r="F1619" t="s">
        <v>217</v>
      </c>
      <c r="G1619" t="str">
        <f>IFERROR(VLOOKUP($F1619,'Country Lookup'!$B$2:$C$31,2,FALSE),"")</f>
        <v/>
      </c>
      <c r="H1619">
        <f>VLOOKUP($A1619,'Events Per Sport'!$A$5:$G$19,3,FALSE)</f>
        <v>2.0800838230519041</v>
      </c>
    </row>
    <row r="1620" spans="1:8" x14ac:dyDescent="0.2">
      <c r="A1620" t="s">
        <v>134</v>
      </c>
      <c r="B1620" t="s">
        <v>236</v>
      </c>
      <c r="C1620" t="s">
        <v>185</v>
      </c>
      <c r="D1620">
        <f t="shared" si="25"/>
        <v>1984</v>
      </c>
      <c r="E1620" t="s">
        <v>165</v>
      </c>
      <c r="F1620" t="s">
        <v>217</v>
      </c>
      <c r="G1620" t="str">
        <f>IFERROR(VLOOKUP($F1620,'Country Lookup'!$B$2:$C$31,2,FALSE),"")</f>
        <v/>
      </c>
      <c r="H1620">
        <f>VLOOKUP($A1620,'Events Per Sport'!$A$5:$G$19,3,FALSE)</f>
        <v>2.0800838230519041</v>
      </c>
    </row>
    <row r="1621" spans="1:8" x14ac:dyDescent="0.2">
      <c r="A1621" t="s">
        <v>134</v>
      </c>
      <c r="B1621" t="s">
        <v>236</v>
      </c>
      <c r="C1621" t="s">
        <v>186</v>
      </c>
      <c r="D1621">
        <f t="shared" si="25"/>
        <v>1988</v>
      </c>
      <c r="E1621" t="s">
        <v>165</v>
      </c>
      <c r="F1621" t="s">
        <v>217</v>
      </c>
      <c r="G1621" t="str">
        <f>IFERROR(VLOOKUP($F1621,'Country Lookup'!$B$2:$C$31,2,FALSE),"")</f>
        <v/>
      </c>
      <c r="H1621">
        <f>VLOOKUP($A1621,'Events Per Sport'!$A$5:$G$19,3,FALSE)</f>
        <v>2.0800838230519041</v>
      </c>
    </row>
    <row r="1622" spans="1:8" x14ac:dyDescent="0.2">
      <c r="A1622" t="s">
        <v>134</v>
      </c>
      <c r="B1622" t="s">
        <v>236</v>
      </c>
      <c r="C1622" t="s">
        <v>192</v>
      </c>
      <c r="D1622">
        <f t="shared" si="25"/>
        <v>2014</v>
      </c>
      <c r="E1622" t="s">
        <v>165</v>
      </c>
      <c r="F1622" t="s">
        <v>240</v>
      </c>
      <c r="G1622" t="str">
        <f>IFERROR(VLOOKUP($F1622,'Country Lookup'!$B$2:$C$31,2,FALSE),"")</f>
        <v>LV</v>
      </c>
      <c r="H1622">
        <f>VLOOKUP($A1622,'Events Per Sport'!$A$5:$G$19,3,FALSE)</f>
        <v>2.0800838230519041</v>
      </c>
    </row>
    <row r="1623" spans="1:8" x14ac:dyDescent="0.2">
      <c r="A1623" t="s">
        <v>134</v>
      </c>
      <c r="B1623" t="s">
        <v>236</v>
      </c>
      <c r="C1623" t="s">
        <v>237</v>
      </c>
      <c r="D1623">
        <f t="shared" si="25"/>
        <v>1936</v>
      </c>
      <c r="E1623" t="s">
        <v>163</v>
      </c>
      <c r="F1623" t="s">
        <v>174</v>
      </c>
      <c r="G1623" t="str">
        <f>IFERROR(VLOOKUP($F1623,'Country Lookup'!$B$2:$C$31,2,FALSE),"")</f>
        <v>CH</v>
      </c>
      <c r="H1623">
        <f>VLOOKUP($A1623,'Events Per Sport'!$A$5:$G$19,3,FALSE)</f>
        <v>2.0800838230519041</v>
      </c>
    </row>
    <row r="1624" spans="1:8" x14ac:dyDescent="0.2">
      <c r="A1624" t="s">
        <v>134</v>
      </c>
      <c r="B1624" t="s">
        <v>236</v>
      </c>
      <c r="C1624" t="s">
        <v>237</v>
      </c>
      <c r="D1624">
        <f t="shared" si="25"/>
        <v>1936</v>
      </c>
      <c r="E1624" t="s">
        <v>165</v>
      </c>
      <c r="F1624" t="s">
        <v>174</v>
      </c>
      <c r="G1624" t="str">
        <f>IFERROR(VLOOKUP($F1624,'Country Lookup'!$B$2:$C$31,2,FALSE),"")</f>
        <v>CH</v>
      </c>
      <c r="H1624">
        <f>VLOOKUP($A1624,'Events Per Sport'!$A$5:$G$19,3,FALSE)</f>
        <v>2.0800838230519041</v>
      </c>
    </row>
    <row r="1625" spans="1:8" x14ac:dyDescent="0.2">
      <c r="A1625" t="s">
        <v>134</v>
      </c>
      <c r="B1625" t="s">
        <v>236</v>
      </c>
      <c r="C1625" t="s">
        <v>175</v>
      </c>
      <c r="D1625">
        <f t="shared" si="25"/>
        <v>1952</v>
      </c>
      <c r="E1625" t="s">
        <v>167</v>
      </c>
      <c r="F1625" t="s">
        <v>174</v>
      </c>
      <c r="G1625" t="str">
        <f>IFERROR(VLOOKUP($F1625,'Country Lookup'!$B$2:$C$31,2,FALSE),"")</f>
        <v>CH</v>
      </c>
      <c r="H1625">
        <f>VLOOKUP($A1625,'Events Per Sport'!$A$5:$G$19,3,FALSE)</f>
        <v>2.0800838230519041</v>
      </c>
    </row>
    <row r="1626" spans="1:8" x14ac:dyDescent="0.2">
      <c r="A1626" t="s">
        <v>134</v>
      </c>
      <c r="B1626" t="s">
        <v>236</v>
      </c>
      <c r="C1626" t="s">
        <v>177</v>
      </c>
      <c r="D1626">
        <f t="shared" si="25"/>
        <v>1956</v>
      </c>
      <c r="E1626" t="s">
        <v>163</v>
      </c>
      <c r="F1626" t="s">
        <v>174</v>
      </c>
      <c r="G1626" t="str">
        <f>IFERROR(VLOOKUP($F1626,'Country Lookup'!$B$2:$C$31,2,FALSE),"")</f>
        <v>CH</v>
      </c>
      <c r="H1626">
        <f>VLOOKUP($A1626,'Events Per Sport'!$A$5:$G$19,3,FALSE)</f>
        <v>2.0800838230519041</v>
      </c>
    </row>
    <row r="1627" spans="1:8" x14ac:dyDescent="0.2">
      <c r="A1627" t="s">
        <v>134</v>
      </c>
      <c r="B1627" t="s">
        <v>236</v>
      </c>
      <c r="C1627" t="s">
        <v>181</v>
      </c>
      <c r="D1627">
        <f t="shared" si="25"/>
        <v>1968</v>
      </c>
      <c r="E1627" t="s">
        <v>167</v>
      </c>
      <c r="F1627" t="s">
        <v>174</v>
      </c>
      <c r="G1627" t="str">
        <f>IFERROR(VLOOKUP($F1627,'Country Lookup'!$B$2:$C$31,2,FALSE),"")</f>
        <v>CH</v>
      </c>
      <c r="H1627">
        <f>VLOOKUP($A1627,'Events Per Sport'!$A$5:$G$19,3,FALSE)</f>
        <v>2.0800838230519041</v>
      </c>
    </row>
    <row r="1628" spans="1:8" x14ac:dyDescent="0.2">
      <c r="A1628" t="s">
        <v>134</v>
      </c>
      <c r="B1628" t="s">
        <v>236</v>
      </c>
      <c r="C1628" t="s">
        <v>182</v>
      </c>
      <c r="D1628">
        <f t="shared" si="25"/>
        <v>1976</v>
      </c>
      <c r="E1628" t="s">
        <v>165</v>
      </c>
      <c r="F1628" t="s">
        <v>174</v>
      </c>
      <c r="G1628" t="str">
        <f>IFERROR(VLOOKUP($F1628,'Country Lookup'!$B$2:$C$31,2,FALSE),"")</f>
        <v>CH</v>
      </c>
      <c r="H1628">
        <f>VLOOKUP($A1628,'Events Per Sport'!$A$5:$G$19,3,FALSE)</f>
        <v>2.0800838230519041</v>
      </c>
    </row>
    <row r="1629" spans="1:8" x14ac:dyDescent="0.2">
      <c r="A1629" t="s">
        <v>134</v>
      </c>
      <c r="B1629" t="s">
        <v>236</v>
      </c>
      <c r="C1629" t="s">
        <v>183</v>
      </c>
      <c r="D1629">
        <f t="shared" si="25"/>
        <v>1980</v>
      </c>
      <c r="E1629" t="s">
        <v>165</v>
      </c>
      <c r="F1629" t="s">
        <v>174</v>
      </c>
      <c r="G1629" t="str">
        <f>IFERROR(VLOOKUP($F1629,'Country Lookup'!$B$2:$C$31,2,FALSE),"")</f>
        <v>CH</v>
      </c>
      <c r="H1629">
        <f>VLOOKUP($A1629,'Events Per Sport'!$A$5:$G$19,3,FALSE)</f>
        <v>2.0800838230519041</v>
      </c>
    </row>
    <row r="1630" spans="1:8" x14ac:dyDescent="0.2">
      <c r="A1630" t="s">
        <v>134</v>
      </c>
      <c r="B1630" t="s">
        <v>236</v>
      </c>
      <c r="C1630" t="s">
        <v>185</v>
      </c>
      <c r="D1630">
        <f t="shared" si="25"/>
        <v>1984</v>
      </c>
      <c r="E1630" t="s">
        <v>167</v>
      </c>
      <c r="F1630" t="s">
        <v>174</v>
      </c>
      <c r="G1630" t="str">
        <f>IFERROR(VLOOKUP($F1630,'Country Lookup'!$B$2:$C$31,2,FALSE),"")</f>
        <v>CH</v>
      </c>
      <c r="H1630">
        <f>VLOOKUP($A1630,'Events Per Sport'!$A$5:$G$19,3,FALSE)</f>
        <v>2.0800838230519041</v>
      </c>
    </row>
    <row r="1631" spans="1:8" x14ac:dyDescent="0.2">
      <c r="A1631" t="s">
        <v>134</v>
      </c>
      <c r="B1631" t="s">
        <v>236</v>
      </c>
      <c r="C1631" t="s">
        <v>186</v>
      </c>
      <c r="D1631">
        <f t="shared" si="25"/>
        <v>1988</v>
      </c>
      <c r="E1631" t="s">
        <v>163</v>
      </c>
      <c r="F1631" t="s">
        <v>174</v>
      </c>
      <c r="G1631" t="str">
        <f>IFERROR(VLOOKUP($F1631,'Country Lookup'!$B$2:$C$31,2,FALSE),"")</f>
        <v>CH</v>
      </c>
      <c r="H1631">
        <f>VLOOKUP($A1631,'Events Per Sport'!$A$5:$G$19,3,FALSE)</f>
        <v>2.0800838230519041</v>
      </c>
    </row>
    <row r="1632" spans="1:8" x14ac:dyDescent="0.2">
      <c r="A1632" t="s">
        <v>134</v>
      </c>
      <c r="B1632" t="s">
        <v>236</v>
      </c>
      <c r="C1632" t="s">
        <v>187</v>
      </c>
      <c r="D1632">
        <f t="shared" si="25"/>
        <v>1992</v>
      </c>
      <c r="E1632" t="s">
        <v>167</v>
      </c>
      <c r="F1632" t="s">
        <v>174</v>
      </c>
      <c r="G1632" t="str">
        <f>IFERROR(VLOOKUP($F1632,'Country Lookup'!$B$2:$C$31,2,FALSE),"")</f>
        <v>CH</v>
      </c>
      <c r="H1632">
        <f>VLOOKUP($A1632,'Events Per Sport'!$A$5:$G$19,3,FALSE)</f>
        <v>2.0800838230519041</v>
      </c>
    </row>
    <row r="1633" spans="1:8" x14ac:dyDescent="0.2">
      <c r="A1633" t="s">
        <v>134</v>
      </c>
      <c r="B1633" t="s">
        <v>236</v>
      </c>
      <c r="C1633" t="s">
        <v>188</v>
      </c>
      <c r="D1633">
        <f t="shared" si="25"/>
        <v>1998</v>
      </c>
      <c r="E1633" t="s">
        <v>165</v>
      </c>
      <c r="F1633" t="s">
        <v>174</v>
      </c>
      <c r="G1633" t="str">
        <f>IFERROR(VLOOKUP($F1633,'Country Lookup'!$B$2:$C$31,2,FALSE),"")</f>
        <v>CH</v>
      </c>
      <c r="H1633">
        <f>VLOOKUP($A1633,'Events Per Sport'!$A$5:$G$19,3,FALSE)</f>
        <v>2.0800838230519041</v>
      </c>
    </row>
    <row r="1634" spans="1:8" x14ac:dyDescent="0.2">
      <c r="A1634" t="s">
        <v>134</v>
      </c>
      <c r="B1634" t="s">
        <v>236</v>
      </c>
      <c r="C1634" t="s">
        <v>162</v>
      </c>
      <c r="D1634">
        <f t="shared" si="25"/>
        <v>2006</v>
      </c>
      <c r="E1634" t="s">
        <v>167</v>
      </c>
      <c r="F1634" t="s">
        <v>174</v>
      </c>
      <c r="G1634" t="str">
        <f>IFERROR(VLOOKUP($F1634,'Country Lookup'!$B$2:$C$31,2,FALSE),"")</f>
        <v>CH</v>
      </c>
      <c r="H1634">
        <f>VLOOKUP($A1634,'Events Per Sport'!$A$5:$G$19,3,FALSE)</f>
        <v>2.0800838230519041</v>
      </c>
    </row>
    <row r="1635" spans="1:8" x14ac:dyDescent="0.2">
      <c r="A1635" t="s">
        <v>134</v>
      </c>
      <c r="B1635" t="s">
        <v>236</v>
      </c>
      <c r="C1635" t="s">
        <v>186</v>
      </c>
      <c r="D1635">
        <f t="shared" si="25"/>
        <v>1988</v>
      </c>
      <c r="E1635" t="s">
        <v>167</v>
      </c>
      <c r="F1635" t="s">
        <v>207</v>
      </c>
      <c r="G1635" t="str">
        <f>IFERROR(VLOOKUP($F1635,'Country Lookup'!$B$2:$C$31,2,FALSE),"")</f>
        <v/>
      </c>
      <c r="H1635">
        <f>VLOOKUP($A1635,'Events Per Sport'!$A$5:$G$19,3,FALSE)</f>
        <v>2.0800838230519041</v>
      </c>
    </row>
    <row r="1636" spans="1:8" x14ac:dyDescent="0.2">
      <c r="A1636" t="s">
        <v>134</v>
      </c>
      <c r="B1636" t="s">
        <v>241</v>
      </c>
      <c r="C1636" t="s">
        <v>175</v>
      </c>
      <c r="D1636">
        <f t="shared" si="25"/>
        <v>1952</v>
      </c>
      <c r="E1636" t="s">
        <v>163</v>
      </c>
      <c r="F1636" t="s">
        <v>194</v>
      </c>
      <c r="G1636" t="str">
        <f>IFERROR(VLOOKUP($F1636,'Country Lookup'!$B$2:$C$31,2,FALSE),"")</f>
        <v/>
      </c>
      <c r="H1636">
        <f>VLOOKUP($A1636,'Events Per Sport'!$A$5:$G$19,3,FALSE)</f>
        <v>2.0800838230519041</v>
      </c>
    </row>
    <row r="1637" spans="1:8" x14ac:dyDescent="0.2">
      <c r="A1637" t="s">
        <v>134</v>
      </c>
      <c r="B1637" t="s">
        <v>241</v>
      </c>
      <c r="C1637" t="s">
        <v>181</v>
      </c>
      <c r="D1637">
        <f t="shared" si="25"/>
        <v>1968</v>
      </c>
      <c r="E1637" t="s">
        <v>165</v>
      </c>
      <c r="F1637" t="s">
        <v>194</v>
      </c>
      <c r="G1637" t="str">
        <f>IFERROR(VLOOKUP($F1637,'Country Lookup'!$B$2:$C$31,2,FALSE),"")</f>
        <v/>
      </c>
      <c r="H1637">
        <f>VLOOKUP($A1637,'Events Per Sport'!$A$5:$G$19,3,FALSE)</f>
        <v>2.0800838230519041</v>
      </c>
    </row>
    <row r="1638" spans="1:8" x14ac:dyDescent="0.2">
      <c r="A1638" t="s">
        <v>134</v>
      </c>
      <c r="B1638" t="s">
        <v>241</v>
      </c>
      <c r="C1638" t="s">
        <v>182</v>
      </c>
      <c r="D1638">
        <f t="shared" si="25"/>
        <v>1976</v>
      </c>
      <c r="E1638" t="s">
        <v>165</v>
      </c>
      <c r="F1638" t="s">
        <v>194</v>
      </c>
      <c r="G1638" t="str">
        <f>IFERROR(VLOOKUP($F1638,'Country Lookup'!$B$2:$C$31,2,FALSE),"")</f>
        <v/>
      </c>
      <c r="H1638">
        <f>VLOOKUP($A1638,'Events Per Sport'!$A$5:$G$19,3,FALSE)</f>
        <v>2.0800838230519041</v>
      </c>
    </row>
    <row r="1639" spans="1:8" x14ac:dyDescent="0.2">
      <c r="A1639" t="s">
        <v>134</v>
      </c>
      <c r="B1639" t="s">
        <v>241</v>
      </c>
      <c r="C1639" t="s">
        <v>180</v>
      </c>
      <c r="D1639">
        <f t="shared" si="25"/>
        <v>1964</v>
      </c>
      <c r="E1639" t="s">
        <v>163</v>
      </c>
      <c r="F1639" t="s">
        <v>238</v>
      </c>
      <c r="G1639" t="str">
        <f>IFERROR(VLOOKUP($F1639,'Country Lookup'!$B$2:$C$31,2,FALSE),"")</f>
        <v>GB</v>
      </c>
      <c r="H1639">
        <f>VLOOKUP($A1639,'Events Per Sport'!$A$5:$G$19,3,FALSE)</f>
        <v>2.0800838230519041</v>
      </c>
    </row>
    <row r="1640" spans="1:8" x14ac:dyDescent="0.2">
      <c r="A1640" t="s">
        <v>134</v>
      </c>
      <c r="B1640" t="s">
        <v>241</v>
      </c>
      <c r="C1640" t="s">
        <v>182</v>
      </c>
      <c r="D1640">
        <f t="shared" si="25"/>
        <v>1976</v>
      </c>
      <c r="E1640" t="s">
        <v>163</v>
      </c>
      <c r="F1640" t="s">
        <v>217</v>
      </c>
      <c r="G1640" t="str">
        <f>IFERROR(VLOOKUP($F1640,'Country Lookup'!$B$2:$C$31,2,FALSE),"")</f>
        <v/>
      </c>
      <c r="H1640">
        <f>VLOOKUP($A1640,'Events Per Sport'!$A$5:$G$19,3,FALSE)</f>
        <v>2.0800838230519041</v>
      </c>
    </row>
    <row r="1641" spans="1:8" x14ac:dyDescent="0.2">
      <c r="A1641" t="s">
        <v>134</v>
      </c>
      <c r="B1641" t="s">
        <v>241</v>
      </c>
      <c r="C1641" t="s">
        <v>183</v>
      </c>
      <c r="D1641">
        <f t="shared" si="25"/>
        <v>1980</v>
      </c>
      <c r="E1641" t="s">
        <v>165</v>
      </c>
      <c r="F1641" t="s">
        <v>217</v>
      </c>
      <c r="G1641" t="str">
        <f>IFERROR(VLOOKUP($F1641,'Country Lookup'!$B$2:$C$31,2,FALSE),"")</f>
        <v/>
      </c>
      <c r="H1641">
        <f>VLOOKUP($A1641,'Events Per Sport'!$A$5:$G$19,3,FALSE)</f>
        <v>2.0800838230519041</v>
      </c>
    </row>
    <row r="1642" spans="1:8" x14ac:dyDescent="0.2">
      <c r="A1642" t="s">
        <v>134</v>
      </c>
      <c r="B1642" t="s">
        <v>241</v>
      </c>
      <c r="C1642" t="s">
        <v>183</v>
      </c>
      <c r="D1642">
        <f t="shared" si="25"/>
        <v>1980</v>
      </c>
      <c r="E1642" t="s">
        <v>167</v>
      </c>
      <c r="F1642" t="s">
        <v>217</v>
      </c>
      <c r="G1642" t="str">
        <f>IFERROR(VLOOKUP($F1642,'Country Lookup'!$B$2:$C$31,2,FALSE),"")</f>
        <v/>
      </c>
      <c r="H1642">
        <f>VLOOKUP($A1642,'Events Per Sport'!$A$5:$G$19,3,FALSE)</f>
        <v>2.0800838230519041</v>
      </c>
    </row>
    <row r="1643" spans="1:8" x14ac:dyDescent="0.2">
      <c r="A1643" t="s">
        <v>134</v>
      </c>
      <c r="B1643" t="s">
        <v>241</v>
      </c>
      <c r="C1643" t="s">
        <v>185</v>
      </c>
      <c r="D1643">
        <f t="shared" si="25"/>
        <v>1984</v>
      </c>
      <c r="E1643" t="s">
        <v>163</v>
      </c>
      <c r="F1643" t="s">
        <v>217</v>
      </c>
      <c r="G1643" t="str">
        <f>IFERROR(VLOOKUP($F1643,'Country Lookup'!$B$2:$C$31,2,FALSE),"")</f>
        <v/>
      </c>
      <c r="H1643">
        <f>VLOOKUP($A1643,'Events Per Sport'!$A$5:$G$19,3,FALSE)</f>
        <v>2.0800838230519041</v>
      </c>
    </row>
    <row r="1644" spans="1:8" x14ac:dyDescent="0.2">
      <c r="A1644" t="s">
        <v>134</v>
      </c>
      <c r="B1644" t="s">
        <v>241</v>
      </c>
      <c r="C1644" t="s">
        <v>185</v>
      </c>
      <c r="D1644">
        <f t="shared" si="25"/>
        <v>1984</v>
      </c>
      <c r="E1644" t="s">
        <v>165</v>
      </c>
      <c r="F1644" t="s">
        <v>217</v>
      </c>
      <c r="G1644" t="str">
        <f>IFERROR(VLOOKUP($F1644,'Country Lookup'!$B$2:$C$31,2,FALSE),"")</f>
        <v/>
      </c>
      <c r="H1644">
        <f>VLOOKUP($A1644,'Events Per Sport'!$A$5:$G$19,3,FALSE)</f>
        <v>2.0800838230519041</v>
      </c>
    </row>
    <row r="1645" spans="1:8" x14ac:dyDescent="0.2">
      <c r="A1645" t="s">
        <v>134</v>
      </c>
      <c r="B1645" t="s">
        <v>241</v>
      </c>
      <c r="C1645" t="s">
        <v>186</v>
      </c>
      <c r="D1645">
        <f t="shared" si="25"/>
        <v>1988</v>
      </c>
      <c r="E1645" t="s">
        <v>165</v>
      </c>
      <c r="F1645" t="s">
        <v>217</v>
      </c>
      <c r="G1645" t="str">
        <f>IFERROR(VLOOKUP($F1645,'Country Lookup'!$B$2:$C$31,2,FALSE),"")</f>
        <v/>
      </c>
      <c r="H1645">
        <f>VLOOKUP($A1645,'Events Per Sport'!$A$5:$G$19,3,FALSE)</f>
        <v>2.0800838230519041</v>
      </c>
    </row>
    <row r="1646" spans="1:8" x14ac:dyDescent="0.2">
      <c r="A1646" t="s">
        <v>134</v>
      </c>
      <c r="B1646" t="s">
        <v>241</v>
      </c>
      <c r="C1646" t="s">
        <v>186</v>
      </c>
      <c r="D1646">
        <f t="shared" si="25"/>
        <v>1988</v>
      </c>
      <c r="E1646" t="s">
        <v>167</v>
      </c>
      <c r="F1646" t="s">
        <v>217</v>
      </c>
      <c r="G1646" t="str">
        <f>IFERROR(VLOOKUP($F1646,'Country Lookup'!$B$2:$C$31,2,FALSE),"")</f>
        <v/>
      </c>
      <c r="H1646">
        <f>VLOOKUP($A1646,'Events Per Sport'!$A$5:$G$19,3,FALSE)</f>
        <v>2.0800838230519041</v>
      </c>
    </row>
    <row r="1647" spans="1:8" x14ac:dyDescent="0.2">
      <c r="A1647" t="s">
        <v>134</v>
      </c>
      <c r="B1647" t="s">
        <v>241</v>
      </c>
      <c r="C1647" t="s">
        <v>181</v>
      </c>
      <c r="D1647">
        <f t="shared" si="25"/>
        <v>1968</v>
      </c>
      <c r="E1647" t="s">
        <v>167</v>
      </c>
      <c r="F1647" t="s">
        <v>242</v>
      </c>
      <c r="G1647" t="str">
        <f>IFERROR(VLOOKUP($F1647,'Country Lookup'!$B$2:$C$31,2,FALSE),"")</f>
        <v/>
      </c>
      <c r="H1647">
        <f>VLOOKUP($A1647,'Events Per Sport'!$A$5:$G$19,3,FALSE)</f>
        <v>2.0800838230519041</v>
      </c>
    </row>
    <row r="1648" spans="1:8" x14ac:dyDescent="0.2">
      <c r="A1648" t="s">
        <v>134</v>
      </c>
      <c r="B1648" t="s">
        <v>241</v>
      </c>
      <c r="C1648" t="s">
        <v>237</v>
      </c>
      <c r="D1648">
        <f t="shared" si="25"/>
        <v>1936</v>
      </c>
      <c r="E1648" t="s">
        <v>165</v>
      </c>
      <c r="F1648" t="s">
        <v>174</v>
      </c>
      <c r="G1648" t="str">
        <f>IFERROR(VLOOKUP($F1648,'Country Lookup'!$B$2:$C$31,2,FALSE),"")</f>
        <v>CH</v>
      </c>
      <c r="H1648">
        <f>VLOOKUP($A1648,'Events Per Sport'!$A$5:$G$19,3,FALSE)</f>
        <v>2.0800838230519041</v>
      </c>
    </row>
    <row r="1649" spans="1:8" x14ac:dyDescent="0.2">
      <c r="A1649" t="s">
        <v>134</v>
      </c>
      <c r="B1649" t="s">
        <v>241</v>
      </c>
      <c r="C1649" t="s">
        <v>172</v>
      </c>
      <c r="D1649">
        <f t="shared" si="25"/>
        <v>1948</v>
      </c>
      <c r="E1649" t="s">
        <v>163</v>
      </c>
      <c r="F1649" t="s">
        <v>174</v>
      </c>
      <c r="G1649" t="str">
        <f>IFERROR(VLOOKUP($F1649,'Country Lookup'!$B$2:$C$31,2,FALSE),"")</f>
        <v>CH</v>
      </c>
      <c r="H1649">
        <f>VLOOKUP($A1649,'Events Per Sport'!$A$5:$G$19,3,FALSE)</f>
        <v>2.0800838230519041</v>
      </c>
    </row>
    <row r="1650" spans="1:8" x14ac:dyDescent="0.2">
      <c r="A1650" t="s">
        <v>134</v>
      </c>
      <c r="B1650" t="s">
        <v>241</v>
      </c>
      <c r="C1650" t="s">
        <v>172</v>
      </c>
      <c r="D1650">
        <f t="shared" si="25"/>
        <v>1948</v>
      </c>
      <c r="E1650" t="s">
        <v>165</v>
      </c>
      <c r="F1650" t="s">
        <v>174</v>
      </c>
      <c r="G1650" t="str">
        <f>IFERROR(VLOOKUP($F1650,'Country Lookup'!$B$2:$C$31,2,FALSE),"")</f>
        <v>CH</v>
      </c>
      <c r="H1650">
        <f>VLOOKUP($A1650,'Events Per Sport'!$A$5:$G$19,3,FALSE)</f>
        <v>2.0800838230519041</v>
      </c>
    </row>
    <row r="1651" spans="1:8" x14ac:dyDescent="0.2">
      <c r="A1651" t="s">
        <v>134</v>
      </c>
      <c r="B1651" t="s">
        <v>241</v>
      </c>
      <c r="C1651" t="s">
        <v>175</v>
      </c>
      <c r="D1651">
        <f t="shared" si="25"/>
        <v>1952</v>
      </c>
      <c r="E1651" t="s">
        <v>167</v>
      </c>
      <c r="F1651" t="s">
        <v>174</v>
      </c>
      <c r="G1651" t="str">
        <f>IFERROR(VLOOKUP($F1651,'Country Lookup'!$B$2:$C$31,2,FALSE),"")</f>
        <v>CH</v>
      </c>
      <c r="H1651">
        <f>VLOOKUP($A1651,'Events Per Sport'!$A$5:$G$19,3,FALSE)</f>
        <v>2.0800838230519041</v>
      </c>
    </row>
    <row r="1652" spans="1:8" x14ac:dyDescent="0.2">
      <c r="A1652" t="s">
        <v>134</v>
      </c>
      <c r="B1652" t="s">
        <v>241</v>
      </c>
      <c r="C1652" t="s">
        <v>177</v>
      </c>
      <c r="D1652">
        <f t="shared" si="25"/>
        <v>1956</v>
      </c>
      <c r="E1652" t="s">
        <v>167</v>
      </c>
      <c r="F1652" t="s">
        <v>174</v>
      </c>
      <c r="G1652" t="str">
        <f>IFERROR(VLOOKUP($F1652,'Country Lookup'!$B$2:$C$31,2,FALSE),"")</f>
        <v>CH</v>
      </c>
      <c r="H1652">
        <f>VLOOKUP($A1652,'Events Per Sport'!$A$5:$G$19,3,FALSE)</f>
        <v>2.0800838230519041</v>
      </c>
    </row>
    <row r="1653" spans="1:8" x14ac:dyDescent="0.2">
      <c r="A1653" t="s">
        <v>134</v>
      </c>
      <c r="B1653" t="s">
        <v>241</v>
      </c>
      <c r="C1653" t="s">
        <v>182</v>
      </c>
      <c r="D1653">
        <f t="shared" si="25"/>
        <v>1976</v>
      </c>
      <c r="E1653" t="s">
        <v>167</v>
      </c>
      <c r="F1653" t="s">
        <v>174</v>
      </c>
      <c r="G1653" t="str">
        <f>IFERROR(VLOOKUP($F1653,'Country Lookup'!$B$2:$C$31,2,FALSE),"")</f>
        <v>CH</v>
      </c>
      <c r="H1653">
        <f>VLOOKUP($A1653,'Events Per Sport'!$A$5:$G$19,3,FALSE)</f>
        <v>2.0800838230519041</v>
      </c>
    </row>
    <row r="1654" spans="1:8" x14ac:dyDescent="0.2">
      <c r="A1654" t="s">
        <v>134</v>
      </c>
      <c r="B1654" t="s">
        <v>241</v>
      </c>
      <c r="C1654" t="s">
        <v>183</v>
      </c>
      <c r="D1654">
        <f t="shared" si="25"/>
        <v>1980</v>
      </c>
      <c r="E1654" t="s">
        <v>163</v>
      </c>
      <c r="F1654" t="s">
        <v>174</v>
      </c>
      <c r="G1654" t="str">
        <f>IFERROR(VLOOKUP($F1654,'Country Lookup'!$B$2:$C$31,2,FALSE),"")</f>
        <v>CH</v>
      </c>
      <c r="H1654">
        <f>VLOOKUP($A1654,'Events Per Sport'!$A$5:$G$19,3,FALSE)</f>
        <v>2.0800838230519041</v>
      </c>
    </row>
    <row r="1655" spans="1:8" x14ac:dyDescent="0.2">
      <c r="A1655" t="s">
        <v>134</v>
      </c>
      <c r="B1655" t="s">
        <v>241</v>
      </c>
      <c r="C1655" t="s">
        <v>187</v>
      </c>
      <c r="D1655">
        <f t="shared" si="25"/>
        <v>1992</v>
      </c>
      <c r="E1655" t="s">
        <v>163</v>
      </c>
      <c r="F1655" t="s">
        <v>174</v>
      </c>
      <c r="G1655" t="str">
        <f>IFERROR(VLOOKUP($F1655,'Country Lookup'!$B$2:$C$31,2,FALSE),"")</f>
        <v>CH</v>
      </c>
      <c r="H1655">
        <f>VLOOKUP($A1655,'Events Per Sport'!$A$5:$G$19,3,FALSE)</f>
        <v>2.0800838230519041</v>
      </c>
    </row>
    <row r="1656" spans="1:8" x14ac:dyDescent="0.2">
      <c r="A1656" t="s">
        <v>134</v>
      </c>
      <c r="B1656" t="s">
        <v>241</v>
      </c>
      <c r="C1656" t="s">
        <v>190</v>
      </c>
      <c r="D1656">
        <f t="shared" si="25"/>
        <v>2002</v>
      </c>
      <c r="E1656" t="s">
        <v>165</v>
      </c>
      <c r="F1656" t="s">
        <v>174</v>
      </c>
      <c r="G1656" t="str">
        <f>IFERROR(VLOOKUP($F1656,'Country Lookup'!$B$2:$C$31,2,FALSE),"")</f>
        <v>CH</v>
      </c>
      <c r="H1656">
        <f>VLOOKUP($A1656,'Events Per Sport'!$A$5:$G$19,3,FALSE)</f>
        <v>2.0800838230519041</v>
      </c>
    </row>
    <row r="1657" spans="1:8" x14ac:dyDescent="0.2">
      <c r="A1657" t="s">
        <v>134</v>
      </c>
      <c r="B1657" t="s">
        <v>241</v>
      </c>
      <c r="C1657" t="s">
        <v>190</v>
      </c>
      <c r="D1657">
        <f t="shared" si="25"/>
        <v>2002</v>
      </c>
      <c r="E1657" t="s">
        <v>167</v>
      </c>
      <c r="F1657" t="s">
        <v>174</v>
      </c>
      <c r="G1657" t="str">
        <f>IFERROR(VLOOKUP($F1657,'Country Lookup'!$B$2:$C$31,2,FALSE),"")</f>
        <v>CH</v>
      </c>
      <c r="H1657">
        <f>VLOOKUP($A1657,'Events Per Sport'!$A$5:$G$19,3,FALSE)</f>
        <v>2.0800838230519041</v>
      </c>
    </row>
    <row r="1658" spans="1:8" x14ac:dyDescent="0.2">
      <c r="A1658" t="s">
        <v>134</v>
      </c>
      <c r="B1658" t="s">
        <v>241</v>
      </c>
      <c r="C1658" t="s">
        <v>162</v>
      </c>
      <c r="D1658">
        <f t="shared" si="25"/>
        <v>2006</v>
      </c>
      <c r="E1658" t="s">
        <v>167</v>
      </c>
      <c r="F1658" t="s">
        <v>174</v>
      </c>
      <c r="G1658" t="str">
        <f>IFERROR(VLOOKUP($F1658,'Country Lookup'!$B$2:$C$31,2,FALSE),"")</f>
        <v>CH</v>
      </c>
      <c r="H1658">
        <f>VLOOKUP($A1658,'Events Per Sport'!$A$5:$G$19,3,FALSE)</f>
        <v>2.0800838230519041</v>
      </c>
    </row>
    <row r="1659" spans="1:8" x14ac:dyDescent="0.2">
      <c r="A1659" t="s">
        <v>134</v>
      </c>
      <c r="B1659" t="s">
        <v>241</v>
      </c>
      <c r="C1659" t="s">
        <v>192</v>
      </c>
      <c r="D1659">
        <f t="shared" si="25"/>
        <v>2014</v>
      </c>
      <c r="E1659" t="s">
        <v>165</v>
      </c>
      <c r="F1659" t="s">
        <v>174</v>
      </c>
      <c r="G1659" t="str">
        <f>IFERROR(VLOOKUP($F1659,'Country Lookup'!$B$2:$C$31,2,FALSE),"")</f>
        <v>CH</v>
      </c>
      <c r="H1659">
        <f>VLOOKUP($A1659,'Events Per Sport'!$A$5:$G$19,3,FALSE)</f>
        <v>2.0800838230519041</v>
      </c>
    </row>
    <row r="1660" spans="1:8" x14ac:dyDescent="0.2">
      <c r="A1660" t="s">
        <v>134</v>
      </c>
      <c r="B1660" t="s">
        <v>241</v>
      </c>
      <c r="C1660" t="s">
        <v>185</v>
      </c>
      <c r="D1660">
        <f t="shared" si="25"/>
        <v>1984</v>
      </c>
      <c r="E1660" t="s">
        <v>167</v>
      </c>
      <c r="F1660" t="s">
        <v>207</v>
      </c>
      <c r="G1660" t="str">
        <f>IFERROR(VLOOKUP($F1660,'Country Lookup'!$B$2:$C$31,2,FALSE),"")</f>
        <v/>
      </c>
      <c r="H1660">
        <f>VLOOKUP($A1660,'Events Per Sport'!$A$5:$G$19,3,FALSE)</f>
        <v>2.0800838230519041</v>
      </c>
    </row>
    <row r="1661" spans="1:8" x14ac:dyDescent="0.2">
      <c r="A1661" t="s">
        <v>134</v>
      </c>
      <c r="B1661" t="s">
        <v>241</v>
      </c>
      <c r="C1661" t="s">
        <v>186</v>
      </c>
      <c r="D1661">
        <f t="shared" si="25"/>
        <v>1988</v>
      </c>
      <c r="E1661" t="s">
        <v>163</v>
      </c>
      <c r="F1661" t="s">
        <v>207</v>
      </c>
      <c r="G1661" t="str">
        <f>IFERROR(VLOOKUP($F1661,'Country Lookup'!$B$2:$C$31,2,FALSE),"")</f>
        <v/>
      </c>
      <c r="H1661">
        <f>VLOOKUP($A1661,'Events Per Sport'!$A$5:$G$19,3,FALSE)</f>
        <v>2.0800838230519041</v>
      </c>
    </row>
    <row r="1662" spans="1:8" x14ac:dyDescent="0.2">
      <c r="A1662" t="s">
        <v>142</v>
      </c>
      <c r="B1662" t="s">
        <v>244</v>
      </c>
      <c r="C1662" t="s">
        <v>162</v>
      </c>
      <c r="D1662">
        <f t="shared" si="25"/>
        <v>2006</v>
      </c>
      <c r="E1662" t="s">
        <v>163</v>
      </c>
      <c r="F1662" t="s">
        <v>245</v>
      </c>
      <c r="G1662" t="str">
        <f>IFERROR(VLOOKUP($F1662,'Country Lookup'!$B$2:$C$31,2,FALSE),"")</f>
        <v>EE</v>
      </c>
      <c r="H1662">
        <f>VLOOKUP($A1662,'Events Per Sport'!$A$5:$G$19,3,FALSE)</f>
        <v>5.2414827884177928</v>
      </c>
    </row>
    <row r="1663" spans="1:8" x14ac:dyDescent="0.2">
      <c r="A1663" t="s">
        <v>142</v>
      </c>
      <c r="B1663" t="s">
        <v>244</v>
      </c>
      <c r="C1663" t="s">
        <v>191</v>
      </c>
      <c r="D1663">
        <f t="shared" si="25"/>
        <v>2010</v>
      </c>
      <c r="E1663" t="s">
        <v>165</v>
      </c>
      <c r="F1663" t="s">
        <v>245</v>
      </c>
      <c r="G1663" t="str">
        <f>IFERROR(VLOOKUP($F1663,'Country Lookup'!$B$2:$C$31,2,FALSE),"")</f>
        <v>EE</v>
      </c>
      <c r="H1663">
        <f>VLOOKUP($A1663,'Events Per Sport'!$A$5:$G$19,3,FALSE)</f>
        <v>5.2414827884177928</v>
      </c>
    </row>
    <row r="1664" spans="1:8" x14ac:dyDescent="0.2">
      <c r="A1664" t="s">
        <v>142</v>
      </c>
      <c r="B1664" t="s">
        <v>244</v>
      </c>
      <c r="C1664" t="s">
        <v>183</v>
      </c>
      <c r="D1664">
        <f t="shared" si="25"/>
        <v>1980</v>
      </c>
      <c r="E1664" t="s">
        <v>163</v>
      </c>
      <c r="F1664" t="s">
        <v>217</v>
      </c>
      <c r="G1664" t="str">
        <f>IFERROR(VLOOKUP($F1664,'Country Lookup'!$B$2:$C$31,2,FALSE),"")</f>
        <v/>
      </c>
      <c r="H1664">
        <f>VLOOKUP($A1664,'Events Per Sport'!$A$5:$G$19,3,FALSE)</f>
        <v>5.2414827884177928</v>
      </c>
    </row>
    <row r="1665" spans="1:8" x14ac:dyDescent="0.2">
      <c r="A1665" t="s">
        <v>142</v>
      </c>
      <c r="B1665" t="s">
        <v>244</v>
      </c>
      <c r="C1665" t="s">
        <v>192</v>
      </c>
      <c r="D1665">
        <f t="shared" si="25"/>
        <v>2014</v>
      </c>
      <c r="E1665" t="s">
        <v>163</v>
      </c>
      <c r="F1665" t="s">
        <v>226</v>
      </c>
      <c r="G1665" t="str">
        <f>IFERROR(VLOOKUP($F1665,'Country Lookup'!$B$2:$C$31,2,FALSE),"")</f>
        <v>PL</v>
      </c>
      <c r="H1665">
        <f>VLOOKUP($A1665,'Events Per Sport'!$A$5:$G$19,3,FALSE)</f>
        <v>5.2414827884177928</v>
      </c>
    </row>
    <row r="1666" spans="1:8" x14ac:dyDescent="0.2">
      <c r="A1666" t="s">
        <v>142</v>
      </c>
      <c r="B1666" t="s">
        <v>244</v>
      </c>
      <c r="C1666" t="s">
        <v>177</v>
      </c>
      <c r="D1666">
        <f t="shared" ref="D1666:D1729" si="26">_xlfn.NUMBERVALUE(RIGHT(C1666,4))</f>
        <v>1956</v>
      </c>
      <c r="E1666" t="s">
        <v>163</v>
      </c>
      <c r="F1666" t="s">
        <v>207</v>
      </c>
      <c r="G1666" t="str">
        <f>IFERROR(VLOOKUP($F1666,'Country Lookup'!$B$2:$C$31,2,FALSE),"")</f>
        <v/>
      </c>
      <c r="H1666">
        <f>VLOOKUP($A1666,'Events Per Sport'!$A$5:$G$19,3,FALSE)</f>
        <v>5.2414827884177928</v>
      </c>
    </row>
    <row r="1667" spans="1:8" x14ac:dyDescent="0.2">
      <c r="A1667" t="s">
        <v>142</v>
      </c>
      <c r="B1667" t="s">
        <v>244</v>
      </c>
      <c r="C1667" t="s">
        <v>177</v>
      </c>
      <c r="D1667">
        <f t="shared" si="26"/>
        <v>1956</v>
      </c>
      <c r="E1667" t="s">
        <v>165</v>
      </c>
      <c r="F1667" t="s">
        <v>207</v>
      </c>
      <c r="G1667" t="str">
        <f>IFERROR(VLOOKUP($F1667,'Country Lookup'!$B$2:$C$31,2,FALSE),"")</f>
        <v/>
      </c>
      <c r="H1667">
        <f>VLOOKUP($A1667,'Events Per Sport'!$A$5:$G$19,3,FALSE)</f>
        <v>5.2414827884177928</v>
      </c>
    </row>
    <row r="1668" spans="1:8" x14ac:dyDescent="0.2">
      <c r="A1668" t="s">
        <v>142</v>
      </c>
      <c r="B1668" t="s">
        <v>244</v>
      </c>
      <c r="C1668" t="s">
        <v>178</v>
      </c>
      <c r="D1668">
        <f t="shared" si="26"/>
        <v>1960</v>
      </c>
      <c r="E1668" t="s">
        <v>163</v>
      </c>
      <c r="F1668" t="s">
        <v>207</v>
      </c>
      <c r="G1668" t="str">
        <f>IFERROR(VLOOKUP($F1668,'Country Lookup'!$B$2:$C$31,2,FALSE),"")</f>
        <v/>
      </c>
      <c r="H1668">
        <f>VLOOKUP($A1668,'Events Per Sport'!$A$5:$G$19,3,FALSE)</f>
        <v>5.2414827884177928</v>
      </c>
    </row>
    <row r="1669" spans="1:8" x14ac:dyDescent="0.2">
      <c r="A1669" t="s">
        <v>142</v>
      </c>
      <c r="B1669" t="s">
        <v>244</v>
      </c>
      <c r="C1669" t="s">
        <v>178</v>
      </c>
      <c r="D1669">
        <f t="shared" si="26"/>
        <v>1960</v>
      </c>
      <c r="E1669" t="s">
        <v>165</v>
      </c>
      <c r="F1669" t="s">
        <v>207</v>
      </c>
      <c r="G1669" t="str">
        <f>IFERROR(VLOOKUP($F1669,'Country Lookup'!$B$2:$C$31,2,FALSE),"")</f>
        <v/>
      </c>
      <c r="H1669">
        <f>VLOOKUP($A1669,'Events Per Sport'!$A$5:$G$19,3,FALSE)</f>
        <v>5.2414827884177928</v>
      </c>
    </row>
    <row r="1670" spans="1:8" x14ac:dyDescent="0.2">
      <c r="A1670" t="s">
        <v>142</v>
      </c>
      <c r="B1670" t="s">
        <v>244</v>
      </c>
      <c r="C1670" t="s">
        <v>178</v>
      </c>
      <c r="D1670">
        <f t="shared" si="26"/>
        <v>1960</v>
      </c>
      <c r="E1670" t="s">
        <v>167</v>
      </c>
      <c r="F1670" t="s">
        <v>207</v>
      </c>
      <c r="G1670" t="str">
        <f>IFERROR(VLOOKUP($F1670,'Country Lookup'!$B$2:$C$31,2,FALSE),"")</f>
        <v/>
      </c>
      <c r="H1670">
        <f>VLOOKUP($A1670,'Events Per Sport'!$A$5:$G$19,3,FALSE)</f>
        <v>5.2414827884177928</v>
      </c>
    </row>
    <row r="1671" spans="1:8" x14ac:dyDescent="0.2">
      <c r="A1671" t="s">
        <v>142</v>
      </c>
      <c r="B1671" t="s">
        <v>244</v>
      </c>
      <c r="C1671" t="s">
        <v>180</v>
      </c>
      <c r="D1671">
        <f t="shared" si="26"/>
        <v>1964</v>
      </c>
      <c r="E1671" t="s">
        <v>163</v>
      </c>
      <c r="F1671" t="s">
        <v>207</v>
      </c>
      <c r="G1671" t="str">
        <f>IFERROR(VLOOKUP($F1671,'Country Lookup'!$B$2:$C$31,2,FALSE),"")</f>
        <v/>
      </c>
      <c r="H1671">
        <f>VLOOKUP($A1671,'Events Per Sport'!$A$5:$G$19,3,FALSE)</f>
        <v>5.2414827884177928</v>
      </c>
    </row>
    <row r="1672" spans="1:8" x14ac:dyDescent="0.2">
      <c r="A1672" t="s">
        <v>142</v>
      </c>
      <c r="B1672" t="s">
        <v>244</v>
      </c>
      <c r="C1672" t="s">
        <v>180</v>
      </c>
      <c r="D1672">
        <f t="shared" si="26"/>
        <v>1964</v>
      </c>
      <c r="E1672" t="s">
        <v>165</v>
      </c>
      <c r="F1672" t="s">
        <v>207</v>
      </c>
      <c r="G1672" t="str">
        <f>IFERROR(VLOOKUP($F1672,'Country Lookup'!$B$2:$C$31,2,FALSE),"")</f>
        <v/>
      </c>
      <c r="H1672">
        <f>VLOOKUP($A1672,'Events Per Sport'!$A$5:$G$19,3,FALSE)</f>
        <v>5.2414827884177928</v>
      </c>
    </row>
    <row r="1673" spans="1:8" x14ac:dyDescent="0.2">
      <c r="A1673" t="s">
        <v>142</v>
      </c>
      <c r="B1673" t="s">
        <v>244</v>
      </c>
      <c r="C1673" t="s">
        <v>180</v>
      </c>
      <c r="D1673">
        <f t="shared" si="26"/>
        <v>1964</v>
      </c>
      <c r="E1673" t="s">
        <v>167</v>
      </c>
      <c r="F1673" t="s">
        <v>207</v>
      </c>
      <c r="G1673" t="str">
        <f>IFERROR(VLOOKUP($F1673,'Country Lookup'!$B$2:$C$31,2,FALSE),"")</f>
        <v/>
      </c>
      <c r="H1673">
        <f>VLOOKUP($A1673,'Events Per Sport'!$A$5:$G$19,3,FALSE)</f>
        <v>5.2414827884177928</v>
      </c>
    </row>
    <row r="1674" spans="1:8" x14ac:dyDescent="0.2">
      <c r="A1674" t="s">
        <v>142</v>
      </c>
      <c r="B1674" t="s">
        <v>244</v>
      </c>
      <c r="C1674" t="s">
        <v>182</v>
      </c>
      <c r="D1674">
        <f t="shared" si="26"/>
        <v>1976</v>
      </c>
      <c r="E1674" t="s">
        <v>163</v>
      </c>
      <c r="F1674" t="s">
        <v>207</v>
      </c>
      <c r="G1674" t="str">
        <f>IFERROR(VLOOKUP($F1674,'Country Lookup'!$B$2:$C$31,2,FALSE),"")</f>
        <v/>
      </c>
      <c r="H1674">
        <f>VLOOKUP($A1674,'Events Per Sport'!$A$5:$G$19,3,FALSE)</f>
        <v>5.2414827884177928</v>
      </c>
    </row>
    <row r="1675" spans="1:8" x14ac:dyDescent="0.2">
      <c r="A1675" t="s">
        <v>142</v>
      </c>
      <c r="B1675" t="s">
        <v>244</v>
      </c>
      <c r="C1675" t="s">
        <v>182</v>
      </c>
      <c r="D1675">
        <f t="shared" si="26"/>
        <v>1976</v>
      </c>
      <c r="E1675" t="s">
        <v>167</v>
      </c>
      <c r="F1675" t="s">
        <v>207</v>
      </c>
      <c r="G1675" t="str">
        <f>IFERROR(VLOOKUP($F1675,'Country Lookup'!$B$2:$C$31,2,FALSE),"")</f>
        <v/>
      </c>
      <c r="H1675">
        <f>VLOOKUP($A1675,'Events Per Sport'!$A$5:$G$19,3,FALSE)</f>
        <v>5.2414827884177928</v>
      </c>
    </row>
    <row r="1676" spans="1:8" x14ac:dyDescent="0.2">
      <c r="A1676" t="s">
        <v>142</v>
      </c>
      <c r="B1676" t="s">
        <v>244</v>
      </c>
      <c r="C1676" t="s">
        <v>185</v>
      </c>
      <c r="D1676">
        <f t="shared" si="26"/>
        <v>1984</v>
      </c>
      <c r="E1676" t="s">
        <v>165</v>
      </c>
      <c r="F1676" t="s">
        <v>207</v>
      </c>
      <c r="G1676" t="str">
        <f>IFERROR(VLOOKUP($F1676,'Country Lookup'!$B$2:$C$31,2,FALSE),"")</f>
        <v/>
      </c>
      <c r="H1676">
        <f>VLOOKUP($A1676,'Events Per Sport'!$A$5:$G$19,3,FALSE)</f>
        <v>5.2414827884177928</v>
      </c>
    </row>
    <row r="1677" spans="1:8" x14ac:dyDescent="0.2">
      <c r="A1677" t="s">
        <v>142</v>
      </c>
      <c r="B1677" t="s">
        <v>244</v>
      </c>
      <c r="C1677" t="s">
        <v>186</v>
      </c>
      <c r="D1677">
        <f t="shared" si="26"/>
        <v>1988</v>
      </c>
      <c r="E1677" t="s">
        <v>163</v>
      </c>
      <c r="F1677" t="s">
        <v>207</v>
      </c>
      <c r="G1677" t="str">
        <f>IFERROR(VLOOKUP($F1677,'Country Lookup'!$B$2:$C$31,2,FALSE),"")</f>
        <v/>
      </c>
      <c r="H1677">
        <f>VLOOKUP($A1677,'Events Per Sport'!$A$5:$G$19,3,FALSE)</f>
        <v>5.2414827884177928</v>
      </c>
    </row>
    <row r="1678" spans="1:8" x14ac:dyDescent="0.2">
      <c r="A1678" t="s">
        <v>142</v>
      </c>
      <c r="B1678" t="s">
        <v>244</v>
      </c>
      <c r="C1678" t="s">
        <v>186</v>
      </c>
      <c r="D1678">
        <f t="shared" si="26"/>
        <v>1988</v>
      </c>
      <c r="E1678" t="s">
        <v>165</v>
      </c>
      <c r="F1678" t="s">
        <v>207</v>
      </c>
      <c r="G1678" t="str">
        <f>IFERROR(VLOOKUP($F1678,'Country Lookup'!$B$2:$C$31,2,FALSE),"")</f>
        <v/>
      </c>
      <c r="H1678">
        <f>VLOOKUP($A1678,'Events Per Sport'!$A$5:$G$19,3,FALSE)</f>
        <v>5.2414827884177928</v>
      </c>
    </row>
    <row r="1679" spans="1:8" x14ac:dyDescent="0.2">
      <c r="A1679" t="s">
        <v>142</v>
      </c>
      <c r="B1679" t="s">
        <v>246</v>
      </c>
      <c r="C1679" t="s">
        <v>192</v>
      </c>
      <c r="D1679">
        <f t="shared" si="26"/>
        <v>2014</v>
      </c>
      <c r="E1679" t="s">
        <v>163</v>
      </c>
      <c r="F1679" t="s">
        <v>174</v>
      </c>
      <c r="G1679" t="str">
        <f>IFERROR(VLOOKUP($F1679,'Country Lookup'!$B$2:$C$31,2,FALSE),"")</f>
        <v>CH</v>
      </c>
      <c r="H1679">
        <f>VLOOKUP($A1679,'Events Per Sport'!$A$5:$G$19,3,FALSE)</f>
        <v>5.2414827884177928</v>
      </c>
    </row>
    <row r="1680" spans="1:8" x14ac:dyDescent="0.2">
      <c r="A1680" t="s">
        <v>142</v>
      </c>
      <c r="B1680" t="s">
        <v>247</v>
      </c>
      <c r="C1680" t="s">
        <v>190</v>
      </c>
      <c r="D1680">
        <f t="shared" si="26"/>
        <v>2002</v>
      </c>
      <c r="E1680" t="s">
        <v>163</v>
      </c>
      <c r="F1680" t="s">
        <v>245</v>
      </c>
      <c r="G1680" t="str">
        <f>IFERROR(VLOOKUP($F1680,'Country Lookup'!$B$2:$C$31,2,FALSE),"")</f>
        <v>EE</v>
      </c>
      <c r="H1680">
        <f>VLOOKUP($A1680,'Events Per Sport'!$A$5:$G$19,3,FALSE)</f>
        <v>5.2414827884177928</v>
      </c>
    </row>
    <row r="1681" spans="1:8" x14ac:dyDescent="0.2">
      <c r="A1681" t="s">
        <v>142</v>
      </c>
      <c r="B1681" t="s">
        <v>247</v>
      </c>
      <c r="C1681" t="s">
        <v>190</v>
      </c>
      <c r="D1681">
        <f t="shared" si="26"/>
        <v>2002</v>
      </c>
      <c r="E1681" t="s">
        <v>167</v>
      </c>
      <c r="F1681" t="s">
        <v>245</v>
      </c>
      <c r="G1681" t="str">
        <f>IFERROR(VLOOKUP($F1681,'Country Lookup'!$B$2:$C$31,2,FALSE),"")</f>
        <v>EE</v>
      </c>
      <c r="H1681">
        <f>VLOOKUP($A1681,'Events Per Sport'!$A$5:$G$19,3,FALSE)</f>
        <v>5.2414827884177928</v>
      </c>
    </row>
    <row r="1682" spans="1:8" x14ac:dyDescent="0.2">
      <c r="A1682" t="s">
        <v>142</v>
      </c>
      <c r="B1682" t="s">
        <v>247</v>
      </c>
      <c r="C1682" t="s">
        <v>162</v>
      </c>
      <c r="D1682">
        <f t="shared" si="26"/>
        <v>2006</v>
      </c>
      <c r="E1682" t="s">
        <v>163</v>
      </c>
      <c r="F1682" t="s">
        <v>245</v>
      </c>
      <c r="G1682" t="str">
        <f>IFERROR(VLOOKUP($F1682,'Country Lookup'!$B$2:$C$31,2,FALSE),"")</f>
        <v>EE</v>
      </c>
      <c r="H1682">
        <f>VLOOKUP($A1682,'Events Per Sport'!$A$5:$G$19,3,FALSE)</f>
        <v>5.2414827884177928</v>
      </c>
    </row>
    <row r="1683" spans="1:8" x14ac:dyDescent="0.2">
      <c r="A1683" t="s">
        <v>142</v>
      </c>
      <c r="B1683" t="s">
        <v>247</v>
      </c>
      <c r="C1683" t="s">
        <v>191</v>
      </c>
      <c r="D1683">
        <f t="shared" si="26"/>
        <v>2010</v>
      </c>
      <c r="E1683" t="s">
        <v>163</v>
      </c>
      <c r="F1683" t="s">
        <v>174</v>
      </c>
      <c r="G1683" t="str">
        <f>IFERROR(VLOOKUP($F1683,'Country Lookup'!$B$2:$C$31,2,FALSE),"")</f>
        <v>CH</v>
      </c>
      <c r="H1683">
        <f>VLOOKUP($A1683,'Events Per Sport'!$A$5:$G$19,3,FALSE)</f>
        <v>5.2414827884177928</v>
      </c>
    </row>
    <row r="1684" spans="1:8" x14ac:dyDescent="0.2">
      <c r="A1684" t="s">
        <v>142</v>
      </c>
      <c r="B1684" t="s">
        <v>247</v>
      </c>
      <c r="C1684" t="s">
        <v>192</v>
      </c>
      <c r="D1684">
        <f t="shared" si="26"/>
        <v>2014</v>
      </c>
      <c r="E1684" t="s">
        <v>163</v>
      </c>
      <c r="F1684" t="s">
        <v>174</v>
      </c>
      <c r="G1684" t="str">
        <f>IFERROR(VLOOKUP($F1684,'Country Lookup'!$B$2:$C$31,2,FALSE),"")</f>
        <v>CH</v>
      </c>
      <c r="H1684">
        <f>VLOOKUP($A1684,'Events Per Sport'!$A$5:$G$19,3,FALSE)</f>
        <v>5.2414827884177928</v>
      </c>
    </row>
    <row r="1685" spans="1:8" x14ac:dyDescent="0.2">
      <c r="A1685" t="s">
        <v>142</v>
      </c>
      <c r="B1685" t="s">
        <v>247</v>
      </c>
      <c r="C1685" t="s">
        <v>177</v>
      </c>
      <c r="D1685">
        <f t="shared" si="26"/>
        <v>1956</v>
      </c>
      <c r="E1685" t="s">
        <v>167</v>
      </c>
      <c r="F1685" t="s">
        <v>207</v>
      </c>
      <c r="G1685" t="str">
        <f>IFERROR(VLOOKUP($F1685,'Country Lookup'!$B$2:$C$31,2,FALSE),"")</f>
        <v/>
      </c>
      <c r="H1685">
        <f>VLOOKUP($A1685,'Events Per Sport'!$A$5:$G$19,3,FALSE)</f>
        <v>5.2414827884177928</v>
      </c>
    </row>
    <row r="1686" spans="1:8" x14ac:dyDescent="0.2">
      <c r="A1686" t="s">
        <v>142</v>
      </c>
      <c r="B1686" t="s">
        <v>247</v>
      </c>
      <c r="C1686" t="s">
        <v>182</v>
      </c>
      <c r="D1686">
        <f t="shared" si="26"/>
        <v>1976</v>
      </c>
      <c r="E1686" t="s">
        <v>163</v>
      </c>
      <c r="F1686" t="s">
        <v>207</v>
      </c>
      <c r="G1686" t="str">
        <f>IFERROR(VLOOKUP($F1686,'Country Lookup'!$B$2:$C$31,2,FALSE),"")</f>
        <v/>
      </c>
      <c r="H1686">
        <f>VLOOKUP($A1686,'Events Per Sport'!$A$5:$G$19,3,FALSE)</f>
        <v>5.2414827884177928</v>
      </c>
    </row>
    <row r="1687" spans="1:8" x14ac:dyDescent="0.2">
      <c r="A1687" t="s">
        <v>142</v>
      </c>
      <c r="B1687" t="s">
        <v>247</v>
      </c>
      <c r="C1687" t="s">
        <v>182</v>
      </c>
      <c r="D1687">
        <f t="shared" si="26"/>
        <v>1976</v>
      </c>
      <c r="E1687" t="s">
        <v>165</v>
      </c>
      <c r="F1687" t="s">
        <v>207</v>
      </c>
      <c r="G1687" t="str">
        <f>IFERROR(VLOOKUP($F1687,'Country Lookup'!$B$2:$C$31,2,FALSE),"")</f>
        <v/>
      </c>
      <c r="H1687">
        <f>VLOOKUP($A1687,'Events Per Sport'!$A$5:$G$19,3,FALSE)</f>
        <v>5.2414827884177928</v>
      </c>
    </row>
    <row r="1688" spans="1:8" x14ac:dyDescent="0.2">
      <c r="A1688" t="s">
        <v>142</v>
      </c>
      <c r="B1688" t="s">
        <v>247</v>
      </c>
      <c r="C1688" t="s">
        <v>186</v>
      </c>
      <c r="D1688">
        <f t="shared" si="26"/>
        <v>1988</v>
      </c>
      <c r="E1688" t="s">
        <v>163</v>
      </c>
      <c r="F1688" t="s">
        <v>207</v>
      </c>
      <c r="G1688" t="str">
        <f>IFERROR(VLOOKUP($F1688,'Country Lookup'!$B$2:$C$31,2,FALSE),"")</f>
        <v/>
      </c>
      <c r="H1688">
        <f>VLOOKUP($A1688,'Events Per Sport'!$A$5:$G$19,3,FALSE)</f>
        <v>5.2414827884177928</v>
      </c>
    </row>
    <row r="1689" spans="1:8" x14ac:dyDescent="0.2">
      <c r="A1689" t="s">
        <v>142</v>
      </c>
      <c r="B1689" t="s">
        <v>247</v>
      </c>
      <c r="C1689" t="s">
        <v>186</v>
      </c>
      <c r="D1689">
        <f t="shared" si="26"/>
        <v>1988</v>
      </c>
      <c r="E1689" t="s">
        <v>167</v>
      </c>
      <c r="F1689" t="s">
        <v>207</v>
      </c>
      <c r="G1689" t="str">
        <f>IFERROR(VLOOKUP($F1689,'Country Lookup'!$B$2:$C$31,2,FALSE),"")</f>
        <v/>
      </c>
      <c r="H1689">
        <f>VLOOKUP($A1689,'Events Per Sport'!$A$5:$G$19,3,FALSE)</f>
        <v>5.2414827884177928</v>
      </c>
    </row>
    <row r="1690" spans="1:8" x14ac:dyDescent="0.2">
      <c r="A1690" t="s">
        <v>142</v>
      </c>
      <c r="B1690" t="s">
        <v>248</v>
      </c>
      <c r="C1690" t="s">
        <v>162</v>
      </c>
      <c r="D1690">
        <f t="shared" si="26"/>
        <v>2006</v>
      </c>
      <c r="E1690" t="s">
        <v>167</v>
      </c>
      <c r="F1690" t="s">
        <v>226</v>
      </c>
      <c r="G1690" t="str">
        <f>IFERROR(VLOOKUP($F1690,'Country Lookup'!$B$2:$C$31,2,FALSE),"")</f>
        <v>PL</v>
      </c>
      <c r="H1690">
        <f>VLOOKUP($A1690,'Events Per Sport'!$A$5:$G$19,3,FALSE)</f>
        <v>5.2414827884177928</v>
      </c>
    </row>
    <row r="1691" spans="1:8" x14ac:dyDescent="0.2">
      <c r="A1691" t="s">
        <v>142</v>
      </c>
      <c r="B1691" t="s">
        <v>248</v>
      </c>
      <c r="C1691" t="s">
        <v>191</v>
      </c>
      <c r="D1691">
        <f t="shared" si="26"/>
        <v>2010</v>
      </c>
      <c r="E1691" t="s">
        <v>163</v>
      </c>
      <c r="F1691" t="s">
        <v>226</v>
      </c>
      <c r="G1691" t="str">
        <f>IFERROR(VLOOKUP($F1691,'Country Lookup'!$B$2:$C$31,2,FALSE),"")</f>
        <v>PL</v>
      </c>
      <c r="H1691">
        <f>VLOOKUP($A1691,'Events Per Sport'!$A$5:$G$19,3,FALSE)</f>
        <v>5.2414827884177928</v>
      </c>
    </row>
    <row r="1692" spans="1:8" x14ac:dyDescent="0.2">
      <c r="A1692" t="s">
        <v>142</v>
      </c>
      <c r="B1692" t="s">
        <v>249</v>
      </c>
      <c r="C1692" t="s">
        <v>186</v>
      </c>
      <c r="D1692">
        <f t="shared" si="26"/>
        <v>1988</v>
      </c>
      <c r="E1692" t="s">
        <v>167</v>
      </c>
      <c r="F1692" t="s">
        <v>196</v>
      </c>
      <c r="G1692" t="str">
        <f>IFERROR(VLOOKUP($F1692,'Country Lookup'!$B$2:$C$31,2,FALSE),"")</f>
        <v/>
      </c>
      <c r="H1692">
        <f>VLOOKUP($A1692,'Events Per Sport'!$A$5:$G$19,3,FALSE)</f>
        <v>5.2414827884177928</v>
      </c>
    </row>
    <row r="1693" spans="1:8" x14ac:dyDescent="0.2">
      <c r="A1693" t="s">
        <v>142</v>
      </c>
      <c r="B1693" t="s">
        <v>249</v>
      </c>
      <c r="C1693" t="s">
        <v>177</v>
      </c>
      <c r="D1693">
        <f t="shared" si="26"/>
        <v>1956</v>
      </c>
      <c r="E1693" t="s">
        <v>163</v>
      </c>
      <c r="F1693" t="s">
        <v>207</v>
      </c>
      <c r="G1693" t="str">
        <f>IFERROR(VLOOKUP($F1693,'Country Lookup'!$B$2:$C$31,2,FALSE),"")</f>
        <v/>
      </c>
      <c r="H1693">
        <f>VLOOKUP($A1693,'Events Per Sport'!$A$5:$G$19,3,FALSE)</f>
        <v>5.2414827884177928</v>
      </c>
    </row>
    <row r="1694" spans="1:8" x14ac:dyDescent="0.2">
      <c r="A1694" t="s">
        <v>142</v>
      </c>
      <c r="B1694" t="s">
        <v>249</v>
      </c>
      <c r="C1694" t="s">
        <v>178</v>
      </c>
      <c r="D1694">
        <f t="shared" si="26"/>
        <v>1960</v>
      </c>
      <c r="E1694" t="s">
        <v>167</v>
      </c>
      <c r="F1694" t="s">
        <v>207</v>
      </c>
      <c r="G1694" t="str">
        <f>IFERROR(VLOOKUP($F1694,'Country Lookup'!$B$2:$C$31,2,FALSE),"")</f>
        <v/>
      </c>
      <c r="H1694">
        <f>VLOOKUP($A1694,'Events Per Sport'!$A$5:$G$19,3,FALSE)</f>
        <v>5.2414827884177928</v>
      </c>
    </row>
    <row r="1695" spans="1:8" x14ac:dyDescent="0.2">
      <c r="A1695" t="s">
        <v>142</v>
      </c>
      <c r="B1695" t="s">
        <v>249</v>
      </c>
      <c r="C1695" t="s">
        <v>180</v>
      </c>
      <c r="D1695">
        <f t="shared" si="26"/>
        <v>1964</v>
      </c>
      <c r="E1695" t="s">
        <v>167</v>
      </c>
      <c r="F1695" t="s">
        <v>207</v>
      </c>
      <c r="G1695" t="str">
        <f>IFERROR(VLOOKUP($F1695,'Country Lookup'!$B$2:$C$31,2,FALSE),"")</f>
        <v/>
      </c>
      <c r="H1695">
        <f>VLOOKUP($A1695,'Events Per Sport'!$A$5:$G$19,3,FALSE)</f>
        <v>5.2414827884177928</v>
      </c>
    </row>
    <row r="1696" spans="1:8" x14ac:dyDescent="0.2">
      <c r="A1696" t="s">
        <v>142</v>
      </c>
      <c r="B1696" t="s">
        <v>249</v>
      </c>
      <c r="C1696" t="s">
        <v>182</v>
      </c>
      <c r="D1696">
        <f t="shared" si="26"/>
        <v>1976</v>
      </c>
      <c r="E1696" t="s">
        <v>167</v>
      </c>
      <c r="F1696" t="s">
        <v>207</v>
      </c>
      <c r="G1696" t="str">
        <f>IFERROR(VLOOKUP($F1696,'Country Lookup'!$B$2:$C$31,2,FALSE),"")</f>
        <v/>
      </c>
      <c r="H1696">
        <f>VLOOKUP($A1696,'Events Per Sport'!$A$5:$G$19,3,FALSE)</f>
        <v>5.2414827884177928</v>
      </c>
    </row>
    <row r="1697" spans="1:8" x14ac:dyDescent="0.2">
      <c r="A1697" t="s">
        <v>142</v>
      </c>
      <c r="B1697" t="s">
        <v>249</v>
      </c>
      <c r="C1697" t="s">
        <v>183</v>
      </c>
      <c r="D1697">
        <f t="shared" si="26"/>
        <v>1980</v>
      </c>
      <c r="E1697" t="s">
        <v>163</v>
      </c>
      <c r="F1697" t="s">
        <v>207</v>
      </c>
      <c r="G1697" t="str">
        <f>IFERROR(VLOOKUP($F1697,'Country Lookup'!$B$2:$C$31,2,FALSE),"")</f>
        <v/>
      </c>
      <c r="H1697">
        <f>VLOOKUP($A1697,'Events Per Sport'!$A$5:$G$19,3,FALSE)</f>
        <v>5.2414827884177928</v>
      </c>
    </row>
    <row r="1698" spans="1:8" x14ac:dyDescent="0.2">
      <c r="A1698" t="s">
        <v>142</v>
      </c>
      <c r="B1698" t="s">
        <v>249</v>
      </c>
      <c r="C1698" t="s">
        <v>185</v>
      </c>
      <c r="D1698">
        <f t="shared" si="26"/>
        <v>1984</v>
      </c>
      <c r="E1698" t="s">
        <v>165</v>
      </c>
      <c r="F1698" t="s">
        <v>207</v>
      </c>
      <c r="G1698" t="str">
        <f>IFERROR(VLOOKUP($F1698,'Country Lookup'!$B$2:$C$31,2,FALSE),"")</f>
        <v/>
      </c>
      <c r="H1698">
        <f>VLOOKUP($A1698,'Events Per Sport'!$A$5:$G$19,3,FALSE)</f>
        <v>5.2414827884177928</v>
      </c>
    </row>
    <row r="1699" spans="1:8" x14ac:dyDescent="0.2">
      <c r="A1699" t="s">
        <v>142</v>
      </c>
      <c r="B1699" t="s">
        <v>249</v>
      </c>
      <c r="C1699" t="s">
        <v>186</v>
      </c>
      <c r="D1699">
        <f t="shared" si="26"/>
        <v>1988</v>
      </c>
      <c r="E1699" t="s">
        <v>165</v>
      </c>
      <c r="F1699" t="s">
        <v>207</v>
      </c>
      <c r="G1699" t="str">
        <f>IFERROR(VLOOKUP($F1699,'Country Lookup'!$B$2:$C$31,2,FALSE),"")</f>
        <v/>
      </c>
      <c r="H1699">
        <f>VLOOKUP($A1699,'Events Per Sport'!$A$5:$G$19,3,FALSE)</f>
        <v>5.2414827884177928</v>
      </c>
    </row>
    <row r="1700" spans="1:8" x14ac:dyDescent="0.2">
      <c r="A1700" t="s">
        <v>142</v>
      </c>
      <c r="B1700" t="s">
        <v>250</v>
      </c>
      <c r="C1700" t="s">
        <v>187</v>
      </c>
      <c r="D1700">
        <f t="shared" si="26"/>
        <v>1992</v>
      </c>
      <c r="E1700" t="s">
        <v>163</v>
      </c>
      <c r="F1700" t="s">
        <v>228</v>
      </c>
      <c r="G1700" t="str">
        <f>IFERROR(VLOOKUP($F1700,'Country Lookup'!$B$2:$C$31,2,FALSE),"")</f>
        <v/>
      </c>
      <c r="H1700">
        <f>VLOOKUP($A1700,'Events Per Sport'!$A$5:$G$19,3,FALSE)</f>
        <v>5.2414827884177928</v>
      </c>
    </row>
    <row r="1701" spans="1:8" x14ac:dyDescent="0.2">
      <c r="A1701" t="s">
        <v>142</v>
      </c>
      <c r="B1701" t="s">
        <v>250</v>
      </c>
      <c r="C1701" t="s">
        <v>182</v>
      </c>
      <c r="D1701">
        <f t="shared" si="26"/>
        <v>1976</v>
      </c>
      <c r="E1701" t="s">
        <v>167</v>
      </c>
      <c r="F1701" t="s">
        <v>217</v>
      </c>
      <c r="G1701" t="str">
        <f>IFERROR(VLOOKUP($F1701,'Country Lookup'!$B$2:$C$31,2,FALSE),"")</f>
        <v/>
      </c>
      <c r="H1701">
        <f>VLOOKUP($A1701,'Events Per Sport'!$A$5:$G$19,3,FALSE)</f>
        <v>5.2414827884177928</v>
      </c>
    </row>
    <row r="1702" spans="1:8" x14ac:dyDescent="0.2">
      <c r="A1702" t="s">
        <v>142</v>
      </c>
      <c r="B1702" t="s">
        <v>250</v>
      </c>
      <c r="C1702" t="s">
        <v>183</v>
      </c>
      <c r="D1702">
        <f t="shared" si="26"/>
        <v>1980</v>
      </c>
      <c r="E1702" t="s">
        <v>163</v>
      </c>
      <c r="F1702" t="s">
        <v>217</v>
      </c>
      <c r="G1702" t="str">
        <f>IFERROR(VLOOKUP($F1702,'Country Lookup'!$B$2:$C$31,2,FALSE),"")</f>
        <v/>
      </c>
      <c r="H1702">
        <f>VLOOKUP($A1702,'Events Per Sport'!$A$5:$G$19,3,FALSE)</f>
        <v>5.2414827884177928</v>
      </c>
    </row>
    <row r="1703" spans="1:8" x14ac:dyDescent="0.2">
      <c r="A1703" t="s">
        <v>142</v>
      </c>
      <c r="B1703" t="s">
        <v>250</v>
      </c>
      <c r="C1703" t="s">
        <v>190</v>
      </c>
      <c r="D1703">
        <f t="shared" si="26"/>
        <v>2002</v>
      </c>
      <c r="E1703" t="s">
        <v>167</v>
      </c>
      <c r="F1703" t="s">
        <v>174</v>
      </c>
      <c r="G1703" t="str">
        <f>IFERROR(VLOOKUP($F1703,'Country Lookup'!$B$2:$C$31,2,FALSE),"")</f>
        <v>CH</v>
      </c>
      <c r="H1703">
        <f>VLOOKUP($A1703,'Events Per Sport'!$A$5:$G$19,3,FALSE)</f>
        <v>5.2414827884177928</v>
      </c>
    </row>
    <row r="1704" spans="1:8" x14ac:dyDescent="0.2">
      <c r="A1704" t="s">
        <v>142</v>
      </c>
      <c r="B1704" t="s">
        <v>250</v>
      </c>
      <c r="C1704" t="s">
        <v>185</v>
      </c>
      <c r="D1704">
        <f t="shared" si="26"/>
        <v>1984</v>
      </c>
      <c r="E1704" t="s">
        <v>165</v>
      </c>
      <c r="F1704" t="s">
        <v>196</v>
      </c>
      <c r="G1704" t="str">
        <f>IFERROR(VLOOKUP($F1704,'Country Lookup'!$B$2:$C$31,2,FALSE),"")</f>
        <v/>
      </c>
      <c r="H1704">
        <f>VLOOKUP($A1704,'Events Per Sport'!$A$5:$G$19,3,FALSE)</f>
        <v>5.2414827884177928</v>
      </c>
    </row>
    <row r="1705" spans="1:8" x14ac:dyDescent="0.2">
      <c r="A1705" t="s">
        <v>142</v>
      </c>
      <c r="B1705" t="s">
        <v>250</v>
      </c>
      <c r="C1705" t="s">
        <v>182</v>
      </c>
      <c r="D1705">
        <f t="shared" si="26"/>
        <v>1976</v>
      </c>
      <c r="E1705" t="s">
        <v>163</v>
      </c>
      <c r="F1705" t="s">
        <v>207</v>
      </c>
      <c r="G1705" t="str">
        <f>IFERROR(VLOOKUP($F1705,'Country Lookup'!$B$2:$C$31,2,FALSE),"")</f>
        <v/>
      </c>
      <c r="H1705">
        <f>VLOOKUP($A1705,'Events Per Sport'!$A$5:$G$19,3,FALSE)</f>
        <v>5.2414827884177928</v>
      </c>
    </row>
    <row r="1706" spans="1:8" x14ac:dyDescent="0.2">
      <c r="A1706" t="s">
        <v>142</v>
      </c>
      <c r="B1706" t="s">
        <v>250</v>
      </c>
      <c r="C1706" t="s">
        <v>183</v>
      </c>
      <c r="D1706">
        <f t="shared" si="26"/>
        <v>1980</v>
      </c>
      <c r="E1706" t="s">
        <v>165</v>
      </c>
      <c r="F1706" t="s">
        <v>207</v>
      </c>
      <c r="G1706" t="str">
        <f>IFERROR(VLOOKUP($F1706,'Country Lookup'!$B$2:$C$31,2,FALSE),"")</f>
        <v/>
      </c>
      <c r="H1706">
        <f>VLOOKUP($A1706,'Events Per Sport'!$A$5:$G$19,3,FALSE)</f>
        <v>5.2414827884177928</v>
      </c>
    </row>
    <row r="1707" spans="1:8" x14ac:dyDescent="0.2">
      <c r="A1707" t="s">
        <v>142</v>
      </c>
      <c r="B1707" t="s">
        <v>250</v>
      </c>
      <c r="C1707" t="s">
        <v>186</v>
      </c>
      <c r="D1707">
        <f t="shared" si="26"/>
        <v>1988</v>
      </c>
      <c r="E1707" t="s">
        <v>163</v>
      </c>
      <c r="F1707" t="s">
        <v>207</v>
      </c>
      <c r="G1707" t="str">
        <f>IFERROR(VLOOKUP($F1707,'Country Lookup'!$B$2:$C$31,2,FALSE),"")</f>
        <v/>
      </c>
      <c r="H1707">
        <f>VLOOKUP($A1707,'Events Per Sport'!$A$5:$G$19,3,FALSE)</f>
        <v>5.2414827884177928</v>
      </c>
    </row>
    <row r="1708" spans="1:8" x14ac:dyDescent="0.2">
      <c r="A1708" t="s">
        <v>142</v>
      </c>
      <c r="B1708" t="s">
        <v>252</v>
      </c>
      <c r="C1708" t="s">
        <v>162</v>
      </c>
      <c r="D1708">
        <f t="shared" si="26"/>
        <v>2006</v>
      </c>
      <c r="E1708" t="s">
        <v>163</v>
      </c>
      <c r="F1708" t="s">
        <v>245</v>
      </c>
      <c r="G1708" t="str">
        <f>IFERROR(VLOOKUP($F1708,'Country Lookup'!$B$2:$C$31,2,FALSE),"")</f>
        <v>EE</v>
      </c>
      <c r="H1708">
        <f>VLOOKUP($A1708,'Events Per Sport'!$A$5:$G$19,3,FALSE)</f>
        <v>5.2414827884177928</v>
      </c>
    </row>
    <row r="1709" spans="1:8" x14ac:dyDescent="0.2">
      <c r="A1709" t="s">
        <v>142</v>
      </c>
      <c r="B1709" t="s">
        <v>252</v>
      </c>
      <c r="C1709" t="s">
        <v>191</v>
      </c>
      <c r="D1709">
        <f t="shared" si="26"/>
        <v>2010</v>
      </c>
      <c r="E1709" t="s">
        <v>167</v>
      </c>
      <c r="F1709" t="s">
        <v>226</v>
      </c>
      <c r="G1709" t="str">
        <f>IFERROR(VLOOKUP($F1709,'Country Lookup'!$B$2:$C$31,2,FALSE),"")</f>
        <v>PL</v>
      </c>
      <c r="H1709">
        <f>VLOOKUP($A1709,'Events Per Sport'!$A$5:$G$19,3,FALSE)</f>
        <v>5.2414827884177928</v>
      </c>
    </row>
    <row r="1710" spans="1:8" x14ac:dyDescent="0.2">
      <c r="A1710" t="s">
        <v>142</v>
      </c>
      <c r="B1710" t="s">
        <v>254</v>
      </c>
      <c r="C1710" t="s">
        <v>191</v>
      </c>
      <c r="D1710">
        <f t="shared" si="26"/>
        <v>2010</v>
      </c>
      <c r="E1710" t="s">
        <v>165</v>
      </c>
      <c r="F1710" t="s">
        <v>226</v>
      </c>
      <c r="G1710" t="str">
        <f>IFERROR(VLOOKUP($F1710,'Country Lookup'!$B$2:$C$31,2,FALSE),"")</f>
        <v>PL</v>
      </c>
      <c r="H1710">
        <f>VLOOKUP($A1710,'Events Per Sport'!$A$5:$G$19,3,FALSE)</f>
        <v>5.2414827884177928</v>
      </c>
    </row>
    <row r="1711" spans="1:8" x14ac:dyDescent="0.2">
      <c r="A1711" t="s">
        <v>142</v>
      </c>
      <c r="B1711" t="s">
        <v>254</v>
      </c>
      <c r="C1711" t="s">
        <v>191</v>
      </c>
      <c r="D1711">
        <f t="shared" si="26"/>
        <v>2010</v>
      </c>
      <c r="E1711" t="s">
        <v>167</v>
      </c>
      <c r="F1711" t="s">
        <v>198</v>
      </c>
      <c r="G1711" t="str">
        <f>IFERROR(VLOOKUP($F1711,'Country Lookup'!$B$2:$C$31,2,FALSE),"")</f>
        <v>SI</v>
      </c>
      <c r="H1711">
        <f>VLOOKUP($A1711,'Events Per Sport'!$A$5:$G$19,3,FALSE)</f>
        <v>5.2414827884177928</v>
      </c>
    </row>
    <row r="1712" spans="1:8" x14ac:dyDescent="0.2">
      <c r="A1712" t="s">
        <v>142</v>
      </c>
      <c r="B1712" t="s">
        <v>254</v>
      </c>
      <c r="C1712" t="s">
        <v>192</v>
      </c>
      <c r="D1712">
        <f t="shared" si="26"/>
        <v>2014</v>
      </c>
      <c r="E1712" t="s">
        <v>167</v>
      </c>
      <c r="F1712" t="s">
        <v>198</v>
      </c>
      <c r="G1712" t="str">
        <f>IFERROR(VLOOKUP($F1712,'Country Lookup'!$B$2:$C$31,2,FALSE),"")</f>
        <v>SI</v>
      </c>
      <c r="H1712">
        <f>VLOOKUP($A1712,'Events Per Sport'!$A$5:$G$19,3,FALSE)</f>
        <v>5.2414827884177928</v>
      </c>
    </row>
    <row r="1713" spans="1:8" x14ac:dyDescent="0.2">
      <c r="A1713" t="s">
        <v>137</v>
      </c>
      <c r="B1713" t="s">
        <v>257</v>
      </c>
      <c r="C1713" t="s">
        <v>192</v>
      </c>
      <c r="D1713">
        <f t="shared" si="26"/>
        <v>2014</v>
      </c>
      <c r="E1713" t="s">
        <v>165</v>
      </c>
      <c r="F1713" t="s">
        <v>238</v>
      </c>
      <c r="G1713" t="str">
        <f>IFERROR(VLOOKUP($F1713,'Country Lookup'!$B$2:$C$31,2,FALSE),"")</f>
        <v>GB</v>
      </c>
      <c r="H1713">
        <f>VLOOKUP($A1713,'Events Per Sport'!$A$5:$G$19,3,FALSE)</f>
        <v>2.0800838230519041</v>
      </c>
    </row>
    <row r="1714" spans="1:8" x14ac:dyDescent="0.2">
      <c r="A1714" t="s">
        <v>137</v>
      </c>
      <c r="B1714" t="s">
        <v>257</v>
      </c>
      <c r="C1714" t="s">
        <v>187</v>
      </c>
      <c r="D1714">
        <f t="shared" si="26"/>
        <v>1992</v>
      </c>
      <c r="E1714" t="s">
        <v>163</v>
      </c>
      <c r="F1714" t="s">
        <v>174</v>
      </c>
      <c r="G1714" t="str">
        <f>IFERROR(VLOOKUP($F1714,'Country Lookup'!$B$2:$C$31,2,FALSE),"")</f>
        <v>CH</v>
      </c>
      <c r="H1714">
        <f>VLOOKUP($A1714,'Events Per Sport'!$A$5:$G$19,3,FALSE)</f>
        <v>2.0800838230519041</v>
      </c>
    </row>
    <row r="1715" spans="1:8" x14ac:dyDescent="0.2">
      <c r="A1715" t="s">
        <v>137</v>
      </c>
      <c r="B1715" t="s">
        <v>257</v>
      </c>
      <c r="C1715" t="s">
        <v>188</v>
      </c>
      <c r="D1715">
        <f t="shared" si="26"/>
        <v>1998</v>
      </c>
      <c r="E1715" t="s">
        <v>163</v>
      </c>
      <c r="F1715" t="s">
        <v>174</v>
      </c>
      <c r="G1715" t="str">
        <f>IFERROR(VLOOKUP($F1715,'Country Lookup'!$B$2:$C$31,2,FALSE),"")</f>
        <v>CH</v>
      </c>
      <c r="H1715">
        <f>VLOOKUP($A1715,'Events Per Sport'!$A$5:$G$19,3,FALSE)</f>
        <v>2.0800838230519041</v>
      </c>
    </row>
    <row r="1716" spans="1:8" x14ac:dyDescent="0.2">
      <c r="A1716" t="s">
        <v>137</v>
      </c>
      <c r="B1716" t="s">
        <v>257</v>
      </c>
      <c r="C1716" t="s">
        <v>190</v>
      </c>
      <c r="D1716">
        <f t="shared" si="26"/>
        <v>2002</v>
      </c>
      <c r="E1716" t="s">
        <v>167</v>
      </c>
      <c r="F1716" t="s">
        <v>174</v>
      </c>
      <c r="G1716" t="str">
        <f>IFERROR(VLOOKUP($F1716,'Country Lookup'!$B$2:$C$31,2,FALSE),"")</f>
        <v>CH</v>
      </c>
      <c r="H1716">
        <f>VLOOKUP($A1716,'Events Per Sport'!$A$5:$G$19,3,FALSE)</f>
        <v>2.0800838230519041</v>
      </c>
    </row>
    <row r="1717" spans="1:8" x14ac:dyDescent="0.2">
      <c r="A1717" t="s">
        <v>137</v>
      </c>
      <c r="B1717" t="s">
        <v>257</v>
      </c>
      <c r="C1717" t="s">
        <v>191</v>
      </c>
      <c r="D1717">
        <f t="shared" si="26"/>
        <v>2010</v>
      </c>
      <c r="E1717" t="s">
        <v>167</v>
      </c>
      <c r="F1717" t="s">
        <v>174</v>
      </c>
      <c r="G1717" t="str">
        <f>IFERROR(VLOOKUP($F1717,'Country Lookup'!$B$2:$C$31,2,FALSE),"")</f>
        <v>CH</v>
      </c>
      <c r="H1717">
        <f>VLOOKUP($A1717,'Events Per Sport'!$A$5:$G$19,3,FALSE)</f>
        <v>2.0800838230519041</v>
      </c>
    </row>
    <row r="1718" spans="1:8" x14ac:dyDescent="0.2">
      <c r="A1718" t="s">
        <v>137</v>
      </c>
      <c r="B1718" t="s">
        <v>258</v>
      </c>
      <c r="C1718" t="s">
        <v>190</v>
      </c>
      <c r="D1718">
        <f t="shared" si="26"/>
        <v>2002</v>
      </c>
      <c r="E1718" t="s">
        <v>163</v>
      </c>
      <c r="F1718" t="s">
        <v>238</v>
      </c>
      <c r="G1718" t="str">
        <f>IFERROR(VLOOKUP($F1718,'Country Lookup'!$B$2:$C$31,2,FALSE),"")</f>
        <v>GB</v>
      </c>
      <c r="H1718">
        <f>VLOOKUP($A1718,'Events Per Sport'!$A$5:$G$19,3,FALSE)</f>
        <v>2.0800838230519041</v>
      </c>
    </row>
    <row r="1719" spans="1:8" x14ac:dyDescent="0.2">
      <c r="A1719" t="s">
        <v>137</v>
      </c>
      <c r="B1719" t="s">
        <v>258</v>
      </c>
      <c r="C1719" t="s">
        <v>192</v>
      </c>
      <c r="D1719">
        <f t="shared" si="26"/>
        <v>2014</v>
      </c>
      <c r="E1719" t="s">
        <v>167</v>
      </c>
      <c r="F1719" t="s">
        <v>238</v>
      </c>
      <c r="G1719" t="str">
        <f>IFERROR(VLOOKUP($F1719,'Country Lookup'!$B$2:$C$31,2,FALSE),"")</f>
        <v>GB</v>
      </c>
      <c r="H1719">
        <f>VLOOKUP($A1719,'Events Per Sport'!$A$5:$G$19,3,FALSE)</f>
        <v>2.0800838230519041</v>
      </c>
    </row>
    <row r="1720" spans="1:8" x14ac:dyDescent="0.2">
      <c r="A1720" t="s">
        <v>137</v>
      </c>
      <c r="B1720" t="s">
        <v>258</v>
      </c>
      <c r="C1720" t="s">
        <v>190</v>
      </c>
      <c r="D1720">
        <f t="shared" si="26"/>
        <v>2002</v>
      </c>
      <c r="E1720" t="s">
        <v>165</v>
      </c>
      <c r="F1720" t="s">
        <v>174</v>
      </c>
      <c r="G1720" t="str">
        <f>IFERROR(VLOOKUP($F1720,'Country Lookup'!$B$2:$C$31,2,FALSE),"")</f>
        <v>CH</v>
      </c>
      <c r="H1720">
        <f>VLOOKUP($A1720,'Events Per Sport'!$A$5:$G$19,3,FALSE)</f>
        <v>2.0800838230519041</v>
      </c>
    </row>
    <row r="1721" spans="1:8" x14ac:dyDescent="0.2">
      <c r="A1721" t="s">
        <v>137</v>
      </c>
      <c r="B1721" t="s">
        <v>258</v>
      </c>
      <c r="C1721" t="s">
        <v>162</v>
      </c>
      <c r="D1721">
        <f t="shared" si="26"/>
        <v>2006</v>
      </c>
      <c r="E1721" t="s">
        <v>165</v>
      </c>
      <c r="F1721" t="s">
        <v>174</v>
      </c>
      <c r="G1721" t="str">
        <f>IFERROR(VLOOKUP($F1721,'Country Lookup'!$B$2:$C$31,2,FALSE),"")</f>
        <v>CH</v>
      </c>
      <c r="H1721">
        <f>VLOOKUP($A1721,'Events Per Sport'!$A$5:$G$19,3,FALSE)</f>
        <v>2.0800838230519041</v>
      </c>
    </row>
    <row r="1722" spans="1:8" x14ac:dyDescent="0.2">
      <c r="A1722" t="s">
        <v>141</v>
      </c>
      <c r="B1722" t="s">
        <v>261</v>
      </c>
      <c r="C1722" t="s">
        <v>187</v>
      </c>
      <c r="D1722">
        <f t="shared" si="26"/>
        <v>1992</v>
      </c>
      <c r="E1722" t="s">
        <v>163</v>
      </c>
      <c r="F1722" t="s">
        <v>228</v>
      </c>
      <c r="G1722" t="str">
        <f>IFERROR(VLOOKUP($F1722,'Country Lookup'!$B$2:$C$31,2,FALSE),"")</f>
        <v/>
      </c>
      <c r="H1722">
        <f>VLOOKUP($A1722,'Events Per Sport'!$A$5:$G$19,3,FALSE)</f>
        <v>2.9240177382128665</v>
      </c>
    </row>
    <row r="1723" spans="1:8" x14ac:dyDescent="0.2">
      <c r="A1723" t="s">
        <v>141</v>
      </c>
      <c r="B1723" t="s">
        <v>261</v>
      </c>
      <c r="C1723" t="s">
        <v>187</v>
      </c>
      <c r="D1723">
        <f t="shared" si="26"/>
        <v>1992</v>
      </c>
      <c r="E1723" t="s">
        <v>167</v>
      </c>
      <c r="F1723" t="s">
        <v>228</v>
      </c>
      <c r="G1723" t="str">
        <f>IFERROR(VLOOKUP($F1723,'Country Lookup'!$B$2:$C$31,2,FALSE),"")</f>
        <v/>
      </c>
      <c r="H1723">
        <f>VLOOKUP($A1723,'Events Per Sport'!$A$5:$G$19,3,FALSE)</f>
        <v>2.9240177382128665</v>
      </c>
    </row>
    <row r="1724" spans="1:8" x14ac:dyDescent="0.2">
      <c r="A1724" t="s">
        <v>141</v>
      </c>
      <c r="B1724" t="s">
        <v>261</v>
      </c>
      <c r="C1724" t="s">
        <v>185</v>
      </c>
      <c r="D1724">
        <f t="shared" si="26"/>
        <v>1984</v>
      </c>
      <c r="E1724" t="s">
        <v>163</v>
      </c>
      <c r="F1724" t="s">
        <v>238</v>
      </c>
      <c r="G1724" t="str">
        <f>IFERROR(VLOOKUP($F1724,'Country Lookup'!$B$2:$C$31,2,FALSE),"")</f>
        <v>GB</v>
      </c>
      <c r="H1724">
        <f>VLOOKUP($A1724,'Events Per Sport'!$A$5:$G$19,3,FALSE)</f>
        <v>2.9240177382128665</v>
      </c>
    </row>
    <row r="1725" spans="1:8" x14ac:dyDescent="0.2">
      <c r="A1725" t="s">
        <v>141</v>
      </c>
      <c r="B1725" t="s">
        <v>261</v>
      </c>
      <c r="C1725" t="s">
        <v>183</v>
      </c>
      <c r="D1725">
        <f t="shared" si="26"/>
        <v>1980</v>
      </c>
      <c r="E1725" t="s">
        <v>165</v>
      </c>
      <c r="F1725" t="s">
        <v>262</v>
      </c>
      <c r="G1725" t="str">
        <f>IFERROR(VLOOKUP($F1725,'Country Lookup'!$B$2:$C$31,2,FALSE),"")</f>
        <v/>
      </c>
      <c r="H1725">
        <f>VLOOKUP($A1725,'Events Per Sport'!$A$5:$G$19,3,FALSE)</f>
        <v>2.9240177382128665</v>
      </c>
    </row>
    <row r="1726" spans="1:8" x14ac:dyDescent="0.2">
      <c r="A1726" t="s">
        <v>141</v>
      </c>
      <c r="B1726" t="s">
        <v>261</v>
      </c>
      <c r="C1726" t="s">
        <v>162</v>
      </c>
      <c r="D1726">
        <f t="shared" si="26"/>
        <v>2006</v>
      </c>
      <c r="E1726" t="s">
        <v>167</v>
      </c>
      <c r="F1726" t="s">
        <v>229</v>
      </c>
      <c r="G1726" t="str">
        <f>IFERROR(VLOOKUP($F1726,'Country Lookup'!$B$2:$C$31,2,FALSE),"")</f>
        <v>UA</v>
      </c>
      <c r="H1726">
        <f>VLOOKUP($A1726,'Events Per Sport'!$A$5:$G$19,3,FALSE)</f>
        <v>2.9240177382128665</v>
      </c>
    </row>
    <row r="1727" spans="1:8" x14ac:dyDescent="0.2">
      <c r="A1727" t="s">
        <v>141</v>
      </c>
      <c r="B1727" t="s">
        <v>261</v>
      </c>
      <c r="C1727" t="s">
        <v>182</v>
      </c>
      <c r="D1727">
        <f t="shared" si="26"/>
        <v>1976</v>
      </c>
      <c r="E1727" t="s">
        <v>163</v>
      </c>
      <c r="F1727" t="s">
        <v>207</v>
      </c>
      <c r="G1727" t="str">
        <f>IFERROR(VLOOKUP($F1727,'Country Lookup'!$B$2:$C$31,2,FALSE),"")</f>
        <v/>
      </c>
      <c r="H1727">
        <f>VLOOKUP($A1727,'Events Per Sport'!$A$5:$G$19,3,FALSE)</f>
        <v>2.9240177382128665</v>
      </c>
    </row>
    <row r="1728" spans="1:8" x14ac:dyDescent="0.2">
      <c r="A1728" t="s">
        <v>141</v>
      </c>
      <c r="B1728" t="s">
        <v>261</v>
      </c>
      <c r="C1728" t="s">
        <v>182</v>
      </c>
      <c r="D1728">
        <f t="shared" si="26"/>
        <v>1976</v>
      </c>
      <c r="E1728" t="s">
        <v>165</v>
      </c>
      <c r="F1728" t="s">
        <v>207</v>
      </c>
      <c r="G1728" t="str">
        <f>IFERROR(VLOOKUP($F1728,'Country Lookup'!$B$2:$C$31,2,FALSE),"")</f>
        <v/>
      </c>
      <c r="H1728">
        <f>VLOOKUP($A1728,'Events Per Sport'!$A$5:$G$19,3,FALSE)</f>
        <v>2.9240177382128665</v>
      </c>
    </row>
    <row r="1729" spans="1:8" x14ac:dyDescent="0.2">
      <c r="A1729" t="s">
        <v>141</v>
      </c>
      <c r="B1729" t="s">
        <v>261</v>
      </c>
      <c r="C1729" t="s">
        <v>183</v>
      </c>
      <c r="D1729">
        <f t="shared" si="26"/>
        <v>1980</v>
      </c>
      <c r="E1729" t="s">
        <v>163</v>
      </c>
      <c r="F1729" t="s">
        <v>207</v>
      </c>
      <c r="G1729" t="str">
        <f>IFERROR(VLOOKUP($F1729,'Country Lookup'!$B$2:$C$31,2,FALSE),"")</f>
        <v/>
      </c>
      <c r="H1729">
        <f>VLOOKUP($A1729,'Events Per Sport'!$A$5:$G$19,3,FALSE)</f>
        <v>2.9240177382128665</v>
      </c>
    </row>
    <row r="1730" spans="1:8" x14ac:dyDescent="0.2">
      <c r="A1730" t="s">
        <v>141</v>
      </c>
      <c r="B1730" t="s">
        <v>261</v>
      </c>
      <c r="C1730" t="s">
        <v>183</v>
      </c>
      <c r="D1730">
        <f t="shared" ref="D1730:D1793" si="27">_xlfn.NUMBERVALUE(RIGHT(C1730,4))</f>
        <v>1980</v>
      </c>
      <c r="E1730" t="s">
        <v>167</v>
      </c>
      <c r="F1730" t="s">
        <v>207</v>
      </c>
      <c r="G1730" t="str">
        <f>IFERROR(VLOOKUP($F1730,'Country Lookup'!$B$2:$C$31,2,FALSE),"")</f>
        <v/>
      </c>
      <c r="H1730">
        <f>VLOOKUP($A1730,'Events Per Sport'!$A$5:$G$19,3,FALSE)</f>
        <v>2.9240177382128665</v>
      </c>
    </row>
    <row r="1731" spans="1:8" x14ac:dyDescent="0.2">
      <c r="A1731" t="s">
        <v>141</v>
      </c>
      <c r="B1731" t="s">
        <v>261</v>
      </c>
      <c r="C1731" t="s">
        <v>185</v>
      </c>
      <c r="D1731">
        <f t="shared" si="27"/>
        <v>1984</v>
      </c>
      <c r="E1731" t="s">
        <v>165</v>
      </c>
      <c r="F1731" t="s">
        <v>207</v>
      </c>
      <c r="G1731" t="str">
        <f>IFERROR(VLOOKUP($F1731,'Country Lookup'!$B$2:$C$31,2,FALSE),"")</f>
        <v/>
      </c>
      <c r="H1731">
        <f>VLOOKUP($A1731,'Events Per Sport'!$A$5:$G$19,3,FALSE)</f>
        <v>2.9240177382128665</v>
      </c>
    </row>
    <row r="1732" spans="1:8" x14ac:dyDescent="0.2">
      <c r="A1732" t="s">
        <v>141</v>
      </c>
      <c r="B1732" t="s">
        <v>261</v>
      </c>
      <c r="C1732" t="s">
        <v>185</v>
      </c>
      <c r="D1732">
        <f t="shared" si="27"/>
        <v>1984</v>
      </c>
      <c r="E1732" t="s">
        <v>167</v>
      </c>
      <c r="F1732" t="s">
        <v>207</v>
      </c>
      <c r="G1732" t="str">
        <f>IFERROR(VLOOKUP($F1732,'Country Lookup'!$B$2:$C$31,2,FALSE),"")</f>
        <v/>
      </c>
      <c r="H1732">
        <f>VLOOKUP($A1732,'Events Per Sport'!$A$5:$G$19,3,FALSE)</f>
        <v>2.9240177382128665</v>
      </c>
    </row>
    <row r="1733" spans="1:8" x14ac:dyDescent="0.2">
      <c r="A1733" t="s">
        <v>141</v>
      </c>
      <c r="B1733" t="s">
        <v>261</v>
      </c>
      <c r="C1733" t="s">
        <v>186</v>
      </c>
      <c r="D1733">
        <f t="shared" si="27"/>
        <v>1988</v>
      </c>
      <c r="E1733" t="s">
        <v>163</v>
      </c>
      <c r="F1733" t="s">
        <v>207</v>
      </c>
      <c r="G1733" t="str">
        <f>IFERROR(VLOOKUP($F1733,'Country Lookup'!$B$2:$C$31,2,FALSE),"")</f>
        <v/>
      </c>
      <c r="H1733">
        <f>VLOOKUP($A1733,'Events Per Sport'!$A$5:$G$19,3,FALSE)</f>
        <v>2.9240177382128665</v>
      </c>
    </row>
    <row r="1734" spans="1:8" x14ac:dyDescent="0.2">
      <c r="A1734" t="s">
        <v>141</v>
      </c>
      <c r="B1734" t="s">
        <v>261</v>
      </c>
      <c r="C1734" t="s">
        <v>186</v>
      </c>
      <c r="D1734">
        <f t="shared" si="27"/>
        <v>1988</v>
      </c>
      <c r="E1734" t="s">
        <v>165</v>
      </c>
      <c r="F1734" t="s">
        <v>207</v>
      </c>
      <c r="G1734" t="str">
        <f>IFERROR(VLOOKUP($F1734,'Country Lookup'!$B$2:$C$31,2,FALSE),"")</f>
        <v/>
      </c>
      <c r="H1734">
        <f>VLOOKUP($A1734,'Events Per Sport'!$A$5:$G$19,3,FALSE)</f>
        <v>2.9240177382128665</v>
      </c>
    </row>
    <row r="1735" spans="1:8" x14ac:dyDescent="0.2">
      <c r="A1735" t="s">
        <v>141</v>
      </c>
      <c r="B1735" t="s">
        <v>263</v>
      </c>
      <c r="C1735" t="s">
        <v>266</v>
      </c>
      <c r="D1735">
        <f t="shared" si="27"/>
        <v>1928</v>
      </c>
      <c r="E1735" t="s">
        <v>167</v>
      </c>
      <c r="F1735" t="s">
        <v>239</v>
      </c>
      <c r="G1735" t="str">
        <f>IFERROR(VLOOKUP($F1735,'Country Lookup'!$B$2:$C$31,2,FALSE),"")</f>
        <v>BE</v>
      </c>
      <c r="H1735">
        <f>VLOOKUP($A1735,'Events Per Sport'!$A$5:$G$19,3,FALSE)</f>
        <v>2.9240177382128665</v>
      </c>
    </row>
    <row r="1736" spans="1:8" x14ac:dyDescent="0.2">
      <c r="A1736" t="s">
        <v>141</v>
      </c>
      <c r="B1736" t="s">
        <v>263</v>
      </c>
      <c r="C1736" t="s">
        <v>180</v>
      </c>
      <c r="D1736">
        <f t="shared" si="27"/>
        <v>1964</v>
      </c>
      <c r="E1736" t="s">
        <v>163</v>
      </c>
      <c r="F1736" t="s">
        <v>179</v>
      </c>
      <c r="G1736" t="str">
        <f>IFERROR(VLOOKUP($F1736,'Country Lookup'!$B$2:$C$31,2,FALSE),"")</f>
        <v/>
      </c>
      <c r="H1736">
        <f>VLOOKUP($A1736,'Events Per Sport'!$A$5:$G$19,3,FALSE)</f>
        <v>2.9240177382128665</v>
      </c>
    </row>
    <row r="1737" spans="1:8" x14ac:dyDescent="0.2">
      <c r="A1737" t="s">
        <v>141</v>
      </c>
      <c r="B1737" t="s">
        <v>263</v>
      </c>
      <c r="C1737" t="s">
        <v>187</v>
      </c>
      <c r="D1737">
        <f t="shared" si="27"/>
        <v>1992</v>
      </c>
      <c r="E1737" t="s">
        <v>163</v>
      </c>
      <c r="F1737" t="s">
        <v>228</v>
      </c>
      <c r="G1737" t="str">
        <f>IFERROR(VLOOKUP($F1737,'Country Lookup'!$B$2:$C$31,2,FALSE),"")</f>
        <v/>
      </c>
      <c r="H1737">
        <f>VLOOKUP($A1737,'Events Per Sport'!$A$5:$G$19,3,FALSE)</f>
        <v>2.9240177382128665</v>
      </c>
    </row>
    <row r="1738" spans="1:8" x14ac:dyDescent="0.2">
      <c r="A1738" t="s">
        <v>141</v>
      </c>
      <c r="B1738" t="s">
        <v>263</v>
      </c>
      <c r="C1738" t="s">
        <v>182</v>
      </c>
      <c r="D1738">
        <f t="shared" si="27"/>
        <v>1976</v>
      </c>
      <c r="E1738" t="s">
        <v>163</v>
      </c>
      <c r="F1738" t="s">
        <v>238</v>
      </c>
      <c r="G1738" t="str">
        <f>IFERROR(VLOOKUP($F1738,'Country Lookup'!$B$2:$C$31,2,FALSE),"")</f>
        <v>GB</v>
      </c>
      <c r="H1738">
        <f>VLOOKUP($A1738,'Events Per Sport'!$A$5:$G$19,3,FALSE)</f>
        <v>2.9240177382128665</v>
      </c>
    </row>
    <row r="1739" spans="1:8" x14ac:dyDescent="0.2">
      <c r="A1739" t="s">
        <v>141</v>
      </c>
      <c r="B1739" t="s">
        <v>263</v>
      </c>
      <c r="C1739" t="s">
        <v>183</v>
      </c>
      <c r="D1739">
        <f t="shared" si="27"/>
        <v>1980</v>
      </c>
      <c r="E1739" t="s">
        <v>163</v>
      </c>
      <c r="F1739" t="s">
        <v>238</v>
      </c>
      <c r="G1739" t="str">
        <f>IFERROR(VLOOKUP($F1739,'Country Lookup'!$B$2:$C$31,2,FALSE),"")</f>
        <v>GB</v>
      </c>
      <c r="H1739">
        <f>VLOOKUP($A1739,'Events Per Sport'!$A$5:$G$19,3,FALSE)</f>
        <v>2.9240177382128665</v>
      </c>
    </row>
    <row r="1740" spans="1:8" x14ac:dyDescent="0.2">
      <c r="A1740" t="s">
        <v>141</v>
      </c>
      <c r="B1740" t="s">
        <v>263</v>
      </c>
      <c r="C1740" t="s">
        <v>183</v>
      </c>
      <c r="D1740">
        <f t="shared" si="27"/>
        <v>1980</v>
      </c>
      <c r="E1740" t="s">
        <v>165</v>
      </c>
      <c r="F1740" t="s">
        <v>217</v>
      </c>
      <c r="G1740" t="str">
        <f>IFERROR(VLOOKUP($F1740,'Country Lookup'!$B$2:$C$31,2,FALSE),"")</f>
        <v/>
      </c>
      <c r="H1740">
        <f>VLOOKUP($A1740,'Events Per Sport'!$A$5:$G$19,3,FALSE)</f>
        <v>2.9240177382128665</v>
      </c>
    </row>
    <row r="1741" spans="1:8" x14ac:dyDescent="0.2">
      <c r="A1741" t="s">
        <v>141</v>
      </c>
      <c r="B1741" t="s">
        <v>263</v>
      </c>
      <c r="C1741" t="s">
        <v>192</v>
      </c>
      <c r="D1741">
        <f t="shared" si="27"/>
        <v>2014</v>
      </c>
      <c r="E1741" t="s">
        <v>167</v>
      </c>
      <c r="F1741" t="s">
        <v>230</v>
      </c>
      <c r="G1741" t="str">
        <f>IFERROR(VLOOKUP($F1741,'Country Lookup'!$B$2:$C$31,2,FALSE),"")</f>
        <v>KZ</v>
      </c>
      <c r="H1741">
        <f>VLOOKUP($A1741,'Events Per Sport'!$A$5:$G$19,3,FALSE)</f>
        <v>2.9240177382128665</v>
      </c>
    </row>
    <row r="1742" spans="1:8" x14ac:dyDescent="0.2">
      <c r="A1742" t="s">
        <v>141</v>
      </c>
      <c r="B1742" t="s">
        <v>263</v>
      </c>
      <c r="C1742" t="s">
        <v>172</v>
      </c>
      <c r="D1742">
        <f t="shared" si="27"/>
        <v>1948</v>
      </c>
      <c r="E1742" t="s">
        <v>165</v>
      </c>
      <c r="F1742" t="s">
        <v>174</v>
      </c>
      <c r="G1742" t="str">
        <f>IFERROR(VLOOKUP($F1742,'Country Lookup'!$B$2:$C$31,2,FALSE),"")</f>
        <v>CH</v>
      </c>
      <c r="H1742">
        <f>VLOOKUP($A1742,'Events Per Sport'!$A$5:$G$19,3,FALSE)</f>
        <v>2.9240177382128665</v>
      </c>
    </row>
    <row r="1743" spans="1:8" x14ac:dyDescent="0.2">
      <c r="A1743" t="s">
        <v>141</v>
      </c>
      <c r="B1743" t="s">
        <v>263</v>
      </c>
      <c r="C1743" t="s">
        <v>162</v>
      </c>
      <c r="D1743">
        <f t="shared" si="27"/>
        <v>2006</v>
      </c>
      <c r="E1743" t="s">
        <v>165</v>
      </c>
      <c r="F1743" t="s">
        <v>174</v>
      </c>
      <c r="G1743" t="str">
        <f>IFERROR(VLOOKUP($F1743,'Country Lookup'!$B$2:$C$31,2,FALSE),"")</f>
        <v>CH</v>
      </c>
      <c r="H1743">
        <f>VLOOKUP($A1743,'Events Per Sport'!$A$5:$G$19,3,FALSE)</f>
        <v>2.9240177382128665</v>
      </c>
    </row>
    <row r="1744" spans="1:8" x14ac:dyDescent="0.2">
      <c r="A1744" t="s">
        <v>141</v>
      </c>
      <c r="B1744" t="s">
        <v>263</v>
      </c>
      <c r="C1744" t="s">
        <v>178</v>
      </c>
      <c r="D1744">
        <f t="shared" si="27"/>
        <v>1960</v>
      </c>
      <c r="E1744" t="s">
        <v>165</v>
      </c>
      <c r="F1744" t="s">
        <v>196</v>
      </c>
      <c r="G1744" t="str">
        <f>IFERROR(VLOOKUP($F1744,'Country Lookup'!$B$2:$C$31,2,FALSE),"")</f>
        <v/>
      </c>
      <c r="H1744">
        <f>VLOOKUP($A1744,'Events Per Sport'!$A$5:$G$19,3,FALSE)</f>
        <v>2.9240177382128665</v>
      </c>
    </row>
    <row r="1745" spans="1:8" x14ac:dyDescent="0.2">
      <c r="A1745" t="s">
        <v>141</v>
      </c>
      <c r="B1745" t="s">
        <v>263</v>
      </c>
      <c r="C1745" t="s">
        <v>185</v>
      </c>
      <c r="D1745">
        <f t="shared" si="27"/>
        <v>1984</v>
      </c>
      <c r="E1745" t="s">
        <v>167</v>
      </c>
      <c r="F1745" t="s">
        <v>196</v>
      </c>
      <c r="G1745" t="str">
        <f>IFERROR(VLOOKUP($F1745,'Country Lookup'!$B$2:$C$31,2,FALSE),"")</f>
        <v/>
      </c>
      <c r="H1745">
        <f>VLOOKUP($A1745,'Events Per Sport'!$A$5:$G$19,3,FALSE)</f>
        <v>2.9240177382128665</v>
      </c>
    </row>
    <row r="1746" spans="1:8" x14ac:dyDescent="0.2">
      <c r="A1746" t="s">
        <v>141</v>
      </c>
      <c r="B1746" t="s">
        <v>263</v>
      </c>
      <c r="C1746" t="s">
        <v>187</v>
      </c>
      <c r="D1746">
        <f t="shared" si="27"/>
        <v>1992</v>
      </c>
      <c r="E1746" t="s">
        <v>167</v>
      </c>
      <c r="F1746" t="s">
        <v>196</v>
      </c>
      <c r="G1746" t="str">
        <f>IFERROR(VLOOKUP($F1746,'Country Lookup'!$B$2:$C$31,2,FALSE),"")</f>
        <v/>
      </c>
      <c r="H1746">
        <f>VLOOKUP($A1746,'Events Per Sport'!$A$5:$G$19,3,FALSE)</f>
        <v>2.9240177382128665</v>
      </c>
    </row>
    <row r="1747" spans="1:8" x14ac:dyDescent="0.2">
      <c r="A1747" t="s">
        <v>141</v>
      </c>
      <c r="B1747" t="s">
        <v>263</v>
      </c>
      <c r="C1747" t="s">
        <v>182</v>
      </c>
      <c r="D1747">
        <f t="shared" si="27"/>
        <v>1976</v>
      </c>
      <c r="E1747" t="s">
        <v>165</v>
      </c>
      <c r="F1747" t="s">
        <v>207</v>
      </c>
      <c r="G1747" t="str">
        <f>IFERROR(VLOOKUP($F1747,'Country Lookup'!$B$2:$C$31,2,FALSE),"")</f>
        <v/>
      </c>
      <c r="H1747">
        <f>VLOOKUP($A1747,'Events Per Sport'!$A$5:$G$19,3,FALSE)</f>
        <v>2.9240177382128665</v>
      </c>
    </row>
    <row r="1748" spans="1:8" x14ac:dyDescent="0.2">
      <c r="A1748" t="s">
        <v>141</v>
      </c>
      <c r="B1748" t="s">
        <v>263</v>
      </c>
      <c r="C1748" t="s">
        <v>186</v>
      </c>
      <c r="D1748">
        <f t="shared" si="27"/>
        <v>1988</v>
      </c>
      <c r="E1748" t="s">
        <v>167</v>
      </c>
      <c r="F1748" t="s">
        <v>207</v>
      </c>
      <c r="G1748" t="str">
        <f>IFERROR(VLOOKUP($F1748,'Country Lookup'!$B$2:$C$31,2,FALSE),"")</f>
        <v/>
      </c>
      <c r="H1748">
        <f>VLOOKUP($A1748,'Events Per Sport'!$A$5:$G$19,3,FALSE)</f>
        <v>2.9240177382128665</v>
      </c>
    </row>
    <row r="1749" spans="1:8" x14ac:dyDescent="0.2">
      <c r="A1749" t="s">
        <v>141</v>
      </c>
      <c r="B1749" t="s">
        <v>267</v>
      </c>
      <c r="C1749" t="s">
        <v>183</v>
      </c>
      <c r="D1749">
        <f t="shared" si="27"/>
        <v>1980</v>
      </c>
      <c r="E1749" t="s">
        <v>167</v>
      </c>
      <c r="F1749" t="s">
        <v>194</v>
      </c>
      <c r="G1749" t="str">
        <f>IFERROR(VLOOKUP($F1749,'Country Lookup'!$B$2:$C$31,2,FALSE),"")</f>
        <v/>
      </c>
      <c r="H1749">
        <f>VLOOKUP($A1749,'Events Per Sport'!$A$5:$G$19,3,FALSE)</f>
        <v>2.9240177382128665</v>
      </c>
    </row>
    <row r="1750" spans="1:8" x14ac:dyDescent="0.2">
      <c r="A1750" t="s">
        <v>141</v>
      </c>
      <c r="B1750" t="s">
        <v>267</v>
      </c>
      <c r="C1750" t="s">
        <v>264</v>
      </c>
      <c r="D1750">
        <f t="shared" si="27"/>
        <v>1908</v>
      </c>
      <c r="E1750" t="s">
        <v>163</v>
      </c>
      <c r="F1750" t="s">
        <v>238</v>
      </c>
      <c r="G1750" t="str">
        <f>IFERROR(VLOOKUP($F1750,'Country Lookup'!$B$2:$C$31,2,FALSE),"")</f>
        <v>GB</v>
      </c>
      <c r="H1750">
        <f>VLOOKUP($A1750,'Events Per Sport'!$A$5:$G$19,3,FALSE)</f>
        <v>2.9240177382128665</v>
      </c>
    </row>
    <row r="1751" spans="1:8" x14ac:dyDescent="0.2">
      <c r="A1751" t="s">
        <v>141</v>
      </c>
      <c r="B1751" t="s">
        <v>267</v>
      </c>
      <c r="C1751" t="s">
        <v>264</v>
      </c>
      <c r="D1751">
        <f t="shared" si="27"/>
        <v>1908</v>
      </c>
      <c r="E1751" t="s">
        <v>167</v>
      </c>
      <c r="F1751" t="s">
        <v>238</v>
      </c>
      <c r="G1751" t="str">
        <f>IFERROR(VLOOKUP($F1751,'Country Lookup'!$B$2:$C$31,2,FALSE),"")</f>
        <v>GB</v>
      </c>
      <c r="H1751">
        <f>VLOOKUP($A1751,'Events Per Sport'!$A$5:$G$19,3,FALSE)</f>
        <v>2.9240177382128665</v>
      </c>
    </row>
    <row r="1752" spans="1:8" x14ac:dyDescent="0.2">
      <c r="A1752" t="s">
        <v>141</v>
      </c>
      <c r="B1752" t="s">
        <v>267</v>
      </c>
      <c r="C1752" t="s">
        <v>237</v>
      </c>
      <c r="D1752">
        <f t="shared" si="27"/>
        <v>1936</v>
      </c>
      <c r="E1752" t="s">
        <v>165</v>
      </c>
      <c r="F1752" t="s">
        <v>238</v>
      </c>
      <c r="G1752" t="str">
        <f>IFERROR(VLOOKUP($F1752,'Country Lookup'!$B$2:$C$31,2,FALSE),"")</f>
        <v>GB</v>
      </c>
      <c r="H1752">
        <f>VLOOKUP($A1752,'Events Per Sport'!$A$5:$G$19,3,FALSE)</f>
        <v>2.9240177382128665</v>
      </c>
    </row>
    <row r="1753" spans="1:8" x14ac:dyDescent="0.2">
      <c r="A1753" t="s">
        <v>141</v>
      </c>
      <c r="B1753" t="s">
        <v>267</v>
      </c>
      <c r="C1753" t="s">
        <v>172</v>
      </c>
      <c r="D1753">
        <f t="shared" si="27"/>
        <v>1948</v>
      </c>
      <c r="E1753" t="s">
        <v>167</v>
      </c>
      <c r="F1753" t="s">
        <v>238</v>
      </c>
      <c r="G1753" t="str">
        <f>IFERROR(VLOOKUP($F1753,'Country Lookup'!$B$2:$C$31,2,FALSE),"")</f>
        <v>GB</v>
      </c>
      <c r="H1753">
        <f>VLOOKUP($A1753,'Events Per Sport'!$A$5:$G$19,3,FALSE)</f>
        <v>2.9240177382128665</v>
      </c>
    </row>
    <row r="1754" spans="1:8" x14ac:dyDescent="0.2">
      <c r="A1754" t="s">
        <v>141</v>
      </c>
      <c r="B1754" t="s">
        <v>267</v>
      </c>
      <c r="C1754" t="s">
        <v>175</v>
      </c>
      <c r="D1754">
        <f t="shared" si="27"/>
        <v>1952</v>
      </c>
      <c r="E1754" t="s">
        <v>163</v>
      </c>
      <c r="F1754" t="s">
        <v>238</v>
      </c>
      <c r="G1754" t="str">
        <f>IFERROR(VLOOKUP($F1754,'Country Lookup'!$B$2:$C$31,2,FALSE),"")</f>
        <v>GB</v>
      </c>
      <c r="H1754">
        <f>VLOOKUP($A1754,'Events Per Sport'!$A$5:$G$19,3,FALSE)</f>
        <v>2.9240177382128665</v>
      </c>
    </row>
    <row r="1755" spans="1:8" x14ac:dyDescent="0.2">
      <c r="A1755" t="s">
        <v>141</v>
      </c>
      <c r="B1755" t="s">
        <v>267</v>
      </c>
      <c r="C1755" t="s">
        <v>181</v>
      </c>
      <c r="D1755">
        <f t="shared" si="27"/>
        <v>1968</v>
      </c>
      <c r="E1755" t="s">
        <v>165</v>
      </c>
      <c r="F1755" t="s">
        <v>217</v>
      </c>
      <c r="G1755" t="str">
        <f>IFERROR(VLOOKUP($F1755,'Country Lookup'!$B$2:$C$31,2,FALSE),"")</f>
        <v/>
      </c>
      <c r="H1755">
        <f>VLOOKUP($A1755,'Events Per Sport'!$A$5:$G$19,3,FALSE)</f>
        <v>2.9240177382128665</v>
      </c>
    </row>
    <row r="1756" spans="1:8" x14ac:dyDescent="0.2">
      <c r="A1756" t="s">
        <v>141</v>
      </c>
      <c r="B1756" t="s">
        <v>267</v>
      </c>
      <c r="C1756" t="s">
        <v>182</v>
      </c>
      <c r="D1756">
        <f t="shared" si="27"/>
        <v>1976</v>
      </c>
      <c r="E1756" t="s">
        <v>167</v>
      </c>
      <c r="F1756" t="s">
        <v>217</v>
      </c>
      <c r="G1756" t="str">
        <f>IFERROR(VLOOKUP($F1756,'Country Lookup'!$B$2:$C$31,2,FALSE),"")</f>
        <v/>
      </c>
      <c r="H1756">
        <f>VLOOKUP($A1756,'Events Per Sport'!$A$5:$G$19,3,FALSE)</f>
        <v>2.9240177382128665</v>
      </c>
    </row>
    <row r="1757" spans="1:8" x14ac:dyDescent="0.2">
      <c r="A1757" t="s">
        <v>141</v>
      </c>
      <c r="B1757" t="s">
        <v>267</v>
      </c>
      <c r="C1757" t="s">
        <v>183</v>
      </c>
      <c r="D1757">
        <f t="shared" si="27"/>
        <v>1980</v>
      </c>
      <c r="E1757" t="s">
        <v>163</v>
      </c>
      <c r="F1757" t="s">
        <v>217</v>
      </c>
      <c r="G1757" t="str">
        <f>IFERROR(VLOOKUP($F1757,'Country Lookup'!$B$2:$C$31,2,FALSE),"")</f>
        <v/>
      </c>
      <c r="H1757">
        <f>VLOOKUP($A1757,'Events Per Sport'!$A$5:$G$19,3,FALSE)</f>
        <v>2.9240177382128665</v>
      </c>
    </row>
    <row r="1758" spans="1:8" x14ac:dyDescent="0.2">
      <c r="A1758" t="s">
        <v>141</v>
      </c>
      <c r="B1758" t="s">
        <v>267</v>
      </c>
      <c r="C1758" t="s">
        <v>185</v>
      </c>
      <c r="D1758">
        <f t="shared" si="27"/>
        <v>1984</v>
      </c>
      <c r="E1758" t="s">
        <v>163</v>
      </c>
      <c r="F1758" t="s">
        <v>217</v>
      </c>
      <c r="G1758" t="str">
        <f>IFERROR(VLOOKUP($F1758,'Country Lookup'!$B$2:$C$31,2,FALSE),"")</f>
        <v/>
      </c>
      <c r="H1758">
        <f>VLOOKUP($A1758,'Events Per Sport'!$A$5:$G$19,3,FALSE)</f>
        <v>2.9240177382128665</v>
      </c>
    </row>
    <row r="1759" spans="1:8" x14ac:dyDescent="0.2">
      <c r="A1759" t="s">
        <v>141</v>
      </c>
      <c r="B1759" t="s">
        <v>267</v>
      </c>
      <c r="C1759" t="s">
        <v>186</v>
      </c>
      <c r="D1759">
        <f t="shared" si="27"/>
        <v>1988</v>
      </c>
      <c r="E1759" t="s">
        <v>163</v>
      </c>
      <c r="F1759" t="s">
        <v>217</v>
      </c>
      <c r="G1759" t="str">
        <f>IFERROR(VLOOKUP($F1759,'Country Lookup'!$B$2:$C$31,2,FALSE),"")</f>
        <v/>
      </c>
      <c r="H1759">
        <f>VLOOKUP($A1759,'Events Per Sport'!$A$5:$G$19,3,FALSE)</f>
        <v>2.9240177382128665</v>
      </c>
    </row>
    <row r="1760" spans="1:8" x14ac:dyDescent="0.2">
      <c r="A1760" t="s">
        <v>141</v>
      </c>
      <c r="B1760" t="s">
        <v>267</v>
      </c>
      <c r="C1760" t="s">
        <v>191</v>
      </c>
      <c r="D1760">
        <f t="shared" si="27"/>
        <v>2010</v>
      </c>
      <c r="E1760" t="s">
        <v>163</v>
      </c>
      <c r="F1760" t="s">
        <v>269</v>
      </c>
      <c r="G1760" t="str">
        <f>IFERROR(VLOOKUP($F1760,'Country Lookup'!$B$2:$C$31,2,FALSE),"")</f>
        <v>KR</v>
      </c>
      <c r="H1760">
        <f>VLOOKUP($A1760,'Events Per Sport'!$A$5:$G$19,3,FALSE)</f>
        <v>2.9240177382128665</v>
      </c>
    </row>
    <row r="1761" spans="1:8" x14ac:dyDescent="0.2">
      <c r="A1761" t="s">
        <v>141</v>
      </c>
      <c r="B1761" t="s">
        <v>267</v>
      </c>
      <c r="C1761" t="s">
        <v>192</v>
      </c>
      <c r="D1761">
        <f t="shared" si="27"/>
        <v>2014</v>
      </c>
      <c r="E1761" t="s">
        <v>165</v>
      </c>
      <c r="F1761" t="s">
        <v>269</v>
      </c>
      <c r="G1761" t="str">
        <f>IFERROR(VLOOKUP($F1761,'Country Lookup'!$B$2:$C$31,2,FALSE),"")</f>
        <v>KR</v>
      </c>
      <c r="H1761">
        <f>VLOOKUP($A1761,'Events Per Sport'!$A$5:$G$19,3,FALSE)</f>
        <v>2.9240177382128665</v>
      </c>
    </row>
    <row r="1762" spans="1:8" x14ac:dyDescent="0.2">
      <c r="A1762" t="s">
        <v>141</v>
      </c>
      <c r="B1762" t="s">
        <v>267</v>
      </c>
      <c r="C1762" t="s">
        <v>178</v>
      </c>
      <c r="D1762">
        <f t="shared" si="27"/>
        <v>1960</v>
      </c>
      <c r="E1762" t="s">
        <v>165</v>
      </c>
      <c r="F1762" t="s">
        <v>268</v>
      </c>
      <c r="G1762" t="str">
        <f>IFERROR(VLOOKUP($F1762,'Country Lookup'!$B$2:$C$31,2,FALSE),"")</f>
        <v>NL</v>
      </c>
      <c r="H1762">
        <f>VLOOKUP($A1762,'Events Per Sport'!$A$5:$G$19,3,FALSE)</f>
        <v>2.9240177382128665</v>
      </c>
    </row>
    <row r="1763" spans="1:8" x14ac:dyDescent="0.2">
      <c r="A1763" t="s">
        <v>141</v>
      </c>
      <c r="B1763" t="s">
        <v>267</v>
      </c>
      <c r="C1763" t="s">
        <v>180</v>
      </c>
      <c r="D1763">
        <f t="shared" si="27"/>
        <v>1964</v>
      </c>
      <c r="E1763" t="s">
        <v>163</v>
      </c>
      <c r="F1763" t="s">
        <v>268</v>
      </c>
      <c r="G1763" t="str">
        <f>IFERROR(VLOOKUP($F1763,'Country Lookup'!$B$2:$C$31,2,FALSE),"")</f>
        <v>NL</v>
      </c>
      <c r="H1763">
        <f>VLOOKUP($A1763,'Events Per Sport'!$A$5:$G$19,3,FALSE)</f>
        <v>2.9240177382128665</v>
      </c>
    </row>
    <row r="1764" spans="1:8" x14ac:dyDescent="0.2">
      <c r="A1764" t="s">
        <v>141</v>
      </c>
      <c r="B1764" t="s">
        <v>267</v>
      </c>
      <c r="C1764" t="s">
        <v>182</v>
      </c>
      <c r="D1764">
        <f t="shared" si="27"/>
        <v>1976</v>
      </c>
      <c r="E1764" t="s">
        <v>165</v>
      </c>
      <c r="F1764" t="s">
        <v>268</v>
      </c>
      <c r="G1764" t="str">
        <f>IFERROR(VLOOKUP($F1764,'Country Lookup'!$B$2:$C$31,2,FALSE),"")</f>
        <v>NL</v>
      </c>
      <c r="H1764">
        <f>VLOOKUP($A1764,'Events Per Sport'!$A$5:$G$19,3,FALSE)</f>
        <v>2.9240177382128665</v>
      </c>
    </row>
    <row r="1765" spans="1:8" x14ac:dyDescent="0.2">
      <c r="A1765" t="s">
        <v>141</v>
      </c>
      <c r="B1765" t="s">
        <v>267</v>
      </c>
      <c r="C1765" t="s">
        <v>181</v>
      </c>
      <c r="D1765">
        <f t="shared" si="27"/>
        <v>1968</v>
      </c>
      <c r="E1765" t="s">
        <v>167</v>
      </c>
      <c r="F1765" t="s">
        <v>196</v>
      </c>
      <c r="G1765" t="str">
        <f>IFERROR(VLOOKUP($F1765,'Country Lookup'!$B$2:$C$31,2,FALSE),"")</f>
        <v/>
      </c>
      <c r="H1765">
        <f>VLOOKUP($A1765,'Events Per Sport'!$A$5:$G$19,3,FALSE)</f>
        <v>2.9240177382128665</v>
      </c>
    </row>
    <row r="1766" spans="1:8" x14ac:dyDescent="0.2">
      <c r="A1766" t="s">
        <v>141</v>
      </c>
      <c r="B1766" t="s">
        <v>267</v>
      </c>
      <c r="C1766" t="s">
        <v>185</v>
      </c>
      <c r="D1766">
        <f t="shared" si="27"/>
        <v>1984</v>
      </c>
      <c r="E1766" t="s">
        <v>167</v>
      </c>
      <c r="F1766" t="s">
        <v>207</v>
      </c>
      <c r="G1766" t="str">
        <f>IFERROR(VLOOKUP($F1766,'Country Lookup'!$B$2:$C$31,2,FALSE),"")</f>
        <v/>
      </c>
      <c r="H1766">
        <f>VLOOKUP($A1766,'Events Per Sport'!$A$5:$G$19,3,FALSE)</f>
        <v>2.9240177382128665</v>
      </c>
    </row>
    <row r="1767" spans="1:8" x14ac:dyDescent="0.2">
      <c r="A1767" t="s">
        <v>141</v>
      </c>
      <c r="B1767" t="s">
        <v>271</v>
      </c>
      <c r="C1767" t="s">
        <v>172</v>
      </c>
      <c r="D1767">
        <f t="shared" si="27"/>
        <v>1948</v>
      </c>
      <c r="E1767" t="s">
        <v>163</v>
      </c>
      <c r="F1767" t="s">
        <v>239</v>
      </c>
      <c r="G1767" t="str">
        <f>IFERROR(VLOOKUP($F1767,'Country Lookup'!$B$2:$C$31,2,FALSE),"")</f>
        <v>BE</v>
      </c>
      <c r="H1767">
        <f>VLOOKUP($A1767,'Events Per Sport'!$A$5:$G$19,3,FALSE)</f>
        <v>2.9240177382128665</v>
      </c>
    </row>
    <row r="1768" spans="1:8" x14ac:dyDescent="0.2">
      <c r="A1768" t="s">
        <v>141</v>
      </c>
      <c r="B1768" t="s">
        <v>271</v>
      </c>
      <c r="C1768" t="s">
        <v>178</v>
      </c>
      <c r="D1768">
        <f t="shared" si="27"/>
        <v>1960</v>
      </c>
      <c r="E1768" t="s">
        <v>165</v>
      </c>
      <c r="F1768" t="s">
        <v>179</v>
      </c>
      <c r="G1768" t="str">
        <f>IFERROR(VLOOKUP($F1768,'Country Lookup'!$B$2:$C$31,2,FALSE),"")</f>
        <v/>
      </c>
      <c r="H1768">
        <f>VLOOKUP($A1768,'Events Per Sport'!$A$5:$G$19,3,FALSE)</f>
        <v>2.9240177382128665</v>
      </c>
    </row>
    <row r="1769" spans="1:8" x14ac:dyDescent="0.2">
      <c r="A1769" t="s">
        <v>141</v>
      </c>
      <c r="B1769" t="s">
        <v>271</v>
      </c>
      <c r="C1769" t="s">
        <v>180</v>
      </c>
      <c r="D1769">
        <f t="shared" si="27"/>
        <v>1964</v>
      </c>
      <c r="E1769" t="s">
        <v>165</v>
      </c>
      <c r="F1769" t="s">
        <v>179</v>
      </c>
      <c r="G1769" t="str">
        <f>IFERROR(VLOOKUP($F1769,'Country Lookup'!$B$2:$C$31,2,FALSE),"")</f>
        <v/>
      </c>
      <c r="H1769">
        <f>VLOOKUP($A1769,'Events Per Sport'!$A$5:$G$19,3,FALSE)</f>
        <v>2.9240177382128665</v>
      </c>
    </row>
    <row r="1770" spans="1:8" x14ac:dyDescent="0.2">
      <c r="A1770" t="s">
        <v>141</v>
      </c>
      <c r="B1770" t="s">
        <v>271</v>
      </c>
      <c r="C1770" t="s">
        <v>187</v>
      </c>
      <c r="D1770">
        <f t="shared" si="27"/>
        <v>1992</v>
      </c>
      <c r="E1770" t="s">
        <v>163</v>
      </c>
      <c r="F1770" t="s">
        <v>228</v>
      </c>
      <c r="G1770" t="str">
        <f>IFERROR(VLOOKUP($F1770,'Country Lookup'!$B$2:$C$31,2,FALSE),"")</f>
        <v/>
      </c>
      <c r="H1770">
        <f>VLOOKUP($A1770,'Events Per Sport'!$A$5:$G$19,3,FALSE)</f>
        <v>2.9240177382128665</v>
      </c>
    </row>
    <row r="1771" spans="1:8" x14ac:dyDescent="0.2">
      <c r="A1771" t="s">
        <v>141</v>
      </c>
      <c r="B1771" t="s">
        <v>271</v>
      </c>
      <c r="C1771" t="s">
        <v>187</v>
      </c>
      <c r="D1771">
        <f t="shared" si="27"/>
        <v>1992</v>
      </c>
      <c r="E1771" t="s">
        <v>165</v>
      </c>
      <c r="F1771" t="s">
        <v>228</v>
      </c>
      <c r="G1771" t="str">
        <f>IFERROR(VLOOKUP($F1771,'Country Lookup'!$B$2:$C$31,2,FALSE),"")</f>
        <v/>
      </c>
      <c r="H1771">
        <f>VLOOKUP($A1771,'Events Per Sport'!$A$5:$G$19,3,FALSE)</f>
        <v>2.9240177382128665</v>
      </c>
    </row>
    <row r="1772" spans="1:8" x14ac:dyDescent="0.2">
      <c r="A1772" t="s">
        <v>141</v>
      </c>
      <c r="B1772" t="s">
        <v>271</v>
      </c>
      <c r="C1772" t="s">
        <v>181</v>
      </c>
      <c r="D1772">
        <f t="shared" si="27"/>
        <v>1968</v>
      </c>
      <c r="E1772" t="s">
        <v>167</v>
      </c>
      <c r="F1772" t="s">
        <v>194</v>
      </c>
      <c r="G1772" t="str">
        <f>IFERROR(VLOOKUP($F1772,'Country Lookup'!$B$2:$C$31,2,FALSE),"")</f>
        <v/>
      </c>
      <c r="H1772">
        <f>VLOOKUP($A1772,'Events Per Sport'!$A$5:$G$19,3,FALSE)</f>
        <v>2.9240177382128665</v>
      </c>
    </row>
    <row r="1773" spans="1:8" x14ac:dyDescent="0.2">
      <c r="A1773" t="s">
        <v>141</v>
      </c>
      <c r="B1773" t="s">
        <v>271</v>
      </c>
      <c r="C1773" t="s">
        <v>264</v>
      </c>
      <c r="D1773">
        <f t="shared" si="27"/>
        <v>1908</v>
      </c>
      <c r="E1773" t="s">
        <v>165</v>
      </c>
      <c r="F1773" t="s">
        <v>238</v>
      </c>
      <c r="G1773" t="str">
        <f>IFERROR(VLOOKUP($F1773,'Country Lookup'!$B$2:$C$31,2,FALSE),"")</f>
        <v>GB</v>
      </c>
      <c r="H1773">
        <f>VLOOKUP($A1773,'Events Per Sport'!$A$5:$G$19,3,FALSE)</f>
        <v>2.9240177382128665</v>
      </c>
    </row>
    <row r="1774" spans="1:8" x14ac:dyDescent="0.2">
      <c r="A1774" t="s">
        <v>141</v>
      </c>
      <c r="B1774" t="s">
        <v>271</v>
      </c>
      <c r="C1774" t="s">
        <v>264</v>
      </c>
      <c r="D1774">
        <f t="shared" si="27"/>
        <v>1908</v>
      </c>
      <c r="E1774" t="s">
        <v>167</v>
      </c>
      <c r="F1774" t="s">
        <v>238</v>
      </c>
      <c r="G1774" t="str">
        <f>IFERROR(VLOOKUP($F1774,'Country Lookup'!$B$2:$C$31,2,FALSE),"")</f>
        <v>GB</v>
      </c>
      <c r="H1774">
        <f>VLOOKUP($A1774,'Events Per Sport'!$A$5:$G$19,3,FALSE)</f>
        <v>2.9240177382128665</v>
      </c>
    </row>
    <row r="1775" spans="1:8" x14ac:dyDescent="0.2">
      <c r="A1775" t="s">
        <v>141</v>
      </c>
      <c r="B1775" t="s">
        <v>271</v>
      </c>
      <c r="C1775" t="s">
        <v>265</v>
      </c>
      <c r="D1775">
        <f t="shared" si="27"/>
        <v>1920</v>
      </c>
      <c r="E1775" t="s">
        <v>167</v>
      </c>
      <c r="F1775" t="s">
        <v>238</v>
      </c>
      <c r="G1775" t="str">
        <f>IFERROR(VLOOKUP($F1775,'Country Lookup'!$B$2:$C$31,2,FALSE),"")</f>
        <v>GB</v>
      </c>
      <c r="H1775">
        <f>VLOOKUP($A1775,'Events Per Sport'!$A$5:$G$19,3,FALSE)</f>
        <v>2.9240177382128665</v>
      </c>
    </row>
    <row r="1776" spans="1:8" x14ac:dyDescent="0.2">
      <c r="A1776" t="s">
        <v>141</v>
      </c>
      <c r="B1776" t="s">
        <v>271</v>
      </c>
      <c r="C1776" t="s">
        <v>182</v>
      </c>
      <c r="D1776">
        <f t="shared" si="27"/>
        <v>1976</v>
      </c>
      <c r="E1776" t="s">
        <v>165</v>
      </c>
      <c r="F1776" t="s">
        <v>217</v>
      </c>
      <c r="G1776" t="str">
        <f>IFERROR(VLOOKUP($F1776,'Country Lookup'!$B$2:$C$31,2,FALSE),"")</f>
        <v/>
      </c>
      <c r="H1776">
        <f>VLOOKUP($A1776,'Events Per Sport'!$A$5:$G$19,3,FALSE)</f>
        <v>2.9240177382128665</v>
      </c>
    </row>
    <row r="1777" spans="1:8" x14ac:dyDescent="0.2">
      <c r="A1777" t="s">
        <v>141</v>
      </c>
      <c r="B1777" t="s">
        <v>271</v>
      </c>
      <c r="C1777" t="s">
        <v>182</v>
      </c>
      <c r="D1777">
        <f t="shared" si="27"/>
        <v>1976</v>
      </c>
      <c r="E1777" t="s">
        <v>167</v>
      </c>
      <c r="F1777" t="s">
        <v>217</v>
      </c>
      <c r="G1777" t="str">
        <f>IFERROR(VLOOKUP($F1777,'Country Lookup'!$B$2:$C$31,2,FALSE),"")</f>
        <v/>
      </c>
      <c r="H1777">
        <f>VLOOKUP($A1777,'Events Per Sport'!$A$5:$G$19,3,FALSE)</f>
        <v>2.9240177382128665</v>
      </c>
    </row>
    <row r="1778" spans="1:8" x14ac:dyDescent="0.2">
      <c r="A1778" t="s">
        <v>141</v>
      </c>
      <c r="B1778" t="s">
        <v>271</v>
      </c>
      <c r="C1778" t="s">
        <v>183</v>
      </c>
      <c r="D1778">
        <f t="shared" si="27"/>
        <v>1980</v>
      </c>
      <c r="E1778" t="s">
        <v>167</v>
      </c>
      <c r="F1778" t="s">
        <v>217</v>
      </c>
      <c r="G1778" t="str">
        <f>IFERROR(VLOOKUP($F1778,'Country Lookup'!$B$2:$C$31,2,FALSE),"")</f>
        <v/>
      </c>
      <c r="H1778">
        <f>VLOOKUP($A1778,'Events Per Sport'!$A$5:$G$19,3,FALSE)</f>
        <v>2.9240177382128665</v>
      </c>
    </row>
    <row r="1779" spans="1:8" x14ac:dyDescent="0.2">
      <c r="A1779" t="s">
        <v>141</v>
      </c>
      <c r="B1779" t="s">
        <v>271</v>
      </c>
      <c r="C1779" t="s">
        <v>237</v>
      </c>
      <c r="D1779">
        <f t="shared" si="27"/>
        <v>1936</v>
      </c>
      <c r="E1779" t="s">
        <v>167</v>
      </c>
      <c r="F1779" t="s">
        <v>262</v>
      </c>
      <c r="G1779" t="str">
        <f>IFERROR(VLOOKUP($F1779,'Country Lookup'!$B$2:$C$31,2,FALSE),"")</f>
        <v/>
      </c>
      <c r="H1779">
        <f>VLOOKUP($A1779,'Events Per Sport'!$A$5:$G$19,3,FALSE)</f>
        <v>2.9240177382128665</v>
      </c>
    </row>
    <row r="1780" spans="1:8" x14ac:dyDescent="0.2">
      <c r="A1780" t="s">
        <v>141</v>
      </c>
      <c r="B1780" t="s">
        <v>271</v>
      </c>
      <c r="C1780" t="s">
        <v>172</v>
      </c>
      <c r="D1780">
        <f t="shared" si="27"/>
        <v>1948</v>
      </c>
      <c r="E1780" t="s">
        <v>165</v>
      </c>
      <c r="F1780" t="s">
        <v>262</v>
      </c>
      <c r="G1780" t="str">
        <f>IFERROR(VLOOKUP($F1780,'Country Lookup'!$B$2:$C$31,2,FALSE),"")</f>
        <v/>
      </c>
      <c r="H1780">
        <f>VLOOKUP($A1780,'Events Per Sport'!$A$5:$G$19,3,FALSE)</f>
        <v>2.9240177382128665</v>
      </c>
    </row>
    <row r="1781" spans="1:8" x14ac:dyDescent="0.2">
      <c r="A1781" t="s">
        <v>141</v>
      </c>
      <c r="B1781" t="s">
        <v>271</v>
      </c>
      <c r="C1781" t="s">
        <v>175</v>
      </c>
      <c r="D1781">
        <f t="shared" si="27"/>
        <v>1952</v>
      </c>
      <c r="E1781" t="s">
        <v>167</v>
      </c>
      <c r="F1781" t="s">
        <v>262</v>
      </c>
      <c r="G1781" t="str">
        <f>IFERROR(VLOOKUP($F1781,'Country Lookup'!$B$2:$C$31,2,FALSE),"")</f>
        <v/>
      </c>
      <c r="H1781">
        <f>VLOOKUP($A1781,'Events Per Sport'!$A$5:$G$19,3,FALSE)</f>
        <v>2.9240177382128665</v>
      </c>
    </row>
    <row r="1782" spans="1:8" x14ac:dyDescent="0.2">
      <c r="A1782" t="s">
        <v>141</v>
      </c>
      <c r="B1782" t="s">
        <v>271</v>
      </c>
      <c r="C1782" t="s">
        <v>177</v>
      </c>
      <c r="D1782">
        <f t="shared" si="27"/>
        <v>1956</v>
      </c>
      <c r="E1782" t="s">
        <v>167</v>
      </c>
      <c r="F1782" t="s">
        <v>262</v>
      </c>
      <c r="G1782" t="str">
        <f>IFERROR(VLOOKUP($F1782,'Country Lookup'!$B$2:$C$31,2,FALSE),"")</f>
        <v/>
      </c>
      <c r="H1782">
        <f>VLOOKUP($A1782,'Events Per Sport'!$A$5:$G$19,3,FALSE)</f>
        <v>2.9240177382128665</v>
      </c>
    </row>
    <row r="1783" spans="1:8" x14ac:dyDescent="0.2">
      <c r="A1783" t="s">
        <v>141</v>
      </c>
      <c r="B1783" t="s">
        <v>271</v>
      </c>
      <c r="C1783" t="s">
        <v>180</v>
      </c>
      <c r="D1783">
        <f t="shared" si="27"/>
        <v>1964</v>
      </c>
      <c r="E1783" t="s">
        <v>163</v>
      </c>
      <c r="F1783" t="s">
        <v>207</v>
      </c>
      <c r="G1783" t="str">
        <f>IFERROR(VLOOKUP($F1783,'Country Lookup'!$B$2:$C$31,2,FALSE),"")</f>
        <v/>
      </c>
      <c r="H1783">
        <f>VLOOKUP($A1783,'Events Per Sport'!$A$5:$G$19,3,FALSE)</f>
        <v>2.9240177382128665</v>
      </c>
    </row>
    <row r="1784" spans="1:8" x14ac:dyDescent="0.2">
      <c r="A1784" t="s">
        <v>141</v>
      </c>
      <c r="B1784" t="s">
        <v>271</v>
      </c>
      <c r="C1784" t="s">
        <v>181</v>
      </c>
      <c r="D1784">
        <f t="shared" si="27"/>
        <v>1968</v>
      </c>
      <c r="E1784" t="s">
        <v>163</v>
      </c>
      <c r="F1784" t="s">
        <v>207</v>
      </c>
      <c r="G1784" t="str">
        <f>IFERROR(VLOOKUP($F1784,'Country Lookup'!$B$2:$C$31,2,FALSE),"")</f>
        <v/>
      </c>
      <c r="H1784">
        <f>VLOOKUP($A1784,'Events Per Sport'!$A$5:$G$19,3,FALSE)</f>
        <v>2.9240177382128665</v>
      </c>
    </row>
    <row r="1785" spans="1:8" x14ac:dyDescent="0.2">
      <c r="A1785" t="s">
        <v>141</v>
      </c>
      <c r="B1785" t="s">
        <v>271</v>
      </c>
      <c r="C1785" t="s">
        <v>181</v>
      </c>
      <c r="D1785">
        <f t="shared" si="27"/>
        <v>1968</v>
      </c>
      <c r="E1785" t="s">
        <v>165</v>
      </c>
      <c r="F1785" t="s">
        <v>207</v>
      </c>
      <c r="G1785" t="str">
        <f>IFERROR(VLOOKUP($F1785,'Country Lookup'!$B$2:$C$31,2,FALSE),"")</f>
        <v/>
      </c>
      <c r="H1785">
        <f>VLOOKUP($A1785,'Events Per Sport'!$A$5:$G$19,3,FALSE)</f>
        <v>2.9240177382128665</v>
      </c>
    </row>
    <row r="1786" spans="1:8" x14ac:dyDescent="0.2">
      <c r="A1786" t="s">
        <v>141</v>
      </c>
      <c r="B1786" t="s">
        <v>271</v>
      </c>
      <c r="C1786" t="s">
        <v>182</v>
      </c>
      <c r="D1786">
        <f t="shared" si="27"/>
        <v>1976</v>
      </c>
      <c r="E1786" t="s">
        <v>163</v>
      </c>
      <c r="F1786" t="s">
        <v>207</v>
      </c>
      <c r="G1786" t="str">
        <f>IFERROR(VLOOKUP($F1786,'Country Lookup'!$B$2:$C$31,2,FALSE),"")</f>
        <v/>
      </c>
      <c r="H1786">
        <f>VLOOKUP($A1786,'Events Per Sport'!$A$5:$G$19,3,FALSE)</f>
        <v>2.9240177382128665</v>
      </c>
    </row>
    <row r="1787" spans="1:8" x14ac:dyDescent="0.2">
      <c r="A1787" t="s">
        <v>141</v>
      </c>
      <c r="B1787" t="s">
        <v>271</v>
      </c>
      <c r="C1787" t="s">
        <v>183</v>
      </c>
      <c r="D1787">
        <f t="shared" si="27"/>
        <v>1980</v>
      </c>
      <c r="E1787" t="s">
        <v>163</v>
      </c>
      <c r="F1787" t="s">
        <v>207</v>
      </c>
      <c r="G1787" t="str">
        <f>IFERROR(VLOOKUP($F1787,'Country Lookup'!$B$2:$C$31,2,FALSE),"")</f>
        <v/>
      </c>
      <c r="H1787">
        <f>VLOOKUP($A1787,'Events Per Sport'!$A$5:$G$19,3,FALSE)</f>
        <v>2.9240177382128665</v>
      </c>
    </row>
    <row r="1788" spans="1:8" x14ac:dyDescent="0.2">
      <c r="A1788" t="s">
        <v>141</v>
      </c>
      <c r="B1788" t="s">
        <v>271</v>
      </c>
      <c r="C1788" t="s">
        <v>183</v>
      </c>
      <c r="D1788">
        <f t="shared" si="27"/>
        <v>1980</v>
      </c>
      <c r="E1788" t="s">
        <v>165</v>
      </c>
      <c r="F1788" t="s">
        <v>207</v>
      </c>
      <c r="G1788" t="str">
        <f>IFERROR(VLOOKUP($F1788,'Country Lookup'!$B$2:$C$31,2,FALSE),"")</f>
        <v/>
      </c>
      <c r="H1788">
        <f>VLOOKUP($A1788,'Events Per Sport'!$A$5:$G$19,3,FALSE)</f>
        <v>2.9240177382128665</v>
      </c>
    </row>
    <row r="1789" spans="1:8" x14ac:dyDescent="0.2">
      <c r="A1789" t="s">
        <v>141</v>
      </c>
      <c r="B1789" t="s">
        <v>271</v>
      </c>
      <c r="C1789" t="s">
        <v>185</v>
      </c>
      <c r="D1789">
        <f t="shared" si="27"/>
        <v>1984</v>
      </c>
      <c r="E1789" t="s">
        <v>163</v>
      </c>
      <c r="F1789" t="s">
        <v>207</v>
      </c>
      <c r="G1789" t="str">
        <f>IFERROR(VLOOKUP($F1789,'Country Lookup'!$B$2:$C$31,2,FALSE),"")</f>
        <v/>
      </c>
      <c r="H1789">
        <f>VLOOKUP($A1789,'Events Per Sport'!$A$5:$G$19,3,FALSE)</f>
        <v>2.9240177382128665</v>
      </c>
    </row>
    <row r="1790" spans="1:8" x14ac:dyDescent="0.2">
      <c r="A1790" t="s">
        <v>141</v>
      </c>
      <c r="B1790" t="s">
        <v>271</v>
      </c>
      <c r="C1790" t="s">
        <v>185</v>
      </c>
      <c r="D1790">
        <f t="shared" si="27"/>
        <v>1984</v>
      </c>
      <c r="E1790" t="s">
        <v>167</v>
      </c>
      <c r="F1790" t="s">
        <v>207</v>
      </c>
      <c r="G1790" t="str">
        <f>IFERROR(VLOOKUP($F1790,'Country Lookup'!$B$2:$C$31,2,FALSE),"")</f>
        <v/>
      </c>
      <c r="H1790">
        <f>VLOOKUP($A1790,'Events Per Sport'!$A$5:$G$19,3,FALSE)</f>
        <v>2.9240177382128665</v>
      </c>
    </row>
    <row r="1791" spans="1:8" x14ac:dyDescent="0.2">
      <c r="A1791" t="s">
        <v>141</v>
      </c>
      <c r="B1791" t="s">
        <v>271</v>
      </c>
      <c r="C1791" t="s">
        <v>186</v>
      </c>
      <c r="D1791">
        <f t="shared" si="27"/>
        <v>1988</v>
      </c>
      <c r="E1791" t="s">
        <v>163</v>
      </c>
      <c r="F1791" t="s">
        <v>207</v>
      </c>
      <c r="G1791" t="str">
        <f>IFERROR(VLOOKUP($F1791,'Country Lookup'!$B$2:$C$31,2,FALSE),"")</f>
        <v/>
      </c>
      <c r="H1791">
        <f>VLOOKUP($A1791,'Events Per Sport'!$A$5:$G$19,3,FALSE)</f>
        <v>2.9240177382128665</v>
      </c>
    </row>
    <row r="1792" spans="1:8" x14ac:dyDescent="0.2">
      <c r="A1792" t="s">
        <v>141</v>
      </c>
      <c r="B1792" t="s">
        <v>271</v>
      </c>
      <c r="C1792" t="s">
        <v>186</v>
      </c>
      <c r="D1792">
        <f t="shared" si="27"/>
        <v>1988</v>
      </c>
      <c r="E1792" t="s">
        <v>165</v>
      </c>
      <c r="F1792" t="s">
        <v>207</v>
      </c>
      <c r="G1792" t="str">
        <f>IFERROR(VLOOKUP($F1792,'Country Lookup'!$B$2:$C$31,2,FALSE),"")</f>
        <v/>
      </c>
      <c r="H1792">
        <f>VLOOKUP($A1792,'Events Per Sport'!$A$5:$G$19,3,FALSE)</f>
        <v>2.9240177382128665</v>
      </c>
    </row>
    <row r="1793" spans="1:8" x14ac:dyDescent="0.2">
      <c r="A1793" t="s">
        <v>146</v>
      </c>
      <c r="B1793" t="s">
        <v>272</v>
      </c>
      <c r="C1793" t="s">
        <v>188</v>
      </c>
      <c r="D1793">
        <f t="shared" si="27"/>
        <v>1998</v>
      </c>
      <c r="E1793" t="s">
        <v>167</v>
      </c>
      <c r="F1793" t="s">
        <v>222</v>
      </c>
      <c r="G1793" t="str">
        <f>IFERROR(VLOOKUP($F1793,'Country Lookup'!$B$2:$C$31,2,FALSE),"")</f>
        <v>BY</v>
      </c>
      <c r="H1793">
        <f>VLOOKUP($A1793,'Events Per Sport'!$A$5:$G$19,3,FALSE)</f>
        <v>4.6415888336127784</v>
      </c>
    </row>
    <row r="1794" spans="1:8" x14ac:dyDescent="0.2">
      <c r="A1794" t="s">
        <v>146</v>
      </c>
      <c r="B1794" t="s">
        <v>272</v>
      </c>
      <c r="C1794" t="s">
        <v>190</v>
      </c>
      <c r="D1794">
        <f t="shared" ref="D1794:D1857" si="28">_xlfn.NUMBERVALUE(RIGHT(C1794,4))</f>
        <v>2002</v>
      </c>
      <c r="E1794" t="s">
        <v>167</v>
      </c>
      <c r="F1794" t="s">
        <v>222</v>
      </c>
      <c r="G1794" t="str">
        <f>IFERROR(VLOOKUP($F1794,'Country Lookup'!$B$2:$C$31,2,FALSE),"")</f>
        <v>BY</v>
      </c>
      <c r="H1794">
        <f>VLOOKUP($A1794,'Events Per Sport'!$A$5:$G$19,3,FALSE)</f>
        <v>4.6415888336127784</v>
      </c>
    </row>
    <row r="1795" spans="1:8" x14ac:dyDescent="0.2">
      <c r="A1795" t="s">
        <v>146</v>
      </c>
      <c r="B1795" t="s">
        <v>272</v>
      </c>
      <c r="C1795" t="s">
        <v>162</v>
      </c>
      <c r="D1795">
        <f t="shared" si="28"/>
        <v>2006</v>
      </c>
      <c r="E1795" t="s">
        <v>165</v>
      </c>
      <c r="F1795" t="s">
        <v>222</v>
      </c>
      <c r="G1795" t="str">
        <f>IFERROR(VLOOKUP($F1795,'Country Lookup'!$B$2:$C$31,2,FALSE),"")</f>
        <v>BY</v>
      </c>
      <c r="H1795">
        <f>VLOOKUP($A1795,'Events Per Sport'!$A$5:$G$19,3,FALSE)</f>
        <v>4.6415888336127784</v>
      </c>
    </row>
    <row r="1796" spans="1:8" x14ac:dyDescent="0.2">
      <c r="A1796" t="s">
        <v>146</v>
      </c>
      <c r="B1796" t="s">
        <v>272</v>
      </c>
      <c r="C1796" t="s">
        <v>191</v>
      </c>
      <c r="D1796">
        <f t="shared" si="28"/>
        <v>2010</v>
      </c>
      <c r="E1796" t="s">
        <v>163</v>
      </c>
      <c r="F1796" t="s">
        <v>222</v>
      </c>
      <c r="G1796" t="str">
        <f>IFERROR(VLOOKUP($F1796,'Country Lookup'!$B$2:$C$31,2,FALSE),"")</f>
        <v>BY</v>
      </c>
      <c r="H1796">
        <f>VLOOKUP($A1796,'Events Per Sport'!$A$5:$G$19,3,FALSE)</f>
        <v>4.6415888336127784</v>
      </c>
    </row>
    <row r="1797" spans="1:8" x14ac:dyDescent="0.2">
      <c r="A1797" t="s">
        <v>146</v>
      </c>
      <c r="B1797" t="s">
        <v>272</v>
      </c>
      <c r="C1797" t="s">
        <v>192</v>
      </c>
      <c r="D1797">
        <f t="shared" si="28"/>
        <v>2014</v>
      </c>
      <c r="E1797" t="s">
        <v>163</v>
      </c>
      <c r="F1797" t="s">
        <v>222</v>
      </c>
      <c r="G1797" t="str">
        <f>IFERROR(VLOOKUP($F1797,'Country Lookup'!$B$2:$C$31,2,FALSE),"")</f>
        <v>BY</v>
      </c>
      <c r="H1797">
        <f>VLOOKUP($A1797,'Events Per Sport'!$A$5:$G$19,3,FALSE)</f>
        <v>4.6415888336127784</v>
      </c>
    </row>
    <row r="1798" spans="1:8" x14ac:dyDescent="0.2">
      <c r="A1798" t="s">
        <v>146</v>
      </c>
      <c r="B1798" t="s">
        <v>273</v>
      </c>
      <c r="C1798" t="s">
        <v>192</v>
      </c>
      <c r="D1798">
        <f t="shared" si="28"/>
        <v>2014</v>
      </c>
      <c r="E1798" t="s">
        <v>163</v>
      </c>
      <c r="F1798" t="s">
        <v>222</v>
      </c>
      <c r="G1798" t="str">
        <f>IFERROR(VLOOKUP($F1798,'Country Lookup'!$B$2:$C$31,2,FALSE),"")</f>
        <v>BY</v>
      </c>
      <c r="H1798">
        <f>VLOOKUP($A1798,'Events Per Sport'!$A$5:$G$19,3,FALSE)</f>
        <v>4.6415888336127784</v>
      </c>
    </row>
    <row r="1799" spans="1:8" x14ac:dyDescent="0.2">
      <c r="A1799" t="s">
        <v>146</v>
      </c>
      <c r="B1799" t="s">
        <v>273</v>
      </c>
      <c r="C1799" t="s">
        <v>187</v>
      </c>
      <c r="D1799">
        <f t="shared" si="28"/>
        <v>1992</v>
      </c>
      <c r="E1799" t="s">
        <v>163</v>
      </c>
      <c r="F1799" t="s">
        <v>174</v>
      </c>
      <c r="G1799" t="str">
        <f>IFERROR(VLOOKUP($F1799,'Country Lookup'!$B$2:$C$31,2,FALSE),"")</f>
        <v>CH</v>
      </c>
      <c r="H1799">
        <f>VLOOKUP($A1799,'Events Per Sport'!$A$5:$G$19,3,FALSE)</f>
        <v>4.6415888336127784</v>
      </c>
    </row>
    <row r="1800" spans="1:8" x14ac:dyDescent="0.2">
      <c r="A1800" t="s">
        <v>146</v>
      </c>
      <c r="B1800" t="s">
        <v>273</v>
      </c>
      <c r="C1800" t="s">
        <v>188</v>
      </c>
      <c r="D1800">
        <f t="shared" si="28"/>
        <v>1998</v>
      </c>
      <c r="E1800" t="s">
        <v>167</v>
      </c>
      <c r="F1800" t="s">
        <v>174</v>
      </c>
      <c r="G1800" t="str">
        <f>IFERROR(VLOOKUP($F1800,'Country Lookup'!$B$2:$C$31,2,FALSE),"")</f>
        <v>CH</v>
      </c>
      <c r="H1800">
        <f>VLOOKUP($A1800,'Events Per Sport'!$A$5:$G$19,3,FALSE)</f>
        <v>4.6415888336127784</v>
      </c>
    </row>
    <row r="1801" spans="1:8" x14ac:dyDescent="0.2">
      <c r="A1801" t="s">
        <v>146</v>
      </c>
      <c r="B1801" t="s">
        <v>273</v>
      </c>
      <c r="C1801" t="s">
        <v>162</v>
      </c>
      <c r="D1801">
        <f t="shared" si="28"/>
        <v>2006</v>
      </c>
      <c r="E1801" t="s">
        <v>163</v>
      </c>
      <c r="F1801" t="s">
        <v>174</v>
      </c>
      <c r="G1801" t="str">
        <f>IFERROR(VLOOKUP($F1801,'Country Lookup'!$B$2:$C$31,2,FALSE),"")</f>
        <v>CH</v>
      </c>
      <c r="H1801">
        <f>VLOOKUP($A1801,'Events Per Sport'!$A$5:$G$19,3,FALSE)</f>
        <v>4.6415888336127784</v>
      </c>
    </row>
    <row r="1802" spans="1:8" x14ac:dyDescent="0.2">
      <c r="A1802" t="s">
        <v>146</v>
      </c>
      <c r="B1802" t="s">
        <v>277</v>
      </c>
      <c r="C1802" t="s">
        <v>187</v>
      </c>
      <c r="D1802">
        <f t="shared" si="28"/>
        <v>1992</v>
      </c>
      <c r="E1802" t="s">
        <v>165</v>
      </c>
      <c r="F1802" t="s">
        <v>228</v>
      </c>
      <c r="G1802" t="str">
        <f>IFERROR(VLOOKUP($F1802,'Country Lookup'!$B$2:$C$31,2,FALSE),"")</f>
        <v/>
      </c>
      <c r="H1802">
        <f>VLOOKUP($A1802,'Events Per Sport'!$A$5:$G$19,3,FALSE)</f>
        <v>4.6415888336127784</v>
      </c>
    </row>
    <row r="1803" spans="1:8" x14ac:dyDescent="0.2">
      <c r="A1803" t="s">
        <v>146</v>
      </c>
      <c r="B1803" t="s">
        <v>278</v>
      </c>
      <c r="C1803" t="s">
        <v>191</v>
      </c>
      <c r="D1803">
        <f t="shared" si="28"/>
        <v>2010</v>
      </c>
      <c r="E1803" t="s">
        <v>163</v>
      </c>
      <c r="F1803" t="s">
        <v>174</v>
      </c>
      <c r="G1803" t="str">
        <f>IFERROR(VLOOKUP($F1803,'Country Lookup'!$B$2:$C$31,2,FALSE),"")</f>
        <v>CH</v>
      </c>
      <c r="H1803">
        <f>VLOOKUP($A1803,'Events Per Sport'!$A$5:$G$19,3,FALSE)</f>
        <v>4.6415888336127784</v>
      </c>
    </row>
    <row r="1804" spans="1:8" x14ac:dyDescent="0.2">
      <c r="A1804" t="s">
        <v>138</v>
      </c>
      <c r="B1804" t="s">
        <v>282</v>
      </c>
      <c r="C1804" t="s">
        <v>187</v>
      </c>
      <c r="D1804">
        <f t="shared" si="28"/>
        <v>1992</v>
      </c>
      <c r="E1804" t="s">
        <v>163</v>
      </c>
      <c r="F1804" t="s">
        <v>228</v>
      </c>
      <c r="G1804" t="str">
        <f>IFERROR(VLOOKUP($F1804,'Country Lookup'!$B$2:$C$31,2,FALSE),"")</f>
        <v/>
      </c>
      <c r="H1804">
        <f>VLOOKUP($A1804,'Events Per Sport'!$A$5:$G$19,3,FALSE)</f>
        <v>1.5874010519681994</v>
      </c>
    </row>
    <row r="1805" spans="1:8" x14ac:dyDescent="0.2">
      <c r="A1805" t="s">
        <v>138</v>
      </c>
      <c r="B1805" t="s">
        <v>282</v>
      </c>
      <c r="C1805" t="s">
        <v>182</v>
      </c>
      <c r="D1805">
        <f t="shared" si="28"/>
        <v>1976</v>
      </c>
      <c r="E1805" t="s">
        <v>167</v>
      </c>
      <c r="F1805" t="s">
        <v>194</v>
      </c>
      <c r="G1805" t="str">
        <f>IFERROR(VLOOKUP($F1805,'Country Lookup'!$B$2:$C$31,2,FALSE),"")</f>
        <v/>
      </c>
      <c r="H1805">
        <f>VLOOKUP($A1805,'Events Per Sport'!$A$5:$G$19,3,FALSE)</f>
        <v>1.5874010519681994</v>
      </c>
    </row>
    <row r="1806" spans="1:8" x14ac:dyDescent="0.2">
      <c r="A1806" t="s">
        <v>138</v>
      </c>
      <c r="B1806" t="s">
        <v>282</v>
      </c>
      <c r="C1806" t="s">
        <v>237</v>
      </c>
      <c r="D1806">
        <f t="shared" si="28"/>
        <v>1936</v>
      </c>
      <c r="E1806" t="s">
        <v>163</v>
      </c>
      <c r="F1806" t="s">
        <v>238</v>
      </c>
      <c r="G1806" t="str">
        <f>IFERROR(VLOOKUP($F1806,'Country Lookup'!$B$2:$C$31,2,FALSE),"")</f>
        <v>GB</v>
      </c>
      <c r="H1806">
        <f>VLOOKUP($A1806,'Events Per Sport'!$A$5:$G$19,3,FALSE)</f>
        <v>1.5874010519681994</v>
      </c>
    </row>
    <row r="1807" spans="1:8" x14ac:dyDescent="0.2">
      <c r="A1807" t="s">
        <v>138</v>
      </c>
      <c r="B1807" t="s">
        <v>282</v>
      </c>
      <c r="C1807" t="s">
        <v>266</v>
      </c>
      <c r="D1807">
        <f t="shared" si="28"/>
        <v>1928</v>
      </c>
      <c r="E1807" t="s">
        <v>167</v>
      </c>
      <c r="F1807" t="s">
        <v>174</v>
      </c>
      <c r="G1807" t="str">
        <f>IFERROR(VLOOKUP($F1807,'Country Lookup'!$B$2:$C$31,2,FALSE),"")</f>
        <v>CH</v>
      </c>
      <c r="H1807">
        <f>VLOOKUP($A1807,'Events Per Sport'!$A$5:$G$19,3,FALSE)</f>
        <v>1.5874010519681994</v>
      </c>
    </row>
    <row r="1808" spans="1:8" x14ac:dyDescent="0.2">
      <c r="A1808" t="s">
        <v>138</v>
      </c>
      <c r="B1808" t="s">
        <v>282</v>
      </c>
      <c r="C1808" t="s">
        <v>172</v>
      </c>
      <c r="D1808">
        <f t="shared" si="28"/>
        <v>1948</v>
      </c>
      <c r="E1808" t="s">
        <v>167</v>
      </c>
      <c r="F1808" t="s">
        <v>174</v>
      </c>
      <c r="G1808" t="str">
        <f>IFERROR(VLOOKUP($F1808,'Country Lookup'!$B$2:$C$31,2,FALSE),"")</f>
        <v>CH</v>
      </c>
      <c r="H1808">
        <f>VLOOKUP($A1808,'Events Per Sport'!$A$5:$G$19,3,FALSE)</f>
        <v>1.5874010519681994</v>
      </c>
    </row>
    <row r="1809" spans="1:8" x14ac:dyDescent="0.2">
      <c r="A1809" t="s">
        <v>138</v>
      </c>
      <c r="B1809" t="s">
        <v>282</v>
      </c>
      <c r="C1809" t="s">
        <v>265</v>
      </c>
      <c r="D1809">
        <f t="shared" si="28"/>
        <v>1920</v>
      </c>
      <c r="E1809" t="s">
        <v>167</v>
      </c>
      <c r="F1809" t="s">
        <v>196</v>
      </c>
      <c r="G1809" t="str">
        <f>IFERROR(VLOOKUP($F1809,'Country Lookup'!$B$2:$C$31,2,FALSE),"")</f>
        <v/>
      </c>
      <c r="H1809">
        <f>VLOOKUP($A1809,'Events Per Sport'!$A$5:$G$19,3,FALSE)</f>
        <v>1.5874010519681994</v>
      </c>
    </row>
    <row r="1810" spans="1:8" x14ac:dyDescent="0.2">
      <c r="A1810" t="s">
        <v>138</v>
      </c>
      <c r="B1810" t="s">
        <v>282</v>
      </c>
      <c r="C1810" t="s">
        <v>172</v>
      </c>
      <c r="D1810">
        <f t="shared" si="28"/>
        <v>1948</v>
      </c>
      <c r="E1810" t="s">
        <v>165</v>
      </c>
      <c r="F1810" t="s">
        <v>196</v>
      </c>
      <c r="G1810" t="str">
        <f>IFERROR(VLOOKUP($F1810,'Country Lookup'!$B$2:$C$31,2,FALSE),"")</f>
        <v/>
      </c>
      <c r="H1810">
        <f>VLOOKUP($A1810,'Events Per Sport'!$A$5:$G$19,3,FALSE)</f>
        <v>1.5874010519681994</v>
      </c>
    </row>
    <row r="1811" spans="1:8" x14ac:dyDescent="0.2">
      <c r="A1811" t="s">
        <v>138</v>
      </c>
      <c r="B1811" t="s">
        <v>282</v>
      </c>
      <c r="C1811" t="s">
        <v>180</v>
      </c>
      <c r="D1811">
        <f t="shared" si="28"/>
        <v>1964</v>
      </c>
      <c r="E1811" t="s">
        <v>167</v>
      </c>
      <c r="F1811" t="s">
        <v>196</v>
      </c>
      <c r="G1811" t="str">
        <f>IFERROR(VLOOKUP($F1811,'Country Lookup'!$B$2:$C$31,2,FALSE),"")</f>
        <v/>
      </c>
      <c r="H1811">
        <f>VLOOKUP($A1811,'Events Per Sport'!$A$5:$G$19,3,FALSE)</f>
        <v>1.5874010519681994</v>
      </c>
    </row>
    <row r="1812" spans="1:8" x14ac:dyDescent="0.2">
      <c r="A1812" t="s">
        <v>138</v>
      </c>
      <c r="B1812" t="s">
        <v>282</v>
      </c>
      <c r="C1812" t="s">
        <v>181</v>
      </c>
      <c r="D1812">
        <f t="shared" si="28"/>
        <v>1968</v>
      </c>
      <c r="E1812" t="s">
        <v>165</v>
      </c>
      <c r="F1812" t="s">
        <v>196</v>
      </c>
      <c r="G1812" t="str">
        <f>IFERROR(VLOOKUP($F1812,'Country Lookup'!$B$2:$C$31,2,FALSE),"")</f>
        <v/>
      </c>
      <c r="H1812">
        <f>VLOOKUP($A1812,'Events Per Sport'!$A$5:$G$19,3,FALSE)</f>
        <v>1.5874010519681994</v>
      </c>
    </row>
    <row r="1813" spans="1:8" x14ac:dyDescent="0.2">
      <c r="A1813" t="s">
        <v>138</v>
      </c>
      <c r="B1813" t="s">
        <v>282</v>
      </c>
      <c r="C1813" t="s">
        <v>182</v>
      </c>
      <c r="D1813">
        <f t="shared" si="28"/>
        <v>1976</v>
      </c>
      <c r="E1813" t="s">
        <v>165</v>
      </c>
      <c r="F1813" t="s">
        <v>196</v>
      </c>
      <c r="G1813" t="str">
        <f>IFERROR(VLOOKUP($F1813,'Country Lookup'!$B$2:$C$31,2,FALSE),"")</f>
        <v/>
      </c>
      <c r="H1813">
        <f>VLOOKUP($A1813,'Events Per Sport'!$A$5:$G$19,3,FALSE)</f>
        <v>1.5874010519681994</v>
      </c>
    </row>
    <row r="1814" spans="1:8" x14ac:dyDescent="0.2">
      <c r="A1814" t="s">
        <v>138</v>
      </c>
      <c r="B1814" t="s">
        <v>282</v>
      </c>
      <c r="C1814" t="s">
        <v>185</v>
      </c>
      <c r="D1814">
        <f t="shared" si="28"/>
        <v>1984</v>
      </c>
      <c r="E1814" t="s">
        <v>165</v>
      </c>
      <c r="F1814" t="s">
        <v>196</v>
      </c>
      <c r="G1814" t="str">
        <f>IFERROR(VLOOKUP($F1814,'Country Lookup'!$B$2:$C$31,2,FALSE),"")</f>
        <v/>
      </c>
      <c r="H1814">
        <f>VLOOKUP($A1814,'Events Per Sport'!$A$5:$G$19,3,FALSE)</f>
        <v>1.5874010519681994</v>
      </c>
    </row>
    <row r="1815" spans="1:8" x14ac:dyDescent="0.2">
      <c r="A1815" t="s">
        <v>138</v>
      </c>
      <c r="B1815" t="s">
        <v>282</v>
      </c>
      <c r="C1815" t="s">
        <v>187</v>
      </c>
      <c r="D1815">
        <f t="shared" si="28"/>
        <v>1992</v>
      </c>
      <c r="E1815" t="s">
        <v>167</v>
      </c>
      <c r="F1815" t="s">
        <v>196</v>
      </c>
      <c r="G1815" t="str">
        <f>IFERROR(VLOOKUP($F1815,'Country Lookup'!$B$2:$C$31,2,FALSE),"")</f>
        <v/>
      </c>
      <c r="H1815">
        <f>VLOOKUP($A1815,'Events Per Sport'!$A$5:$G$19,3,FALSE)</f>
        <v>1.5874010519681994</v>
      </c>
    </row>
    <row r="1816" spans="1:8" x14ac:dyDescent="0.2">
      <c r="A1816" t="s">
        <v>138</v>
      </c>
      <c r="B1816" t="s">
        <v>282</v>
      </c>
      <c r="C1816" t="s">
        <v>177</v>
      </c>
      <c r="D1816">
        <f t="shared" si="28"/>
        <v>1956</v>
      </c>
      <c r="E1816" t="s">
        <v>163</v>
      </c>
      <c r="F1816" t="s">
        <v>207</v>
      </c>
      <c r="G1816" t="str">
        <f>IFERROR(VLOOKUP($F1816,'Country Lookup'!$B$2:$C$31,2,FALSE),"")</f>
        <v/>
      </c>
      <c r="H1816">
        <f>VLOOKUP($A1816,'Events Per Sport'!$A$5:$G$19,3,FALSE)</f>
        <v>1.5874010519681994</v>
      </c>
    </row>
    <row r="1817" spans="1:8" x14ac:dyDescent="0.2">
      <c r="A1817" t="s">
        <v>138</v>
      </c>
      <c r="B1817" t="s">
        <v>282</v>
      </c>
      <c r="C1817" t="s">
        <v>178</v>
      </c>
      <c r="D1817">
        <f t="shared" si="28"/>
        <v>1960</v>
      </c>
      <c r="E1817" t="s">
        <v>167</v>
      </c>
      <c r="F1817" t="s">
        <v>207</v>
      </c>
      <c r="G1817" t="str">
        <f>IFERROR(VLOOKUP($F1817,'Country Lookup'!$B$2:$C$31,2,FALSE),"")</f>
        <v/>
      </c>
      <c r="H1817">
        <f>VLOOKUP($A1817,'Events Per Sport'!$A$5:$G$19,3,FALSE)</f>
        <v>1.5874010519681994</v>
      </c>
    </row>
    <row r="1818" spans="1:8" x14ac:dyDescent="0.2">
      <c r="A1818" t="s">
        <v>138</v>
      </c>
      <c r="B1818" t="s">
        <v>282</v>
      </c>
      <c r="C1818" t="s">
        <v>180</v>
      </c>
      <c r="D1818">
        <f t="shared" si="28"/>
        <v>1964</v>
      </c>
      <c r="E1818" t="s">
        <v>163</v>
      </c>
      <c r="F1818" t="s">
        <v>207</v>
      </c>
      <c r="G1818" t="str">
        <f>IFERROR(VLOOKUP($F1818,'Country Lookup'!$B$2:$C$31,2,FALSE),"")</f>
        <v/>
      </c>
      <c r="H1818">
        <f>VLOOKUP($A1818,'Events Per Sport'!$A$5:$G$19,3,FALSE)</f>
        <v>1.5874010519681994</v>
      </c>
    </row>
    <row r="1819" spans="1:8" x14ac:dyDescent="0.2">
      <c r="A1819" t="s">
        <v>138</v>
      </c>
      <c r="B1819" t="s">
        <v>282</v>
      </c>
      <c r="C1819" t="s">
        <v>181</v>
      </c>
      <c r="D1819">
        <f t="shared" si="28"/>
        <v>1968</v>
      </c>
      <c r="E1819" t="s">
        <v>163</v>
      </c>
      <c r="F1819" t="s">
        <v>207</v>
      </c>
      <c r="G1819" t="str">
        <f>IFERROR(VLOOKUP($F1819,'Country Lookup'!$B$2:$C$31,2,FALSE),"")</f>
        <v/>
      </c>
      <c r="H1819">
        <f>VLOOKUP($A1819,'Events Per Sport'!$A$5:$G$19,3,FALSE)</f>
        <v>1.5874010519681994</v>
      </c>
    </row>
    <row r="1820" spans="1:8" x14ac:dyDescent="0.2">
      <c r="A1820" t="s">
        <v>138</v>
      </c>
      <c r="B1820" t="s">
        <v>282</v>
      </c>
      <c r="C1820" t="s">
        <v>182</v>
      </c>
      <c r="D1820">
        <f t="shared" si="28"/>
        <v>1976</v>
      </c>
      <c r="E1820" t="s">
        <v>163</v>
      </c>
      <c r="F1820" t="s">
        <v>207</v>
      </c>
      <c r="G1820" t="str">
        <f>IFERROR(VLOOKUP($F1820,'Country Lookup'!$B$2:$C$31,2,FALSE),"")</f>
        <v/>
      </c>
      <c r="H1820">
        <f>VLOOKUP($A1820,'Events Per Sport'!$A$5:$G$19,3,FALSE)</f>
        <v>1.5874010519681994</v>
      </c>
    </row>
    <row r="1821" spans="1:8" x14ac:dyDescent="0.2">
      <c r="A1821" t="s">
        <v>138</v>
      </c>
      <c r="B1821" t="s">
        <v>282</v>
      </c>
      <c r="C1821" t="s">
        <v>183</v>
      </c>
      <c r="D1821">
        <f t="shared" si="28"/>
        <v>1980</v>
      </c>
      <c r="E1821" t="s">
        <v>165</v>
      </c>
      <c r="F1821" t="s">
        <v>207</v>
      </c>
      <c r="G1821" t="str">
        <f>IFERROR(VLOOKUP($F1821,'Country Lookup'!$B$2:$C$31,2,FALSE),"")</f>
        <v/>
      </c>
      <c r="H1821">
        <f>VLOOKUP($A1821,'Events Per Sport'!$A$5:$G$19,3,FALSE)</f>
        <v>1.5874010519681994</v>
      </c>
    </row>
    <row r="1822" spans="1:8" x14ac:dyDescent="0.2">
      <c r="A1822" t="s">
        <v>138</v>
      </c>
      <c r="B1822" t="s">
        <v>282</v>
      </c>
      <c r="C1822" t="s">
        <v>185</v>
      </c>
      <c r="D1822">
        <f t="shared" si="28"/>
        <v>1984</v>
      </c>
      <c r="E1822" t="s">
        <v>163</v>
      </c>
      <c r="F1822" t="s">
        <v>207</v>
      </c>
      <c r="G1822" t="str">
        <f>IFERROR(VLOOKUP($F1822,'Country Lookup'!$B$2:$C$31,2,FALSE),"")</f>
        <v/>
      </c>
      <c r="H1822">
        <f>VLOOKUP($A1822,'Events Per Sport'!$A$5:$G$19,3,FALSE)</f>
        <v>1.5874010519681994</v>
      </c>
    </row>
    <row r="1823" spans="1:8" x14ac:dyDescent="0.2">
      <c r="A1823" t="s">
        <v>138</v>
      </c>
      <c r="B1823" t="s">
        <v>282</v>
      </c>
      <c r="C1823" t="s">
        <v>186</v>
      </c>
      <c r="D1823">
        <f t="shared" si="28"/>
        <v>1988</v>
      </c>
      <c r="E1823" t="s">
        <v>163</v>
      </c>
      <c r="F1823" t="s">
        <v>207</v>
      </c>
      <c r="G1823" t="str">
        <f>IFERROR(VLOOKUP($F1823,'Country Lookup'!$B$2:$C$31,2,FALSE),"")</f>
        <v/>
      </c>
      <c r="H1823">
        <f>VLOOKUP($A1823,'Events Per Sport'!$A$5:$G$19,3,FALSE)</f>
        <v>1.5874010519681994</v>
      </c>
    </row>
    <row r="1824" spans="1:8" x14ac:dyDescent="0.2">
      <c r="A1824" t="s">
        <v>138</v>
      </c>
      <c r="B1824" t="s">
        <v>283</v>
      </c>
      <c r="C1824" t="s">
        <v>192</v>
      </c>
      <c r="D1824">
        <f t="shared" si="28"/>
        <v>2014</v>
      </c>
      <c r="E1824" t="s">
        <v>167</v>
      </c>
      <c r="F1824" t="s">
        <v>174</v>
      </c>
      <c r="G1824" t="str">
        <f>IFERROR(VLOOKUP($F1824,'Country Lookup'!$B$2:$C$31,2,FALSE),"")</f>
        <v>CH</v>
      </c>
      <c r="H1824">
        <f>VLOOKUP($A1824,'Events Per Sport'!$A$5:$G$19,3,FALSE)</f>
        <v>1.5874010519681994</v>
      </c>
    </row>
    <row r="1825" spans="1:8" x14ac:dyDescent="0.2">
      <c r="A1825" t="s">
        <v>139</v>
      </c>
      <c r="B1825" t="s">
        <v>28</v>
      </c>
      <c r="C1825" t="s">
        <v>181</v>
      </c>
      <c r="D1825">
        <f t="shared" si="28"/>
        <v>1968</v>
      </c>
      <c r="E1825" t="s">
        <v>167</v>
      </c>
      <c r="F1825" t="s">
        <v>194</v>
      </c>
      <c r="G1825" t="str">
        <f>IFERROR(VLOOKUP($F1825,'Country Lookup'!$B$2:$C$31,2,FALSE),"")</f>
        <v/>
      </c>
      <c r="H1825">
        <f>VLOOKUP($A1825,'Events Per Sport'!$A$5:$G$19,3,FALSE)</f>
        <v>2.5198420997897464</v>
      </c>
    </row>
    <row r="1826" spans="1:8" x14ac:dyDescent="0.2">
      <c r="A1826" t="s">
        <v>139</v>
      </c>
      <c r="B1826" t="s">
        <v>28</v>
      </c>
      <c r="C1826" t="s">
        <v>182</v>
      </c>
      <c r="D1826">
        <f t="shared" si="28"/>
        <v>1976</v>
      </c>
      <c r="E1826" t="s">
        <v>165</v>
      </c>
      <c r="F1826" t="s">
        <v>194</v>
      </c>
      <c r="G1826" t="str">
        <f>IFERROR(VLOOKUP($F1826,'Country Lookup'!$B$2:$C$31,2,FALSE),"")</f>
        <v/>
      </c>
      <c r="H1826">
        <f>VLOOKUP($A1826,'Events Per Sport'!$A$5:$G$19,3,FALSE)</f>
        <v>2.5198420997897464</v>
      </c>
    </row>
    <row r="1827" spans="1:8" x14ac:dyDescent="0.2">
      <c r="A1827" t="s">
        <v>139</v>
      </c>
      <c r="B1827" t="s">
        <v>28</v>
      </c>
      <c r="C1827" t="s">
        <v>185</v>
      </c>
      <c r="D1827">
        <f t="shared" si="28"/>
        <v>1984</v>
      </c>
      <c r="E1827" t="s">
        <v>163</v>
      </c>
      <c r="F1827" t="s">
        <v>194</v>
      </c>
      <c r="G1827" t="str">
        <f>IFERROR(VLOOKUP($F1827,'Country Lookup'!$B$2:$C$31,2,FALSE),"")</f>
        <v/>
      </c>
      <c r="H1827">
        <f>VLOOKUP($A1827,'Events Per Sport'!$A$5:$G$19,3,FALSE)</f>
        <v>2.5198420997897464</v>
      </c>
    </row>
    <row r="1828" spans="1:8" x14ac:dyDescent="0.2">
      <c r="A1828" t="s">
        <v>139</v>
      </c>
      <c r="B1828" t="s">
        <v>28</v>
      </c>
      <c r="C1828" t="s">
        <v>186</v>
      </c>
      <c r="D1828">
        <f t="shared" si="28"/>
        <v>1988</v>
      </c>
      <c r="E1828" t="s">
        <v>167</v>
      </c>
      <c r="F1828" t="s">
        <v>194</v>
      </c>
      <c r="G1828" t="str">
        <f>IFERROR(VLOOKUP($F1828,'Country Lookup'!$B$2:$C$31,2,FALSE),"")</f>
        <v/>
      </c>
      <c r="H1828">
        <f>VLOOKUP($A1828,'Events Per Sport'!$A$5:$G$19,3,FALSE)</f>
        <v>2.5198420997897464</v>
      </c>
    </row>
    <row r="1829" spans="1:8" x14ac:dyDescent="0.2">
      <c r="A1829" t="s">
        <v>139</v>
      </c>
      <c r="B1829" t="s">
        <v>28</v>
      </c>
      <c r="C1829" t="s">
        <v>181</v>
      </c>
      <c r="D1829">
        <f t="shared" si="28"/>
        <v>1968</v>
      </c>
      <c r="E1829" t="s">
        <v>163</v>
      </c>
      <c r="F1829" t="s">
        <v>217</v>
      </c>
      <c r="G1829" t="str">
        <f>IFERROR(VLOOKUP($F1829,'Country Lookup'!$B$2:$C$31,2,FALSE),"")</f>
        <v/>
      </c>
      <c r="H1829">
        <f>VLOOKUP($A1829,'Events Per Sport'!$A$5:$G$19,3,FALSE)</f>
        <v>2.5198420997897464</v>
      </c>
    </row>
    <row r="1830" spans="1:8" x14ac:dyDescent="0.2">
      <c r="A1830" t="s">
        <v>139</v>
      </c>
      <c r="B1830" t="s">
        <v>28</v>
      </c>
      <c r="C1830" t="s">
        <v>182</v>
      </c>
      <c r="D1830">
        <f t="shared" si="28"/>
        <v>1976</v>
      </c>
      <c r="E1830" t="s">
        <v>163</v>
      </c>
      <c r="F1830" t="s">
        <v>217</v>
      </c>
      <c r="G1830" t="str">
        <f>IFERROR(VLOOKUP($F1830,'Country Lookup'!$B$2:$C$31,2,FALSE),"")</f>
        <v/>
      </c>
      <c r="H1830">
        <f>VLOOKUP($A1830,'Events Per Sport'!$A$5:$G$19,3,FALSE)</f>
        <v>2.5198420997897464</v>
      </c>
    </row>
    <row r="1831" spans="1:8" x14ac:dyDescent="0.2">
      <c r="A1831" t="s">
        <v>139</v>
      </c>
      <c r="B1831" t="s">
        <v>28</v>
      </c>
      <c r="C1831" t="s">
        <v>183</v>
      </c>
      <c r="D1831">
        <f t="shared" si="28"/>
        <v>1980</v>
      </c>
      <c r="E1831" t="s">
        <v>163</v>
      </c>
      <c r="F1831" t="s">
        <v>217</v>
      </c>
      <c r="G1831" t="str">
        <f>IFERROR(VLOOKUP($F1831,'Country Lookup'!$B$2:$C$31,2,FALSE),"")</f>
        <v/>
      </c>
      <c r="H1831">
        <f>VLOOKUP($A1831,'Events Per Sport'!$A$5:$G$19,3,FALSE)</f>
        <v>2.5198420997897464</v>
      </c>
    </row>
    <row r="1832" spans="1:8" x14ac:dyDescent="0.2">
      <c r="A1832" t="s">
        <v>139</v>
      </c>
      <c r="B1832" t="s">
        <v>28</v>
      </c>
      <c r="C1832" t="s">
        <v>185</v>
      </c>
      <c r="D1832">
        <f t="shared" si="28"/>
        <v>1984</v>
      </c>
      <c r="E1832" t="s">
        <v>167</v>
      </c>
      <c r="F1832" t="s">
        <v>217</v>
      </c>
      <c r="G1832" t="str">
        <f>IFERROR(VLOOKUP($F1832,'Country Lookup'!$B$2:$C$31,2,FALSE),"")</f>
        <v/>
      </c>
      <c r="H1832">
        <f>VLOOKUP($A1832,'Events Per Sport'!$A$5:$G$19,3,FALSE)</f>
        <v>2.5198420997897464</v>
      </c>
    </row>
    <row r="1833" spans="1:8" x14ac:dyDescent="0.2">
      <c r="A1833" t="s">
        <v>139</v>
      </c>
      <c r="B1833" t="s">
        <v>28</v>
      </c>
      <c r="C1833" t="s">
        <v>186</v>
      </c>
      <c r="D1833">
        <f t="shared" si="28"/>
        <v>1988</v>
      </c>
      <c r="E1833" t="s">
        <v>163</v>
      </c>
      <c r="F1833" t="s">
        <v>217</v>
      </c>
      <c r="G1833" t="str">
        <f>IFERROR(VLOOKUP($F1833,'Country Lookup'!$B$2:$C$31,2,FALSE),"")</f>
        <v/>
      </c>
      <c r="H1833">
        <f>VLOOKUP($A1833,'Events Per Sport'!$A$5:$G$19,3,FALSE)</f>
        <v>2.5198420997897464</v>
      </c>
    </row>
    <row r="1834" spans="1:8" x14ac:dyDescent="0.2">
      <c r="A1834" t="s">
        <v>139</v>
      </c>
      <c r="B1834" t="s">
        <v>28</v>
      </c>
      <c r="C1834" t="s">
        <v>186</v>
      </c>
      <c r="D1834">
        <f t="shared" si="28"/>
        <v>1988</v>
      </c>
      <c r="E1834" t="s">
        <v>165</v>
      </c>
      <c r="F1834" t="s">
        <v>217</v>
      </c>
      <c r="G1834" t="str">
        <f>IFERROR(VLOOKUP($F1834,'Country Lookup'!$B$2:$C$31,2,FALSE),"")</f>
        <v/>
      </c>
      <c r="H1834">
        <f>VLOOKUP($A1834,'Events Per Sport'!$A$5:$G$19,3,FALSE)</f>
        <v>2.5198420997897464</v>
      </c>
    </row>
    <row r="1835" spans="1:8" x14ac:dyDescent="0.2">
      <c r="A1835" t="s">
        <v>139</v>
      </c>
      <c r="B1835" t="s">
        <v>28</v>
      </c>
      <c r="C1835" t="s">
        <v>191</v>
      </c>
      <c r="D1835">
        <f t="shared" si="28"/>
        <v>2010</v>
      </c>
      <c r="E1835" t="s">
        <v>165</v>
      </c>
      <c r="F1835" t="s">
        <v>240</v>
      </c>
      <c r="G1835" t="str">
        <f>IFERROR(VLOOKUP($F1835,'Country Lookup'!$B$2:$C$31,2,FALSE),"")</f>
        <v>LV</v>
      </c>
      <c r="H1835">
        <f>VLOOKUP($A1835,'Events Per Sport'!$A$5:$G$19,3,FALSE)</f>
        <v>2.5198420997897464</v>
      </c>
    </row>
    <row r="1836" spans="1:8" x14ac:dyDescent="0.2">
      <c r="A1836" t="s">
        <v>139</v>
      </c>
      <c r="B1836" t="s">
        <v>28</v>
      </c>
      <c r="C1836" t="s">
        <v>192</v>
      </c>
      <c r="D1836">
        <f t="shared" si="28"/>
        <v>2014</v>
      </c>
      <c r="E1836" t="s">
        <v>167</v>
      </c>
      <c r="F1836" t="s">
        <v>240</v>
      </c>
      <c r="G1836" t="str">
        <f>IFERROR(VLOOKUP($F1836,'Country Lookup'!$B$2:$C$31,2,FALSE),"")</f>
        <v>LV</v>
      </c>
      <c r="H1836">
        <f>VLOOKUP($A1836,'Events Per Sport'!$A$5:$G$19,3,FALSE)</f>
        <v>2.5198420997897464</v>
      </c>
    </row>
    <row r="1837" spans="1:8" x14ac:dyDescent="0.2">
      <c r="A1837" t="s">
        <v>139</v>
      </c>
      <c r="B1837" t="s">
        <v>28</v>
      </c>
      <c r="C1837" t="s">
        <v>185</v>
      </c>
      <c r="D1837">
        <f t="shared" si="28"/>
        <v>1984</v>
      </c>
      <c r="E1837" t="s">
        <v>165</v>
      </c>
      <c r="F1837" t="s">
        <v>207</v>
      </c>
      <c r="G1837" t="str">
        <f>IFERROR(VLOOKUP($F1837,'Country Lookup'!$B$2:$C$31,2,FALSE),"")</f>
        <v/>
      </c>
      <c r="H1837">
        <f>VLOOKUP($A1837,'Events Per Sport'!$A$5:$G$19,3,FALSE)</f>
        <v>2.5198420997897464</v>
      </c>
    </row>
    <row r="1838" spans="1:8" x14ac:dyDescent="0.2">
      <c r="A1838" t="s">
        <v>139</v>
      </c>
      <c r="B1838" t="s">
        <v>284</v>
      </c>
      <c r="C1838" t="s">
        <v>192</v>
      </c>
      <c r="D1838">
        <f t="shared" si="28"/>
        <v>2014</v>
      </c>
      <c r="E1838" t="s">
        <v>167</v>
      </c>
      <c r="F1838" t="s">
        <v>240</v>
      </c>
      <c r="G1838" t="str">
        <f>IFERROR(VLOOKUP($F1838,'Country Lookup'!$B$2:$C$31,2,FALSE),"")</f>
        <v>LV</v>
      </c>
      <c r="H1838">
        <f>VLOOKUP($A1838,'Events Per Sport'!$A$5:$G$19,3,FALSE)</f>
        <v>2.5198420997897464</v>
      </c>
    </row>
    <row r="1839" spans="1:8" x14ac:dyDescent="0.2">
      <c r="A1839" t="s">
        <v>139</v>
      </c>
      <c r="B1839" t="s">
        <v>285</v>
      </c>
      <c r="C1839" t="s">
        <v>180</v>
      </c>
      <c r="D1839">
        <f t="shared" si="28"/>
        <v>1964</v>
      </c>
      <c r="E1839" t="s">
        <v>163</v>
      </c>
      <c r="F1839" t="s">
        <v>179</v>
      </c>
      <c r="G1839" t="str">
        <f>IFERROR(VLOOKUP($F1839,'Country Lookup'!$B$2:$C$31,2,FALSE),"")</f>
        <v/>
      </c>
      <c r="H1839">
        <f>VLOOKUP($A1839,'Events Per Sport'!$A$5:$G$19,3,FALSE)</f>
        <v>2.5198420997897464</v>
      </c>
    </row>
    <row r="1840" spans="1:8" x14ac:dyDescent="0.2">
      <c r="A1840" t="s">
        <v>139</v>
      </c>
      <c r="B1840" t="s">
        <v>285</v>
      </c>
      <c r="C1840" t="s">
        <v>180</v>
      </c>
      <c r="D1840">
        <f t="shared" si="28"/>
        <v>1964</v>
      </c>
      <c r="E1840" t="s">
        <v>165</v>
      </c>
      <c r="F1840" t="s">
        <v>179</v>
      </c>
      <c r="G1840" t="str">
        <f>IFERROR(VLOOKUP($F1840,'Country Lookup'!$B$2:$C$31,2,FALSE),"")</f>
        <v/>
      </c>
      <c r="H1840">
        <f>VLOOKUP($A1840,'Events Per Sport'!$A$5:$G$19,3,FALSE)</f>
        <v>2.5198420997897464</v>
      </c>
    </row>
    <row r="1841" spans="1:8" x14ac:dyDescent="0.2">
      <c r="A1841" t="s">
        <v>139</v>
      </c>
      <c r="B1841" t="s">
        <v>285</v>
      </c>
      <c r="C1841" t="s">
        <v>180</v>
      </c>
      <c r="D1841">
        <f t="shared" si="28"/>
        <v>1964</v>
      </c>
      <c r="E1841" t="s">
        <v>167</v>
      </c>
      <c r="F1841" t="s">
        <v>179</v>
      </c>
      <c r="G1841" t="str">
        <f>IFERROR(VLOOKUP($F1841,'Country Lookup'!$B$2:$C$31,2,FALSE),"")</f>
        <v/>
      </c>
      <c r="H1841">
        <f>VLOOKUP($A1841,'Events Per Sport'!$A$5:$G$19,3,FALSE)</f>
        <v>2.5198420997897464</v>
      </c>
    </row>
    <row r="1842" spans="1:8" x14ac:dyDescent="0.2">
      <c r="A1842" t="s">
        <v>139</v>
      </c>
      <c r="B1842" t="s">
        <v>285</v>
      </c>
      <c r="C1842" t="s">
        <v>182</v>
      </c>
      <c r="D1842">
        <f t="shared" si="28"/>
        <v>1976</v>
      </c>
      <c r="E1842" t="s">
        <v>165</v>
      </c>
      <c r="F1842" t="s">
        <v>194</v>
      </c>
      <c r="G1842" t="str">
        <f>IFERROR(VLOOKUP($F1842,'Country Lookup'!$B$2:$C$31,2,FALSE),"")</f>
        <v/>
      </c>
      <c r="H1842">
        <f>VLOOKUP($A1842,'Events Per Sport'!$A$5:$G$19,3,FALSE)</f>
        <v>2.5198420997897464</v>
      </c>
    </row>
    <row r="1843" spans="1:8" x14ac:dyDescent="0.2">
      <c r="A1843" t="s">
        <v>139</v>
      </c>
      <c r="B1843" t="s">
        <v>285</v>
      </c>
      <c r="C1843" t="s">
        <v>183</v>
      </c>
      <c r="D1843">
        <f t="shared" si="28"/>
        <v>1980</v>
      </c>
      <c r="E1843" t="s">
        <v>167</v>
      </c>
      <c r="F1843" t="s">
        <v>194</v>
      </c>
      <c r="G1843" t="str">
        <f>IFERROR(VLOOKUP($F1843,'Country Lookup'!$B$2:$C$31,2,FALSE),"")</f>
        <v/>
      </c>
      <c r="H1843">
        <f>VLOOKUP($A1843,'Events Per Sport'!$A$5:$G$19,3,FALSE)</f>
        <v>2.5198420997897464</v>
      </c>
    </row>
    <row r="1844" spans="1:8" x14ac:dyDescent="0.2">
      <c r="A1844" t="s">
        <v>139</v>
      </c>
      <c r="B1844" t="s">
        <v>285</v>
      </c>
      <c r="C1844" t="s">
        <v>186</v>
      </c>
      <c r="D1844">
        <f t="shared" si="28"/>
        <v>1988</v>
      </c>
      <c r="E1844" t="s">
        <v>165</v>
      </c>
      <c r="F1844" t="s">
        <v>194</v>
      </c>
      <c r="G1844" t="str">
        <f>IFERROR(VLOOKUP($F1844,'Country Lookup'!$B$2:$C$31,2,FALSE),"")</f>
        <v/>
      </c>
      <c r="H1844">
        <f>VLOOKUP($A1844,'Events Per Sport'!$A$5:$G$19,3,FALSE)</f>
        <v>2.5198420997897464</v>
      </c>
    </row>
    <row r="1845" spans="1:8" x14ac:dyDescent="0.2">
      <c r="A1845" t="s">
        <v>139</v>
      </c>
      <c r="B1845" t="s">
        <v>285</v>
      </c>
      <c r="C1845" t="s">
        <v>181</v>
      </c>
      <c r="D1845">
        <f t="shared" si="28"/>
        <v>1968</v>
      </c>
      <c r="E1845" t="s">
        <v>165</v>
      </c>
      <c r="F1845" t="s">
        <v>217</v>
      </c>
      <c r="G1845" t="str">
        <f>IFERROR(VLOOKUP($F1845,'Country Lookup'!$B$2:$C$31,2,FALSE),"")</f>
        <v/>
      </c>
      <c r="H1845">
        <f>VLOOKUP($A1845,'Events Per Sport'!$A$5:$G$19,3,FALSE)</f>
        <v>2.5198420997897464</v>
      </c>
    </row>
    <row r="1846" spans="1:8" x14ac:dyDescent="0.2">
      <c r="A1846" t="s">
        <v>139</v>
      </c>
      <c r="B1846" t="s">
        <v>285</v>
      </c>
      <c r="C1846" t="s">
        <v>181</v>
      </c>
      <c r="D1846">
        <f t="shared" si="28"/>
        <v>1968</v>
      </c>
      <c r="E1846" t="s">
        <v>167</v>
      </c>
      <c r="F1846" t="s">
        <v>217</v>
      </c>
      <c r="G1846" t="str">
        <f>IFERROR(VLOOKUP($F1846,'Country Lookup'!$B$2:$C$31,2,FALSE),"")</f>
        <v/>
      </c>
      <c r="H1846">
        <f>VLOOKUP($A1846,'Events Per Sport'!$A$5:$G$19,3,FALSE)</f>
        <v>2.5198420997897464</v>
      </c>
    </row>
    <row r="1847" spans="1:8" x14ac:dyDescent="0.2">
      <c r="A1847" t="s">
        <v>139</v>
      </c>
      <c r="B1847" t="s">
        <v>285</v>
      </c>
      <c r="C1847" t="s">
        <v>182</v>
      </c>
      <c r="D1847">
        <f t="shared" si="28"/>
        <v>1976</v>
      </c>
      <c r="E1847" t="s">
        <v>163</v>
      </c>
      <c r="F1847" t="s">
        <v>217</v>
      </c>
      <c r="G1847" t="str">
        <f>IFERROR(VLOOKUP($F1847,'Country Lookup'!$B$2:$C$31,2,FALSE),"")</f>
        <v/>
      </c>
      <c r="H1847">
        <f>VLOOKUP($A1847,'Events Per Sport'!$A$5:$G$19,3,FALSE)</f>
        <v>2.5198420997897464</v>
      </c>
    </row>
    <row r="1848" spans="1:8" x14ac:dyDescent="0.2">
      <c r="A1848" t="s">
        <v>139</v>
      </c>
      <c r="B1848" t="s">
        <v>285</v>
      </c>
      <c r="C1848" t="s">
        <v>182</v>
      </c>
      <c r="D1848">
        <f t="shared" si="28"/>
        <v>1976</v>
      </c>
      <c r="E1848" t="s">
        <v>167</v>
      </c>
      <c r="F1848" t="s">
        <v>217</v>
      </c>
      <c r="G1848" t="str">
        <f>IFERROR(VLOOKUP($F1848,'Country Lookup'!$B$2:$C$31,2,FALSE),"")</f>
        <v/>
      </c>
      <c r="H1848">
        <f>VLOOKUP($A1848,'Events Per Sport'!$A$5:$G$19,3,FALSE)</f>
        <v>2.5198420997897464</v>
      </c>
    </row>
    <row r="1849" spans="1:8" x14ac:dyDescent="0.2">
      <c r="A1849" t="s">
        <v>139</v>
      </c>
      <c r="B1849" t="s">
        <v>285</v>
      </c>
      <c r="C1849" t="s">
        <v>183</v>
      </c>
      <c r="D1849">
        <f t="shared" si="28"/>
        <v>1980</v>
      </c>
      <c r="E1849" t="s">
        <v>163</v>
      </c>
      <c r="F1849" t="s">
        <v>217</v>
      </c>
      <c r="G1849" t="str">
        <f>IFERROR(VLOOKUP($F1849,'Country Lookup'!$B$2:$C$31,2,FALSE),"")</f>
        <v/>
      </c>
      <c r="H1849">
        <f>VLOOKUP($A1849,'Events Per Sport'!$A$5:$G$19,3,FALSE)</f>
        <v>2.5198420997897464</v>
      </c>
    </row>
    <row r="1850" spans="1:8" x14ac:dyDescent="0.2">
      <c r="A1850" t="s">
        <v>139</v>
      </c>
      <c r="B1850" t="s">
        <v>285</v>
      </c>
      <c r="C1850" t="s">
        <v>186</v>
      </c>
      <c r="D1850">
        <f t="shared" si="28"/>
        <v>1988</v>
      </c>
      <c r="E1850" t="s">
        <v>163</v>
      </c>
      <c r="F1850" t="s">
        <v>217</v>
      </c>
      <c r="G1850" t="str">
        <f>IFERROR(VLOOKUP($F1850,'Country Lookup'!$B$2:$C$31,2,FALSE),"")</f>
        <v/>
      </c>
      <c r="H1850">
        <f>VLOOKUP($A1850,'Events Per Sport'!$A$5:$G$19,3,FALSE)</f>
        <v>2.5198420997897464</v>
      </c>
    </row>
    <row r="1851" spans="1:8" x14ac:dyDescent="0.2">
      <c r="A1851" t="s">
        <v>139</v>
      </c>
      <c r="B1851" t="s">
        <v>285</v>
      </c>
      <c r="C1851" t="s">
        <v>162</v>
      </c>
      <c r="D1851">
        <f t="shared" si="28"/>
        <v>2006</v>
      </c>
      <c r="E1851" t="s">
        <v>167</v>
      </c>
      <c r="F1851" t="s">
        <v>240</v>
      </c>
      <c r="G1851" t="str">
        <f>IFERROR(VLOOKUP($F1851,'Country Lookup'!$B$2:$C$31,2,FALSE),"")</f>
        <v>LV</v>
      </c>
      <c r="H1851">
        <f>VLOOKUP($A1851,'Events Per Sport'!$A$5:$G$19,3,FALSE)</f>
        <v>2.5198420997897464</v>
      </c>
    </row>
    <row r="1852" spans="1:8" x14ac:dyDescent="0.2">
      <c r="A1852" t="s">
        <v>139</v>
      </c>
      <c r="B1852" t="s">
        <v>285</v>
      </c>
      <c r="C1852" t="s">
        <v>185</v>
      </c>
      <c r="D1852">
        <f t="shared" si="28"/>
        <v>1984</v>
      </c>
      <c r="E1852" t="s">
        <v>165</v>
      </c>
      <c r="F1852" t="s">
        <v>207</v>
      </c>
      <c r="G1852" t="str">
        <f>IFERROR(VLOOKUP($F1852,'Country Lookup'!$B$2:$C$31,2,FALSE),"")</f>
        <v/>
      </c>
      <c r="H1852">
        <f>VLOOKUP($A1852,'Events Per Sport'!$A$5:$G$19,3,FALSE)</f>
        <v>2.5198420997897464</v>
      </c>
    </row>
    <row r="1853" spans="1:8" x14ac:dyDescent="0.2">
      <c r="A1853" t="s">
        <v>139</v>
      </c>
      <c r="B1853" t="s">
        <v>285</v>
      </c>
      <c r="C1853" t="s">
        <v>185</v>
      </c>
      <c r="D1853">
        <f t="shared" si="28"/>
        <v>1984</v>
      </c>
      <c r="E1853" t="s">
        <v>167</v>
      </c>
      <c r="F1853" t="s">
        <v>207</v>
      </c>
      <c r="G1853" t="str">
        <f>IFERROR(VLOOKUP($F1853,'Country Lookup'!$B$2:$C$31,2,FALSE),"")</f>
        <v/>
      </c>
      <c r="H1853">
        <f>VLOOKUP($A1853,'Events Per Sport'!$A$5:$G$19,3,FALSE)</f>
        <v>2.5198420997897464</v>
      </c>
    </row>
    <row r="1854" spans="1:8" x14ac:dyDescent="0.2">
      <c r="A1854" t="s">
        <v>139</v>
      </c>
      <c r="B1854" t="s">
        <v>285</v>
      </c>
      <c r="C1854" t="s">
        <v>186</v>
      </c>
      <c r="D1854">
        <f t="shared" si="28"/>
        <v>1988</v>
      </c>
      <c r="E1854" t="s">
        <v>167</v>
      </c>
      <c r="F1854" t="s">
        <v>207</v>
      </c>
      <c r="G1854" t="str">
        <f>IFERROR(VLOOKUP($F1854,'Country Lookup'!$B$2:$C$31,2,FALSE),"")</f>
        <v/>
      </c>
      <c r="H1854">
        <f>VLOOKUP($A1854,'Events Per Sport'!$A$5:$G$19,3,FALSE)</f>
        <v>2.5198420997897464</v>
      </c>
    </row>
    <row r="1855" spans="1:8" x14ac:dyDescent="0.2">
      <c r="A1855" t="s">
        <v>139</v>
      </c>
      <c r="B1855" t="s">
        <v>286</v>
      </c>
      <c r="C1855" t="s">
        <v>180</v>
      </c>
      <c r="D1855">
        <f t="shared" si="28"/>
        <v>1964</v>
      </c>
      <c r="E1855" t="s">
        <v>163</v>
      </c>
      <c r="F1855" t="s">
        <v>179</v>
      </c>
      <c r="G1855" t="str">
        <f>IFERROR(VLOOKUP($F1855,'Country Lookup'!$B$2:$C$31,2,FALSE),"")</f>
        <v/>
      </c>
      <c r="H1855">
        <f>VLOOKUP($A1855,'Events Per Sport'!$A$5:$G$19,3,FALSE)</f>
        <v>2.5198420997897464</v>
      </c>
    </row>
    <row r="1856" spans="1:8" x14ac:dyDescent="0.2">
      <c r="A1856" t="s">
        <v>139</v>
      </c>
      <c r="B1856" t="s">
        <v>286</v>
      </c>
      <c r="C1856" t="s">
        <v>180</v>
      </c>
      <c r="D1856">
        <f t="shared" si="28"/>
        <v>1964</v>
      </c>
      <c r="E1856" t="s">
        <v>165</v>
      </c>
      <c r="F1856" t="s">
        <v>179</v>
      </c>
      <c r="G1856" t="str">
        <f>IFERROR(VLOOKUP($F1856,'Country Lookup'!$B$2:$C$31,2,FALSE),"")</f>
        <v/>
      </c>
      <c r="H1856">
        <f>VLOOKUP($A1856,'Events Per Sport'!$A$5:$G$19,3,FALSE)</f>
        <v>2.5198420997897464</v>
      </c>
    </row>
    <row r="1857" spans="1:8" x14ac:dyDescent="0.2">
      <c r="A1857" t="s">
        <v>139</v>
      </c>
      <c r="B1857" t="s">
        <v>286</v>
      </c>
      <c r="C1857" t="s">
        <v>181</v>
      </c>
      <c r="D1857">
        <f t="shared" si="28"/>
        <v>1968</v>
      </c>
      <c r="E1857" t="s">
        <v>165</v>
      </c>
      <c r="F1857" t="s">
        <v>194</v>
      </c>
      <c r="G1857" t="str">
        <f>IFERROR(VLOOKUP($F1857,'Country Lookup'!$B$2:$C$31,2,FALSE),"")</f>
        <v/>
      </c>
      <c r="H1857">
        <f>VLOOKUP($A1857,'Events Per Sport'!$A$5:$G$19,3,FALSE)</f>
        <v>2.5198420997897464</v>
      </c>
    </row>
    <row r="1858" spans="1:8" x14ac:dyDescent="0.2">
      <c r="A1858" t="s">
        <v>139</v>
      </c>
      <c r="B1858" t="s">
        <v>286</v>
      </c>
      <c r="C1858" t="s">
        <v>181</v>
      </c>
      <c r="D1858">
        <f t="shared" ref="D1858:D1921" si="29">_xlfn.NUMBERVALUE(RIGHT(C1858,4))</f>
        <v>1968</v>
      </c>
      <c r="E1858" t="s">
        <v>167</v>
      </c>
      <c r="F1858" t="s">
        <v>194</v>
      </c>
      <c r="G1858" t="str">
        <f>IFERROR(VLOOKUP($F1858,'Country Lookup'!$B$2:$C$31,2,FALSE),"")</f>
        <v/>
      </c>
      <c r="H1858">
        <f>VLOOKUP($A1858,'Events Per Sport'!$A$5:$G$19,3,FALSE)</f>
        <v>2.5198420997897464</v>
      </c>
    </row>
    <row r="1859" spans="1:8" x14ac:dyDescent="0.2">
      <c r="A1859" t="s">
        <v>139</v>
      </c>
      <c r="B1859" t="s">
        <v>286</v>
      </c>
      <c r="C1859" t="s">
        <v>182</v>
      </c>
      <c r="D1859">
        <f t="shared" si="29"/>
        <v>1976</v>
      </c>
      <c r="E1859" t="s">
        <v>167</v>
      </c>
      <c r="F1859" t="s">
        <v>194</v>
      </c>
      <c r="G1859" t="str">
        <f>IFERROR(VLOOKUP($F1859,'Country Lookup'!$B$2:$C$31,2,FALSE),"")</f>
        <v/>
      </c>
      <c r="H1859">
        <f>VLOOKUP($A1859,'Events Per Sport'!$A$5:$G$19,3,FALSE)</f>
        <v>2.5198420997897464</v>
      </c>
    </row>
    <row r="1860" spans="1:8" x14ac:dyDescent="0.2">
      <c r="A1860" t="s">
        <v>139</v>
      </c>
      <c r="B1860" t="s">
        <v>286</v>
      </c>
      <c r="C1860" t="s">
        <v>182</v>
      </c>
      <c r="D1860">
        <f t="shared" si="29"/>
        <v>1976</v>
      </c>
      <c r="E1860" t="s">
        <v>163</v>
      </c>
      <c r="F1860" t="s">
        <v>217</v>
      </c>
      <c r="G1860" t="str">
        <f>IFERROR(VLOOKUP($F1860,'Country Lookup'!$B$2:$C$31,2,FALSE),"")</f>
        <v/>
      </c>
      <c r="H1860">
        <f>VLOOKUP($A1860,'Events Per Sport'!$A$5:$G$19,3,FALSE)</f>
        <v>2.5198420997897464</v>
      </c>
    </row>
    <row r="1861" spans="1:8" x14ac:dyDescent="0.2">
      <c r="A1861" t="s">
        <v>139</v>
      </c>
      <c r="B1861" t="s">
        <v>286</v>
      </c>
      <c r="C1861" t="s">
        <v>182</v>
      </c>
      <c r="D1861">
        <f t="shared" si="29"/>
        <v>1976</v>
      </c>
      <c r="E1861" t="s">
        <v>165</v>
      </c>
      <c r="F1861" t="s">
        <v>217</v>
      </c>
      <c r="G1861" t="str">
        <f>IFERROR(VLOOKUP($F1861,'Country Lookup'!$B$2:$C$31,2,FALSE),"")</f>
        <v/>
      </c>
      <c r="H1861">
        <f>VLOOKUP($A1861,'Events Per Sport'!$A$5:$G$19,3,FALSE)</f>
        <v>2.5198420997897464</v>
      </c>
    </row>
    <row r="1862" spans="1:8" x14ac:dyDescent="0.2">
      <c r="A1862" t="s">
        <v>139</v>
      </c>
      <c r="B1862" t="s">
        <v>286</v>
      </c>
      <c r="C1862" t="s">
        <v>183</v>
      </c>
      <c r="D1862">
        <f t="shared" si="29"/>
        <v>1980</v>
      </c>
      <c r="E1862" t="s">
        <v>165</v>
      </c>
      <c r="F1862" t="s">
        <v>217</v>
      </c>
      <c r="G1862" t="str">
        <f>IFERROR(VLOOKUP($F1862,'Country Lookup'!$B$2:$C$31,2,FALSE),"")</f>
        <v/>
      </c>
      <c r="H1862">
        <f>VLOOKUP($A1862,'Events Per Sport'!$A$5:$G$19,3,FALSE)</f>
        <v>2.5198420997897464</v>
      </c>
    </row>
    <row r="1863" spans="1:8" x14ac:dyDescent="0.2">
      <c r="A1863" t="s">
        <v>139</v>
      </c>
      <c r="B1863" t="s">
        <v>286</v>
      </c>
      <c r="C1863" t="s">
        <v>185</v>
      </c>
      <c r="D1863">
        <f t="shared" si="29"/>
        <v>1984</v>
      </c>
      <c r="E1863" t="s">
        <v>163</v>
      </c>
      <c r="F1863" t="s">
        <v>217</v>
      </c>
      <c r="G1863" t="str">
        <f>IFERROR(VLOOKUP($F1863,'Country Lookup'!$B$2:$C$31,2,FALSE),"")</f>
        <v/>
      </c>
      <c r="H1863">
        <f>VLOOKUP($A1863,'Events Per Sport'!$A$5:$G$19,3,FALSE)</f>
        <v>2.5198420997897464</v>
      </c>
    </row>
    <row r="1864" spans="1:8" x14ac:dyDescent="0.2">
      <c r="A1864" t="s">
        <v>139</v>
      </c>
      <c r="B1864" t="s">
        <v>286</v>
      </c>
      <c r="C1864" t="s">
        <v>185</v>
      </c>
      <c r="D1864">
        <f t="shared" si="29"/>
        <v>1984</v>
      </c>
      <c r="E1864" t="s">
        <v>165</v>
      </c>
      <c r="F1864" t="s">
        <v>217</v>
      </c>
      <c r="G1864" t="str">
        <f>IFERROR(VLOOKUP($F1864,'Country Lookup'!$B$2:$C$31,2,FALSE),"")</f>
        <v/>
      </c>
      <c r="H1864">
        <f>VLOOKUP($A1864,'Events Per Sport'!$A$5:$G$19,3,FALSE)</f>
        <v>2.5198420997897464</v>
      </c>
    </row>
    <row r="1865" spans="1:8" x14ac:dyDescent="0.2">
      <c r="A1865" t="s">
        <v>139</v>
      </c>
      <c r="B1865" t="s">
        <v>286</v>
      </c>
      <c r="C1865" t="s">
        <v>185</v>
      </c>
      <c r="D1865">
        <f t="shared" si="29"/>
        <v>1984</v>
      </c>
      <c r="E1865" t="s">
        <v>167</v>
      </c>
      <c r="F1865" t="s">
        <v>217</v>
      </c>
      <c r="G1865" t="str">
        <f>IFERROR(VLOOKUP($F1865,'Country Lookup'!$B$2:$C$31,2,FALSE),"")</f>
        <v/>
      </c>
      <c r="H1865">
        <f>VLOOKUP($A1865,'Events Per Sport'!$A$5:$G$19,3,FALSE)</f>
        <v>2.5198420997897464</v>
      </c>
    </row>
    <row r="1866" spans="1:8" x14ac:dyDescent="0.2">
      <c r="A1866" t="s">
        <v>139</v>
      </c>
      <c r="B1866" t="s">
        <v>286</v>
      </c>
      <c r="C1866" t="s">
        <v>186</v>
      </c>
      <c r="D1866">
        <f t="shared" si="29"/>
        <v>1988</v>
      </c>
      <c r="E1866" t="s">
        <v>163</v>
      </c>
      <c r="F1866" t="s">
        <v>217</v>
      </c>
      <c r="G1866" t="str">
        <f>IFERROR(VLOOKUP($F1866,'Country Lookup'!$B$2:$C$31,2,FALSE),"")</f>
        <v/>
      </c>
      <c r="H1866">
        <f>VLOOKUP($A1866,'Events Per Sport'!$A$5:$G$19,3,FALSE)</f>
        <v>2.5198420997897464</v>
      </c>
    </row>
    <row r="1867" spans="1:8" x14ac:dyDescent="0.2">
      <c r="A1867" t="s">
        <v>139</v>
      </c>
      <c r="B1867" t="s">
        <v>286</v>
      </c>
      <c r="C1867" t="s">
        <v>186</v>
      </c>
      <c r="D1867">
        <f t="shared" si="29"/>
        <v>1988</v>
      </c>
      <c r="E1867" t="s">
        <v>165</v>
      </c>
      <c r="F1867" t="s">
        <v>217</v>
      </c>
      <c r="G1867" t="str">
        <f>IFERROR(VLOOKUP($F1867,'Country Lookup'!$B$2:$C$31,2,FALSE),"")</f>
        <v/>
      </c>
      <c r="H1867">
        <f>VLOOKUP($A1867,'Events Per Sport'!$A$5:$G$19,3,FALSE)</f>
        <v>2.5198420997897464</v>
      </c>
    </row>
    <row r="1868" spans="1:8" x14ac:dyDescent="0.2">
      <c r="A1868" t="s">
        <v>139</v>
      </c>
      <c r="B1868" t="s">
        <v>286</v>
      </c>
      <c r="C1868" t="s">
        <v>186</v>
      </c>
      <c r="D1868">
        <f t="shared" si="29"/>
        <v>1988</v>
      </c>
      <c r="E1868" t="s">
        <v>167</v>
      </c>
      <c r="F1868" t="s">
        <v>217</v>
      </c>
      <c r="G1868" t="str">
        <f>IFERROR(VLOOKUP($F1868,'Country Lookup'!$B$2:$C$31,2,FALSE),"")</f>
        <v/>
      </c>
      <c r="H1868">
        <f>VLOOKUP($A1868,'Events Per Sport'!$A$5:$G$19,3,FALSE)</f>
        <v>2.5198420997897464</v>
      </c>
    </row>
    <row r="1869" spans="1:8" x14ac:dyDescent="0.2">
      <c r="A1869" t="s">
        <v>139</v>
      </c>
      <c r="B1869" t="s">
        <v>286</v>
      </c>
      <c r="C1869" t="s">
        <v>183</v>
      </c>
      <c r="D1869">
        <f t="shared" si="29"/>
        <v>1980</v>
      </c>
      <c r="E1869" t="s">
        <v>163</v>
      </c>
      <c r="F1869" t="s">
        <v>207</v>
      </c>
      <c r="G1869" t="str">
        <f>IFERROR(VLOOKUP($F1869,'Country Lookup'!$B$2:$C$31,2,FALSE),"")</f>
        <v/>
      </c>
      <c r="H1869">
        <f>VLOOKUP($A1869,'Events Per Sport'!$A$5:$G$19,3,FALSE)</f>
        <v>2.5198420997897464</v>
      </c>
    </row>
    <row r="1870" spans="1:8" x14ac:dyDescent="0.2">
      <c r="A1870" t="s">
        <v>139</v>
      </c>
      <c r="B1870" t="s">
        <v>286</v>
      </c>
      <c r="C1870" t="s">
        <v>183</v>
      </c>
      <c r="D1870">
        <f t="shared" si="29"/>
        <v>1980</v>
      </c>
      <c r="E1870" t="s">
        <v>167</v>
      </c>
      <c r="F1870" t="s">
        <v>207</v>
      </c>
      <c r="G1870" t="str">
        <f>IFERROR(VLOOKUP($F1870,'Country Lookup'!$B$2:$C$31,2,FALSE),"")</f>
        <v/>
      </c>
      <c r="H1870">
        <f>VLOOKUP($A1870,'Events Per Sport'!$A$5:$G$19,3,FALSE)</f>
        <v>2.5198420997897464</v>
      </c>
    </row>
    <row r="1871" spans="1:8" x14ac:dyDescent="0.2">
      <c r="A1871" t="s">
        <v>288</v>
      </c>
      <c r="B1871" t="s">
        <v>289</v>
      </c>
      <c r="C1871" t="s">
        <v>187</v>
      </c>
      <c r="D1871">
        <f t="shared" si="29"/>
        <v>1992</v>
      </c>
      <c r="E1871" t="s">
        <v>163</v>
      </c>
      <c r="F1871" t="s">
        <v>269</v>
      </c>
      <c r="G1871" t="str">
        <f>IFERROR(VLOOKUP($F1871,'Country Lookup'!$B$2:$C$31,2,FALSE),"")</f>
        <v>KR</v>
      </c>
      <c r="H1871">
        <f>VLOOKUP($A1871,'Events Per Sport'!$A$5:$G$19,3,FALSE)</f>
        <v>4</v>
      </c>
    </row>
    <row r="1872" spans="1:8" x14ac:dyDescent="0.2">
      <c r="A1872" t="s">
        <v>288</v>
      </c>
      <c r="B1872" t="s">
        <v>289</v>
      </c>
      <c r="C1872" t="s">
        <v>187</v>
      </c>
      <c r="D1872">
        <f t="shared" si="29"/>
        <v>1992</v>
      </c>
      <c r="E1872" t="s">
        <v>167</v>
      </c>
      <c r="F1872" t="s">
        <v>269</v>
      </c>
      <c r="G1872" t="str">
        <f>IFERROR(VLOOKUP($F1872,'Country Lookup'!$B$2:$C$31,2,FALSE),"")</f>
        <v>KR</v>
      </c>
      <c r="H1872">
        <f>VLOOKUP($A1872,'Events Per Sport'!$A$5:$G$19,3,FALSE)</f>
        <v>4</v>
      </c>
    </row>
    <row r="1873" spans="1:8" x14ac:dyDescent="0.2">
      <c r="A1873" t="s">
        <v>288</v>
      </c>
      <c r="B1873" t="s">
        <v>289</v>
      </c>
      <c r="C1873" t="s">
        <v>188</v>
      </c>
      <c r="D1873">
        <f t="shared" si="29"/>
        <v>1998</v>
      </c>
      <c r="E1873" t="s">
        <v>163</v>
      </c>
      <c r="F1873" t="s">
        <v>269</v>
      </c>
      <c r="G1873" t="str">
        <f>IFERROR(VLOOKUP($F1873,'Country Lookup'!$B$2:$C$31,2,FALSE),"")</f>
        <v>KR</v>
      </c>
      <c r="H1873">
        <f>VLOOKUP($A1873,'Events Per Sport'!$A$5:$G$19,3,FALSE)</f>
        <v>4</v>
      </c>
    </row>
    <row r="1874" spans="1:8" x14ac:dyDescent="0.2">
      <c r="A1874" t="s">
        <v>288</v>
      </c>
      <c r="B1874" t="s">
        <v>289</v>
      </c>
      <c r="C1874" t="s">
        <v>162</v>
      </c>
      <c r="D1874">
        <f t="shared" si="29"/>
        <v>2006</v>
      </c>
      <c r="E1874" t="s">
        <v>163</v>
      </c>
      <c r="F1874" t="s">
        <v>269</v>
      </c>
      <c r="G1874" t="str">
        <f>IFERROR(VLOOKUP($F1874,'Country Lookup'!$B$2:$C$31,2,FALSE),"")</f>
        <v>KR</v>
      </c>
      <c r="H1874">
        <f>VLOOKUP($A1874,'Events Per Sport'!$A$5:$G$19,3,FALSE)</f>
        <v>4</v>
      </c>
    </row>
    <row r="1875" spans="1:8" x14ac:dyDescent="0.2">
      <c r="A1875" t="s">
        <v>288</v>
      </c>
      <c r="B1875" t="s">
        <v>289</v>
      </c>
      <c r="C1875" t="s">
        <v>162</v>
      </c>
      <c r="D1875">
        <f t="shared" si="29"/>
        <v>2006</v>
      </c>
      <c r="E1875" t="s">
        <v>165</v>
      </c>
      <c r="F1875" t="s">
        <v>269</v>
      </c>
      <c r="G1875" t="str">
        <f>IFERROR(VLOOKUP($F1875,'Country Lookup'!$B$2:$C$31,2,FALSE),"")</f>
        <v>KR</v>
      </c>
      <c r="H1875">
        <f>VLOOKUP($A1875,'Events Per Sport'!$A$5:$G$19,3,FALSE)</f>
        <v>4</v>
      </c>
    </row>
    <row r="1876" spans="1:8" x14ac:dyDescent="0.2">
      <c r="A1876" t="s">
        <v>288</v>
      </c>
      <c r="B1876" t="s">
        <v>289</v>
      </c>
      <c r="C1876" t="s">
        <v>191</v>
      </c>
      <c r="D1876">
        <f t="shared" si="29"/>
        <v>2010</v>
      </c>
      <c r="E1876" t="s">
        <v>163</v>
      </c>
      <c r="F1876" t="s">
        <v>269</v>
      </c>
      <c r="G1876" t="str">
        <f>IFERROR(VLOOKUP($F1876,'Country Lookup'!$B$2:$C$31,2,FALSE),"")</f>
        <v>KR</v>
      </c>
      <c r="H1876">
        <f>VLOOKUP($A1876,'Events Per Sport'!$A$5:$G$19,3,FALSE)</f>
        <v>4</v>
      </c>
    </row>
    <row r="1877" spans="1:8" x14ac:dyDescent="0.2">
      <c r="A1877" t="s">
        <v>288</v>
      </c>
      <c r="B1877" t="s">
        <v>289</v>
      </c>
      <c r="C1877" t="s">
        <v>191</v>
      </c>
      <c r="D1877">
        <f t="shared" si="29"/>
        <v>2010</v>
      </c>
      <c r="E1877" t="s">
        <v>165</v>
      </c>
      <c r="F1877" t="s">
        <v>269</v>
      </c>
      <c r="G1877" t="str">
        <f>IFERROR(VLOOKUP($F1877,'Country Lookup'!$B$2:$C$31,2,FALSE),"")</f>
        <v>KR</v>
      </c>
      <c r="H1877">
        <f>VLOOKUP($A1877,'Events Per Sport'!$A$5:$G$19,3,FALSE)</f>
        <v>4</v>
      </c>
    </row>
    <row r="1878" spans="1:8" x14ac:dyDescent="0.2">
      <c r="A1878" t="s">
        <v>288</v>
      </c>
      <c r="B1878" t="s">
        <v>289</v>
      </c>
      <c r="C1878" t="s">
        <v>192</v>
      </c>
      <c r="D1878">
        <f t="shared" si="29"/>
        <v>2014</v>
      </c>
      <c r="E1878" t="s">
        <v>167</v>
      </c>
      <c r="F1878" t="s">
        <v>268</v>
      </c>
      <c r="G1878" t="str">
        <f>IFERROR(VLOOKUP($F1878,'Country Lookup'!$B$2:$C$31,2,FALSE),"")</f>
        <v>NL</v>
      </c>
      <c r="H1878">
        <f>VLOOKUP($A1878,'Events Per Sport'!$A$5:$G$19,3,FALSE)</f>
        <v>4</v>
      </c>
    </row>
    <row r="1879" spans="1:8" x14ac:dyDescent="0.2">
      <c r="A1879" t="s">
        <v>288</v>
      </c>
      <c r="B1879" t="s">
        <v>290</v>
      </c>
      <c r="C1879" t="s">
        <v>188</v>
      </c>
      <c r="D1879">
        <f t="shared" si="29"/>
        <v>1998</v>
      </c>
      <c r="E1879" t="s">
        <v>163</v>
      </c>
      <c r="F1879" t="s">
        <v>269</v>
      </c>
      <c r="G1879" t="str">
        <f>IFERROR(VLOOKUP($F1879,'Country Lookup'!$B$2:$C$31,2,FALSE),"")</f>
        <v>KR</v>
      </c>
      <c r="H1879">
        <f>VLOOKUP($A1879,'Events Per Sport'!$A$5:$G$19,3,FALSE)</f>
        <v>4</v>
      </c>
    </row>
    <row r="1880" spans="1:8" x14ac:dyDescent="0.2">
      <c r="A1880" t="s">
        <v>288</v>
      </c>
      <c r="B1880" t="s">
        <v>290</v>
      </c>
      <c r="C1880" t="s">
        <v>188</v>
      </c>
      <c r="D1880">
        <f t="shared" si="29"/>
        <v>1998</v>
      </c>
      <c r="E1880" t="s">
        <v>167</v>
      </c>
      <c r="F1880" t="s">
        <v>269</v>
      </c>
      <c r="G1880" t="str">
        <f>IFERROR(VLOOKUP($F1880,'Country Lookup'!$B$2:$C$31,2,FALSE),"")</f>
        <v>KR</v>
      </c>
      <c r="H1880">
        <f>VLOOKUP($A1880,'Events Per Sport'!$A$5:$G$19,3,FALSE)</f>
        <v>4</v>
      </c>
    </row>
    <row r="1881" spans="1:8" x14ac:dyDescent="0.2">
      <c r="A1881" t="s">
        <v>288</v>
      </c>
      <c r="B1881" t="s">
        <v>290</v>
      </c>
      <c r="C1881" t="s">
        <v>190</v>
      </c>
      <c r="D1881">
        <f t="shared" si="29"/>
        <v>2002</v>
      </c>
      <c r="E1881" t="s">
        <v>165</v>
      </c>
      <c r="F1881" t="s">
        <v>269</v>
      </c>
      <c r="G1881" t="str">
        <f>IFERROR(VLOOKUP($F1881,'Country Lookup'!$B$2:$C$31,2,FALSE),"")</f>
        <v>KR</v>
      </c>
      <c r="H1881">
        <f>VLOOKUP($A1881,'Events Per Sport'!$A$5:$G$19,3,FALSE)</f>
        <v>4</v>
      </c>
    </row>
    <row r="1882" spans="1:8" x14ac:dyDescent="0.2">
      <c r="A1882" t="s">
        <v>288</v>
      </c>
      <c r="B1882" t="s">
        <v>290</v>
      </c>
      <c r="C1882" t="s">
        <v>162</v>
      </c>
      <c r="D1882">
        <f t="shared" si="29"/>
        <v>2006</v>
      </c>
      <c r="E1882" t="s">
        <v>163</v>
      </c>
      <c r="F1882" t="s">
        <v>269</v>
      </c>
      <c r="G1882" t="str">
        <f>IFERROR(VLOOKUP($F1882,'Country Lookup'!$B$2:$C$31,2,FALSE),"")</f>
        <v>KR</v>
      </c>
      <c r="H1882">
        <f>VLOOKUP($A1882,'Events Per Sport'!$A$5:$G$19,3,FALSE)</f>
        <v>4</v>
      </c>
    </row>
    <row r="1883" spans="1:8" x14ac:dyDescent="0.2">
      <c r="A1883" t="s">
        <v>288</v>
      </c>
      <c r="B1883" t="s">
        <v>290</v>
      </c>
      <c r="C1883" t="s">
        <v>191</v>
      </c>
      <c r="D1883">
        <f t="shared" si="29"/>
        <v>2010</v>
      </c>
      <c r="E1883" t="s">
        <v>167</v>
      </c>
      <c r="F1883" t="s">
        <v>269</v>
      </c>
      <c r="G1883" t="str">
        <f>IFERROR(VLOOKUP($F1883,'Country Lookup'!$B$2:$C$31,2,FALSE),"")</f>
        <v>KR</v>
      </c>
      <c r="H1883">
        <f>VLOOKUP($A1883,'Events Per Sport'!$A$5:$G$19,3,FALSE)</f>
        <v>4</v>
      </c>
    </row>
    <row r="1884" spans="1:8" x14ac:dyDescent="0.2">
      <c r="A1884" t="s">
        <v>288</v>
      </c>
      <c r="B1884" t="s">
        <v>290</v>
      </c>
      <c r="C1884" t="s">
        <v>192</v>
      </c>
      <c r="D1884">
        <f t="shared" si="29"/>
        <v>2014</v>
      </c>
      <c r="E1884" t="s">
        <v>163</v>
      </c>
      <c r="F1884" t="s">
        <v>269</v>
      </c>
      <c r="G1884" t="str">
        <f>IFERROR(VLOOKUP($F1884,'Country Lookup'!$B$2:$C$31,2,FALSE),"")</f>
        <v>KR</v>
      </c>
      <c r="H1884">
        <f>VLOOKUP($A1884,'Events Per Sport'!$A$5:$G$19,3,FALSE)</f>
        <v>4</v>
      </c>
    </row>
    <row r="1885" spans="1:8" x14ac:dyDescent="0.2">
      <c r="A1885" t="s">
        <v>288</v>
      </c>
      <c r="B1885" t="s">
        <v>290</v>
      </c>
      <c r="C1885" t="s">
        <v>192</v>
      </c>
      <c r="D1885">
        <f t="shared" si="29"/>
        <v>2014</v>
      </c>
      <c r="E1885" t="s">
        <v>167</v>
      </c>
      <c r="F1885" t="s">
        <v>269</v>
      </c>
      <c r="G1885" t="str">
        <f>IFERROR(VLOOKUP($F1885,'Country Lookup'!$B$2:$C$31,2,FALSE),"")</f>
        <v>KR</v>
      </c>
      <c r="H1885">
        <f>VLOOKUP($A1885,'Events Per Sport'!$A$5:$G$19,3,FALSE)</f>
        <v>4</v>
      </c>
    </row>
    <row r="1886" spans="1:8" x14ac:dyDescent="0.2">
      <c r="A1886" t="s">
        <v>288</v>
      </c>
      <c r="B1886" t="s">
        <v>291</v>
      </c>
      <c r="C1886" t="s">
        <v>162</v>
      </c>
      <c r="D1886">
        <f t="shared" si="29"/>
        <v>2006</v>
      </c>
      <c r="E1886" t="s">
        <v>163</v>
      </c>
      <c r="F1886" t="s">
        <v>269</v>
      </c>
      <c r="G1886" t="str">
        <f>IFERROR(VLOOKUP($F1886,'Country Lookup'!$B$2:$C$31,2,FALSE),"")</f>
        <v>KR</v>
      </c>
      <c r="H1886">
        <f>VLOOKUP($A1886,'Events Per Sport'!$A$5:$G$19,3,FALSE)</f>
        <v>4</v>
      </c>
    </row>
    <row r="1887" spans="1:8" x14ac:dyDescent="0.2">
      <c r="A1887" t="s">
        <v>288</v>
      </c>
      <c r="B1887" t="s">
        <v>291</v>
      </c>
      <c r="C1887" t="s">
        <v>162</v>
      </c>
      <c r="D1887">
        <f t="shared" si="29"/>
        <v>2006</v>
      </c>
      <c r="E1887" t="s">
        <v>165</v>
      </c>
      <c r="F1887" t="s">
        <v>269</v>
      </c>
      <c r="G1887" t="str">
        <f>IFERROR(VLOOKUP($F1887,'Country Lookup'!$B$2:$C$31,2,FALSE),"")</f>
        <v>KR</v>
      </c>
      <c r="H1887">
        <f>VLOOKUP($A1887,'Events Per Sport'!$A$5:$G$19,3,FALSE)</f>
        <v>4</v>
      </c>
    </row>
    <row r="1888" spans="1:8" x14ac:dyDescent="0.2">
      <c r="A1888" t="s">
        <v>288</v>
      </c>
      <c r="B1888" t="s">
        <v>291</v>
      </c>
      <c r="C1888" t="s">
        <v>191</v>
      </c>
      <c r="D1888">
        <f t="shared" si="29"/>
        <v>2010</v>
      </c>
      <c r="E1888" t="s">
        <v>163</v>
      </c>
      <c r="F1888" t="s">
        <v>269</v>
      </c>
      <c r="G1888" t="str">
        <f>IFERROR(VLOOKUP($F1888,'Country Lookup'!$B$2:$C$31,2,FALSE),"")</f>
        <v>KR</v>
      </c>
      <c r="H1888">
        <f>VLOOKUP($A1888,'Events Per Sport'!$A$5:$G$19,3,FALSE)</f>
        <v>4</v>
      </c>
    </row>
    <row r="1889" spans="1:8" x14ac:dyDescent="0.2">
      <c r="A1889" t="s">
        <v>288</v>
      </c>
      <c r="B1889" t="s">
        <v>292</v>
      </c>
      <c r="C1889" t="s">
        <v>190</v>
      </c>
      <c r="D1889">
        <f t="shared" si="29"/>
        <v>2002</v>
      </c>
      <c r="E1889" t="s">
        <v>167</v>
      </c>
      <c r="F1889" t="s">
        <v>220</v>
      </c>
      <c r="G1889" t="str">
        <f>IFERROR(VLOOKUP($F1889,'Country Lookup'!$B$2:$C$31,2,FALSE),"")</f>
        <v>BG</v>
      </c>
      <c r="H1889">
        <f>VLOOKUP($A1889,'Events Per Sport'!$A$5:$G$19,3,FALSE)</f>
        <v>4</v>
      </c>
    </row>
    <row r="1890" spans="1:8" x14ac:dyDescent="0.2">
      <c r="A1890" t="s">
        <v>288</v>
      </c>
      <c r="B1890" t="s">
        <v>292</v>
      </c>
      <c r="C1890" t="s">
        <v>190</v>
      </c>
      <c r="D1890">
        <f t="shared" si="29"/>
        <v>2002</v>
      </c>
      <c r="E1890" t="s">
        <v>163</v>
      </c>
      <c r="F1890" t="s">
        <v>269</v>
      </c>
      <c r="G1890" t="str">
        <f>IFERROR(VLOOKUP($F1890,'Country Lookup'!$B$2:$C$31,2,FALSE),"")</f>
        <v>KR</v>
      </c>
      <c r="H1890">
        <f>VLOOKUP($A1890,'Events Per Sport'!$A$5:$G$19,3,FALSE)</f>
        <v>4</v>
      </c>
    </row>
    <row r="1891" spans="1:8" x14ac:dyDescent="0.2">
      <c r="A1891" t="s">
        <v>288</v>
      </c>
      <c r="B1891" t="s">
        <v>292</v>
      </c>
      <c r="C1891" t="s">
        <v>190</v>
      </c>
      <c r="D1891">
        <f t="shared" si="29"/>
        <v>2002</v>
      </c>
      <c r="E1891" t="s">
        <v>165</v>
      </c>
      <c r="F1891" t="s">
        <v>269</v>
      </c>
      <c r="G1891" t="str">
        <f>IFERROR(VLOOKUP($F1891,'Country Lookup'!$B$2:$C$31,2,FALSE),"")</f>
        <v>KR</v>
      </c>
      <c r="H1891">
        <f>VLOOKUP($A1891,'Events Per Sport'!$A$5:$G$19,3,FALSE)</f>
        <v>4</v>
      </c>
    </row>
    <row r="1892" spans="1:8" x14ac:dyDescent="0.2">
      <c r="A1892" t="s">
        <v>288</v>
      </c>
      <c r="B1892" t="s">
        <v>292</v>
      </c>
      <c r="C1892" t="s">
        <v>162</v>
      </c>
      <c r="D1892">
        <f t="shared" si="29"/>
        <v>2006</v>
      </c>
      <c r="E1892" t="s">
        <v>163</v>
      </c>
      <c r="F1892" t="s">
        <v>269</v>
      </c>
      <c r="G1892" t="str">
        <f>IFERROR(VLOOKUP($F1892,'Country Lookup'!$B$2:$C$31,2,FALSE),"")</f>
        <v>KR</v>
      </c>
      <c r="H1892">
        <f>VLOOKUP($A1892,'Events Per Sport'!$A$5:$G$19,3,FALSE)</f>
        <v>4</v>
      </c>
    </row>
    <row r="1893" spans="1:8" x14ac:dyDescent="0.2">
      <c r="A1893" t="s">
        <v>288</v>
      </c>
      <c r="B1893" t="s">
        <v>292</v>
      </c>
      <c r="C1893" t="s">
        <v>162</v>
      </c>
      <c r="D1893">
        <f t="shared" si="29"/>
        <v>2006</v>
      </c>
      <c r="E1893" t="s">
        <v>165</v>
      </c>
      <c r="F1893" t="s">
        <v>269</v>
      </c>
      <c r="G1893" t="str">
        <f>IFERROR(VLOOKUP($F1893,'Country Lookup'!$B$2:$C$31,2,FALSE),"")</f>
        <v>KR</v>
      </c>
      <c r="H1893">
        <f>VLOOKUP($A1893,'Events Per Sport'!$A$5:$G$19,3,FALSE)</f>
        <v>4</v>
      </c>
    </row>
    <row r="1894" spans="1:8" x14ac:dyDescent="0.2">
      <c r="A1894" t="s">
        <v>288</v>
      </c>
      <c r="B1894" t="s">
        <v>292</v>
      </c>
      <c r="C1894" t="s">
        <v>191</v>
      </c>
      <c r="D1894">
        <f t="shared" si="29"/>
        <v>2010</v>
      </c>
      <c r="E1894" t="s">
        <v>165</v>
      </c>
      <c r="F1894" t="s">
        <v>269</v>
      </c>
      <c r="G1894" t="str">
        <f>IFERROR(VLOOKUP($F1894,'Country Lookup'!$B$2:$C$31,2,FALSE),"")</f>
        <v>KR</v>
      </c>
      <c r="H1894">
        <f>VLOOKUP($A1894,'Events Per Sport'!$A$5:$G$19,3,FALSE)</f>
        <v>4</v>
      </c>
    </row>
    <row r="1895" spans="1:8" x14ac:dyDescent="0.2">
      <c r="A1895" t="s">
        <v>288</v>
      </c>
      <c r="B1895" t="s">
        <v>292</v>
      </c>
      <c r="C1895" t="s">
        <v>191</v>
      </c>
      <c r="D1895">
        <f t="shared" si="29"/>
        <v>2010</v>
      </c>
      <c r="E1895" t="s">
        <v>167</v>
      </c>
      <c r="F1895" t="s">
        <v>269</v>
      </c>
      <c r="G1895" t="str">
        <f>IFERROR(VLOOKUP($F1895,'Country Lookup'!$B$2:$C$31,2,FALSE),"")</f>
        <v>KR</v>
      </c>
      <c r="H1895">
        <f>VLOOKUP($A1895,'Events Per Sport'!$A$5:$G$19,3,FALSE)</f>
        <v>4</v>
      </c>
    </row>
    <row r="1896" spans="1:8" x14ac:dyDescent="0.2">
      <c r="A1896" t="s">
        <v>288</v>
      </c>
      <c r="B1896" t="s">
        <v>292</v>
      </c>
      <c r="C1896" t="s">
        <v>192</v>
      </c>
      <c r="D1896">
        <f t="shared" si="29"/>
        <v>2014</v>
      </c>
      <c r="E1896" t="s">
        <v>165</v>
      </c>
      <c r="F1896" t="s">
        <v>269</v>
      </c>
      <c r="G1896" t="str">
        <f>IFERROR(VLOOKUP($F1896,'Country Lookup'!$B$2:$C$31,2,FALSE),"")</f>
        <v>KR</v>
      </c>
      <c r="H1896">
        <f>VLOOKUP($A1896,'Events Per Sport'!$A$5:$G$19,3,FALSE)</f>
        <v>4</v>
      </c>
    </row>
    <row r="1897" spans="1:8" x14ac:dyDescent="0.2">
      <c r="A1897" t="s">
        <v>288</v>
      </c>
      <c r="B1897" t="s">
        <v>293</v>
      </c>
      <c r="C1897" t="s">
        <v>187</v>
      </c>
      <c r="D1897">
        <f t="shared" si="29"/>
        <v>1992</v>
      </c>
      <c r="E1897" t="s">
        <v>167</v>
      </c>
      <c r="F1897" t="s">
        <v>228</v>
      </c>
      <c r="G1897" t="str">
        <f>IFERROR(VLOOKUP($F1897,'Country Lookup'!$B$2:$C$31,2,FALSE),"")</f>
        <v/>
      </c>
      <c r="H1897">
        <f>VLOOKUP($A1897,'Events Per Sport'!$A$5:$G$19,3,FALSE)</f>
        <v>4</v>
      </c>
    </row>
    <row r="1898" spans="1:8" x14ac:dyDescent="0.2">
      <c r="A1898" t="s">
        <v>288</v>
      </c>
      <c r="B1898" t="s">
        <v>293</v>
      </c>
      <c r="C1898" t="s">
        <v>188</v>
      </c>
      <c r="D1898">
        <f t="shared" si="29"/>
        <v>1998</v>
      </c>
      <c r="E1898" t="s">
        <v>163</v>
      </c>
      <c r="F1898" t="s">
        <v>269</v>
      </c>
      <c r="G1898" t="str">
        <f>IFERROR(VLOOKUP($F1898,'Country Lookup'!$B$2:$C$31,2,FALSE),"")</f>
        <v>KR</v>
      </c>
      <c r="H1898">
        <f>VLOOKUP($A1898,'Events Per Sport'!$A$5:$G$19,3,FALSE)</f>
        <v>4</v>
      </c>
    </row>
    <row r="1899" spans="1:8" x14ac:dyDescent="0.2">
      <c r="A1899" t="s">
        <v>288</v>
      </c>
      <c r="B1899" t="s">
        <v>293</v>
      </c>
      <c r="C1899" t="s">
        <v>190</v>
      </c>
      <c r="D1899">
        <f t="shared" si="29"/>
        <v>2002</v>
      </c>
      <c r="E1899" t="s">
        <v>163</v>
      </c>
      <c r="F1899" t="s">
        <v>269</v>
      </c>
      <c r="G1899" t="str">
        <f>IFERROR(VLOOKUP($F1899,'Country Lookup'!$B$2:$C$31,2,FALSE),"")</f>
        <v>KR</v>
      </c>
      <c r="H1899">
        <f>VLOOKUP($A1899,'Events Per Sport'!$A$5:$G$19,3,FALSE)</f>
        <v>4</v>
      </c>
    </row>
    <row r="1900" spans="1:8" x14ac:dyDescent="0.2">
      <c r="A1900" t="s">
        <v>288</v>
      </c>
      <c r="B1900" t="s">
        <v>293</v>
      </c>
      <c r="C1900" t="s">
        <v>162</v>
      </c>
      <c r="D1900">
        <f t="shared" si="29"/>
        <v>2006</v>
      </c>
      <c r="E1900" t="s">
        <v>163</v>
      </c>
      <c r="F1900" t="s">
        <v>269</v>
      </c>
      <c r="G1900" t="str">
        <f>IFERROR(VLOOKUP($F1900,'Country Lookup'!$B$2:$C$31,2,FALSE),"")</f>
        <v>KR</v>
      </c>
      <c r="H1900">
        <f>VLOOKUP($A1900,'Events Per Sport'!$A$5:$G$19,3,FALSE)</f>
        <v>4</v>
      </c>
    </row>
    <row r="1901" spans="1:8" x14ac:dyDescent="0.2">
      <c r="A1901" t="s">
        <v>288</v>
      </c>
      <c r="B1901" t="s">
        <v>293</v>
      </c>
      <c r="C1901" t="s">
        <v>192</v>
      </c>
      <c r="D1901">
        <f t="shared" si="29"/>
        <v>2014</v>
      </c>
      <c r="E1901" t="s">
        <v>163</v>
      </c>
      <c r="F1901" t="s">
        <v>269</v>
      </c>
      <c r="G1901" t="str">
        <f>IFERROR(VLOOKUP($F1901,'Country Lookup'!$B$2:$C$31,2,FALSE),"")</f>
        <v>KR</v>
      </c>
      <c r="H1901">
        <f>VLOOKUP($A1901,'Events Per Sport'!$A$5:$G$19,3,FALSE)</f>
        <v>4</v>
      </c>
    </row>
    <row r="1902" spans="1:8" x14ac:dyDescent="0.2">
      <c r="A1902" t="s">
        <v>288</v>
      </c>
      <c r="B1902" t="s">
        <v>294</v>
      </c>
      <c r="C1902" t="s">
        <v>187</v>
      </c>
      <c r="D1902">
        <f t="shared" si="29"/>
        <v>1992</v>
      </c>
      <c r="E1902" t="s">
        <v>163</v>
      </c>
      <c r="F1902" t="s">
        <v>269</v>
      </c>
      <c r="G1902" t="str">
        <f>IFERROR(VLOOKUP($F1902,'Country Lookup'!$B$2:$C$31,2,FALSE),"")</f>
        <v>KR</v>
      </c>
      <c r="H1902">
        <f>VLOOKUP($A1902,'Events Per Sport'!$A$5:$G$19,3,FALSE)</f>
        <v>4</v>
      </c>
    </row>
    <row r="1903" spans="1:8" x14ac:dyDescent="0.2">
      <c r="A1903" t="s">
        <v>288</v>
      </c>
      <c r="B1903" t="s">
        <v>294</v>
      </c>
      <c r="C1903" t="s">
        <v>188</v>
      </c>
      <c r="D1903">
        <f t="shared" si="29"/>
        <v>1998</v>
      </c>
      <c r="E1903" t="s">
        <v>165</v>
      </c>
      <c r="F1903" t="s">
        <v>269</v>
      </c>
      <c r="G1903" t="str">
        <f>IFERROR(VLOOKUP($F1903,'Country Lookup'!$B$2:$C$31,2,FALSE),"")</f>
        <v>KR</v>
      </c>
      <c r="H1903">
        <f>VLOOKUP($A1903,'Events Per Sport'!$A$5:$G$19,3,FALSE)</f>
        <v>4</v>
      </c>
    </row>
    <row r="1904" spans="1:8" x14ac:dyDescent="0.2">
      <c r="A1904" t="s">
        <v>288</v>
      </c>
      <c r="B1904" t="s">
        <v>294</v>
      </c>
      <c r="C1904" t="s">
        <v>162</v>
      </c>
      <c r="D1904">
        <f t="shared" si="29"/>
        <v>2006</v>
      </c>
      <c r="E1904" t="s">
        <v>163</v>
      </c>
      <c r="F1904" t="s">
        <v>269</v>
      </c>
      <c r="G1904" t="str">
        <f>IFERROR(VLOOKUP($F1904,'Country Lookup'!$B$2:$C$31,2,FALSE),"")</f>
        <v>KR</v>
      </c>
      <c r="H1904">
        <f>VLOOKUP($A1904,'Events Per Sport'!$A$5:$G$19,3,FALSE)</f>
        <v>4</v>
      </c>
    </row>
    <row r="1905" spans="1:8" x14ac:dyDescent="0.2">
      <c r="A1905" t="s">
        <v>288</v>
      </c>
      <c r="B1905" t="s">
        <v>294</v>
      </c>
      <c r="C1905" t="s">
        <v>191</v>
      </c>
      <c r="D1905">
        <f t="shared" si="29"/>
        <v>2010</v>
      </c>
      <c r="E1905" t="s">
        <v>165</v>
      </c>
      <c r="F1905" t="s">
        <v>269</v>
      </c>
      <c r="G1905" t="str">
        <f>IFERROR(VLOOKUP($F1905,'Country Lookup'!$B$2:$C$31,2,FALSE),"")</f>
        <v>KR</v>
      </c>
      <c r="H1905">
        <f>VLOOKUP($A1905,'Events Per Sport'!$A$5:$G$19,3,FALSE)</f>
        <v>4</v>
      </c>
    </row>
    <row r="1906" spans="1:8" x14ac:dyDescent="0.2">
      <c r="A1906" t="s">
        <v>288</v>
      </c>
      <c r="B1906" t="s">
        <v>295</v>
      </c>
      <c r="C1906" t="s">
        <v>162</v>
      </c>
      <c r="D1906">
        <f t="shared" si="29"/>
        <v>2006</v>
      </c>
      <c r="E1906" t="s">
        <v>167</v>
      </c>
      <c r="F1906" t="s">
        <v>269</v>
      </c>
      <c r="G1906" t="str">
        <f>IFERROR(VLOOKUP($F1906,'Country Lookup'!$B$2:$C$31,2,FALSE),"")</f>
        <v>KR</v>
      </c>
      <c r="H1906">
        <f>VLOOKUP($A1906,'Events Per Sport'!$A$5:$G$19,3,FALSE)</f>
        <v>4</v>
      </c>
    </row>
    <row r="1907" spans="1:8" x14ac:dyDescent="0.2">
      <c r="A1907" t="s">
        <v>288</v>
      </c>
      <c r="B1907" t="s">
        <v>295</v>
      </c>
      <c r="C1907" t="s">
        <v>191</v>
      </c>
      <c r="D1907">
        <f t="shared" si="29"/>
        <v>2010</v>
      </c>
      <c r="E1907" t="s">
        <v>165</v>
      </c>
      <c r="F1907" t="s">
        <v>269</v>
      </c>
      <c r="G1907" t="str">
        <f>IFERROR(VLOOKUP($F1907,'Country Lookup'!$B$2:$C$31,2,FALSE),"")</f>
        <v>KR</v>
      </c>
      <c r="H1907">
        <f>VLOOKUP($A1907,'Events Per Sport'!$A$5:$G$19,3,FALSE)</f>
        <v>4</v>
      </c>
    </row>
    <row r="1908" spans="1:8" x14ac:dyDescent="0.2">
      <c r="A1908" t="s">
        <v>288</v>
      </c>
      <c r="B1908" t="s">
        <v>296</v>
      </c>
      <c r="C1908" t="s">
        <v>190</v>
      </c>
      <c r="D1908">
        <f t="shared" si="29"/>
        <v>2002</v>
      </c>
      <c r="E1908" t="s">
        <v>165</v>
      </c>
      <c r="F1908" t="s">
        <v>220</v>
      </c>
      <c r="G1908" t="str">
        <f>IFERROR(VLOOKUP($F1908,'Country Lookup'!$B$2:$C$31,2,FALSE),"")</f>
        <v>BG</v>
      </c>
      <c r="H1908">
        <f>VLOOKUP($A1908,'Events Per Sport'!$A$5:$G$19,3,FALSE)</f>
        <v>4</v>
      </c>
    </row>
    <row r="1909" spans="1:8" x14ac:dyDescent="0.2">
      <c r="A1909" t="s">
        <v>288</v>
      </c>
      <c r="B1909" t="s">
        <v>296</v>
      </c>
      <c r="C1909" t="s">
        <v>162</v>
      </c>
      <c r="D1909">
        <f t="shared" si="29"/>
        <v>2006</v>
      </c>
      <c r="E1909" t="s">
        <v>165</v>
      </c>
      <c r="F1909" t="s">
        <v>220</v>
      </c>
      <c r="G1909" t="str">
        <f>IFERROR(VLOOKUP($F1909,'Country Lookup'!$B$2:$C$31,2,FALSE),"")</f>
        <v>BG</v>
      </c>
      <c r="H1909">
        <f>VLOOKUP($A1909,'Events Per Sport'!$A$5:$G$19,3,FALSE)</f>
        <v>4</v>
      </c>
    </row>
    <row r="1910" spans="1:8" x14ac:dyDescent="0.2">
      <c r="A1910" t="s">
        <v>288</v>
      </c>
      <c r="B1910" t="s">
        <v>296</v>
      </c>
      <c r="C1910" t="s">
        <v>188</v>
      </c>
      <c r="D1910">
        <f t="shared" si="29"/>
        <v>1998</v>
      </c>
      <c r="E1910" t="s">
        <v>167</v>
      </c>
      <c r="F1910" t="s">
        <v>269</v>
      </c>
      <c r="G1910" t="str">
        <f>IFERROR(VLOOKUP($F1910,'Country Lookup'!$B$2:$C$31,2,FALSE),"")</f>
        <v>KR</v>
      </c>
      <c r="H1910">
        <f>VLOOKUP($A1910,'Events Per Sport'!$A$5:$G$19,3,FALSE)</f>
        <v>4</v>
      </c>
    </row>
    <row r="1911" spans="1:8" x14ac:dyDescent="0.2">
      <c r="A1911" t="s">
        <v>288</v>
      </c>
      <c r="B1911" t="s">
        <v>296</v>
      </c>
      <c r="C1911" t="s">
        <v>192</v>
      </c>
      <c r="D1911">
        <f t="shared" si="29"/>
        <v>2014</v>
      </c>
      <c r="E1911" t="s">
        <v>167</v>
      </c>
      <c r="F1911" t="s">
        <v>269</v>
      </c>
      <c r="G1911" t="str">
        <f>IFERROR(VLOOKUP($F1911,'Country Lookup'!$B$2:$C$31,2,FALSE),"")</f>
        <v>KR</v>
      </c>
      <c r="H1911">
        <f>VLOOKUP($A1911,'Events Per Sport'!$A$5:$G$19,3,FALSE)</f>
        <v>4</v>
      </c>
    </row>
    <row r="1912" spans="1:8" x14ac:dyDescent="0.2">
      <c r="A1912" t="s">
        <v>288</v>
      </c>
      <c r="B1912" t="s">
        <v>296</v>
      </c>
      <c r="C1912" t="s">
        <v>187</v>
      </c>
      <c r="D1912">
        <f t="shared" si="29"/>
        <v>1992</v>
      </c>
      <c r="E1912" t="s">
        <v>167</v>
      </c>
      <c r="F1912" t="s">
        <v>297</v>
      </c>
      <c r="G1912" t="str">
        <f>IFERROR(VLOOKUP($F1912,'Country Lookup'!$B$2:$C$31,2,FALSE),"")</f>
        <v/>
      </c>
      <c r="H1912">
        <f>VLOOKUP($A1912,'Events Per Sport'!$A$5:$G$19,3,FALSE)</f>
        <v>4</v>
      </c>
    </row>
    <row r="1913" spans="1:8" x14ac:dyDescent="0.2">
      <c r="A1913" t="s">
        <v>136</v>
      </c>
      <c r="B1913" t="s">
        <v>263</v>
      </c>
      <c r="C1913" t="s">
        <v>266</v>
      </c>
      <c r="D1913">
        <f t="shared" si="29"/>
        <v>1928</v>
      </c>
      <c r="E1913" t="s">
        <v>167</v>
      </c>
      <c r="F1913" t="s">
        <v>238</v>
      </c>
      <c r="G1913" t="str">
        <f>IFERROR(VLOOKUP($F1913,'Country Lookup'!$B$2:$C$31,2,FALSE),"")</f>
        <v>GB</v>
      </c>
      <c r="H1913">
        <f>VLOOKUP($A1913,'Events Per Sport'!$A$5:$G$19,3,FALSE)</f>
        <v>1.5874010519681994</v>
      </c>
    </row>
    <row r="1914" spans="1:8" x14ac:dyDescent="0.2">
      <c r="A1914" t="s">
        <v>136</v>
      </c>
      <c r="B1914" t="s">
        <v>263</v>
      </c>
      <c r="C1914" t="s">
        <v>172</v>
      </c>
      <c r="D1914">
        <f t="shared" si="29"/>
        <v>1948</v>
      </c>
      <c r="E1914" t="s">
        <v>167</v>
      </c>
      <c r="F1914" t="s">
        <v>238</v>
      </c>
      <c r="G1914" t="str">
        <f>IFERROR(VLOOKUP($F1914,'Country Lookup'!$B$2:$C$31,2,FALSE),"")</f>
        <v>GB</v>
      </c>
      <c r="H1914">
        <f>VLOOKUP($A1914,'Events Per Sport'!$A$5:$G$19,3,FALSE)</f>
        <v>1.5874010519681994</v>
      </c>
    </row>
    <row r="1915" spans="1:8" x14ac:dyDescent="0.2">
      <c r="A1915" t="s">
        <v>136</v>
      </c>
      <c r="B1915" t="s">
        <v>263</v>
      </c>
      <c r="C1915" t="s">
        <v>191</v>
      </c>
      <c r="D1915">
        <f t="shared" si="29"/>
        <v>2010</v>
      </c>
      <c r="E1915" t="s">
        <v>165</v>
      </c>
      <c r="F1915" t="s">
        <v>240</v>
      </c>
      <c r="G1915" t="str">
        <f>IFERROR(VLOOKUP($F1915,'Country Lookup'!$B$2:$C$31,2,FALSE),"")</f>
        <v>LV</v>
      </c>
      <c r="H1915">
        <f>VLOOKUP($A1915,'Events Per Sport'!$A$5:$G$19,3,FALSE)</f>
        <v>1.5874010519681994</v>
      </c>
    </row>
    <row r="1916" spans="1:8" x14ac:dyDescent="0.2">
      <c r="A1916" t="s">
        <v>136</v>
      </c>
      <c r="B1916" t="s">
        <v>263</v>
      </c>
      <c r="C1916" t="s">
        <v>192</v>
      </c>
      <c r="D1916">
        <f t="shared" si="29"/>
        <v>2014</v>
      </c>
      <c r="E1916" t="s">
        <v>165</v>
      </c>
      <c r="F1916" t="s">
        <v>240</v>
      </c>
      <c r="G1916" t="str">
        <f>IFERROR(VLOOKUP($F1916,'Country Lookup'!$B$2:$C$31,2,FALSE),"")</f>
        <v>LV</v>
      </c>
      <c r="H1916">
        <f>VLOOKUP($A1916,'Events Per Sport'!$A$5:$G$19,3,FALSE)</f>
        <v>1.5874010519681994</v>
      </c>
    </row>
    <row r="1917" spans="1:8" x14ac:dyDescent="0.2">
      <c r="A1917" t="s">
        <v>136</v>
      </c>
      <c r="B1917" t="s">
        <v>263</v>
      </c>
      <c r="C1917" t="s">
        <v>190</v>
      </c>
      <c r="D1917">
        <f t="shared" si="29"/>
        <v>2002</v>
      </c>
      <c r="E1917" t="s">
        <v>167</v>
      </c>
      <c r="F1917" t="s">
        <v>174</v>
      </c>
      <c r="G1917" t="str">
        <f>IFERROR(VLOOKUP($F1917,'Country Lookup'!$B$2:$C$31,2,FALSE),"")</f>
        <v>CH</v>
      </c>
      <c r="H1917">
        <f>VLOOKUP($A1917,'Events Per Sport'!$A$5:$G$19,3,FALSE)</f>
        <v>1.5874010519681994</v>
      </c>
    </row>
    <row r="1918" spans="1:8" x14ac:dyDescent="0.2">
      <c r="A1918" t="s">
        <v>136</v>
      </c>
      <c r="B1918" t="s">
        <v>263</v>
      </c>
      <c r="C1918" t="s">
        <v>162</v>
      </c>
      <c r="D1918">
        <f t="shared" si="29"/>
        <v>2006</v>
      </c>
      <c r="E1918" t="s">
        <v>167</v>
      </c>
      <c r="F1918" t="s">
        <v>174</v>
      </c>
      <c r="G1918" t="str">
        <f>IFERROR(VLOOKUP($F1918,'Country Lookup'!$B$2:$C$31,2,FALSE),"")</f>
        <v>CH</v>
      </c>
      <c r="H1918">
        <f>VLOOKUP($A1918,'Events Per Sport'!$A$5:$G$19,3,FALSE)</f>
        <v>1.5874010519681994</v>
      </c>
    </row>
    <row r="1919" spans="1:8" x14ac:dyDescent="0.2">
      <c r="A1919" t="s">
        <v>136</v>
      </c>
      <c r="B1919" t="s">
        <v>267</v>
      </c>
      <c r="C1919" t="s">
        <v>190</v>
      </c>
      <c r="D1919">
        <f t="shared" si="29"/>
        <v>2002</v>
      </c>
      <c r="E1919" t="s">
        <v>167</v>
      </c>
      <c r="F1919" t="s">
        <v>238</v>
      </c>
      <c r="G1919" t="str">
        <f>IFERROR(VLOOKUP($F1919,'Country Lookup'!$B$2:$C$31,2,FALSE),"")</f>
        <v>GB</v>
      </c>
      <c r="H1919">
        <f>VLOOKUP($A1919,'Events Per Sport'!$A$5:$G$19,3,FALSE)</f>
        <v>1.5874010519681994</v>
      </c>
    </row>
    <row r="1920" spans="1:8" x14ac:dyDescent="0.2">
      <c r="A1920" t="s">
        <v>136</v>
      </c>
      <c r="B1920" t="s">
        <v>267</v>
      </c>
      <c r="C1920" t="s">
        <v>162</v>
      </c>
      <c r="D1920">
        <f t="shared" si="29"/>
        <v>2006</v>
      </c>
      <c r="E1920" t="s">
        <v>165</v>
      </c>
      <c r="F1920" t="s">
        <v>238</v>
      </c>
      <c r="G1920" t="str">
        <f>IFERROR(VLOOKUP($F1920,'Country Lookup'!$B$2:$C$31,2,FALSE),"")</f>
        <v>GB</v>
      </c>
      <c r="H1920">
        <f>VLOOKUP($A1920,'Events Per Sport'!$A$5:$G$19,3,FALSE)</f>
        <v>1.5874010519681994</v>
      </c>
    </row>
    <row r="1921" spans="1:8" x14ac:dyDescent="0.2">
      <c r="A1921" t="s">
        <v>136</v>
      </c>
      <c r="B1921" t="s">
        <v>267</v>
      </c>
      <c r="C1921" t="s">
        <v>191</v>
      </c>
      <c r="D1921">
        <f t="shared" si="29"/>
        <v>2010</v>
      </c>
      <c r="E1921" t="s">
        <v>163</v>
      </c>
      <c r="F1921" t="s">
        <v>238</v>
      </c>
      <c r="G1921" t="str">
        <f>IFERROR(VLOOKUP($F1921,'Country Lookup'!$B$2:$C$31,2,FALSE),"")</f>
        <v>GB</v>
      </c>
      <c r="H1921">
        <f>VLOOKUP($A1921,'Events Per Sport'!$A$5:$G$19,3,FALSE)</f>
        <v>1.5874010519681994</v>
      </c>
    </row>
    <row r="1922" spans="1:8" x14ac:dyDescent="0.2">
      <c r="A1922" t="s">
        <v>136</v>
      </c>
      <c r="B1922" t="s">
        <v>267</v>
      </c>
      <c r="C1922" t="s">
        <v>192</v>
      </c>
      <c r="D1922">
        <f t="shared" ref="D1922:D1985" si="30">_xlfn.NUMBERVALUE(RIGHT(C1922,4))</f>
        <v>2014</v>
      </c>
      <c r="E1922" t="s">
        <v>163</v>
      </c>
      <c r="F1922" t="s">
        <v>238</v>
      </c>
      <c r="G1922" t="str">
        <f>IFERROR(VLOOKUP($F1922,'Country Lookup'!$B$2:$C$31,2,FALSE),"")</f>
        <v>GB</v>
      </c>
      <c r="H1922">
        <f>VLOOKUP($A1922,'Events Per Sport'!$A$5:$G$19,3,FALSE)</f>
        <v>1.5874010519681994</v>
      </c>
    </row>
    <row r="1923" spans="1:8" x14ac:dyDescent="0.2">
      <c r="A1923" t="s">
        <v>136</v>
      </c>
      <c r="B1923" t="s">
        <v>267</v>
      </c>
      <c r="C1923" t="s">
        <v>162</v>
      </c>
      <c r="D1923">
        <f t="shared" si="30"/>
        <v>2006</v>
      </c>
      <c r="E1923" t="s">
        <v>163</v>
      </c>
      <c r="F1923" t="s">
        <v>174</v>
      </c>
      <c r="G1923" t="str">
        <f>IFERROR(VLOOKUP($F1923,'Country Lookup'!$B$2:$C$31,2,FALSE),"")</f>
        <v>CH</v>
      </c>
      <c r="H1923">
        <f>VLOOKUP($A1923,'Events Per Sport'!$A$5:$G$19,3,FALSE)</f>
        <v>1.5874010519681994</v>
      </c>
    </row>
    <row r="1924" spans="1:8" x14ac:dyDescent="0.2">
      <c r="A1924" t="s">
        <v>143</v>
      </c>
      <c r="B1924" t="s">
        <v>298</v>
      </c>
      <c r="C1924" t="s">
        <v>182</v>
      </c>
      <c r="D1924">
        <f t="shared" si="30"/>
        <v>1976</v>
      </c>
      <c r="E1924" t="s">
        <v>167</v>
      </c>
      <c r="F1924" t="s">
        <v>217</v>
      </c>
      <c r="G1924" t="str">
        <f>IFERROR(VLOOKUP($F1924,'Country Lookup'!$B$2:$C$31,2,FALSE),"")</f>
        <v/>
      </c>
      <c r="H1924">
        <f>VLOOKUP($A1924,'Events Per Sport'!$A$5:$G$19,3,FALSE)</f>
        <v>2.5198420997897464</v>
      </c>
    </row>
    <row r="1925" spans="1:8" x14ac:dyDescent="0.2">
      <c r="A1925" t="s">
        <v>143</v>
      </c>
      <c r="B1925" t="s">
        <v>298</v>
      </c>
      <c r="C1925" t="s">
        <v>185</v>
      </c>
      <c r="D1925">
        <f t="shared" si="30"/>
        <v>1984</v>
      </c>
      <c r="E1925" t="s">
        <v>165</v>
      </c>
      <c r="F1925" t="s">
        <v>217</v>
      </c>
      <c r="G1925" t="str">
        <f>IFERROR(VLOOKUP($F1925,'Country Lookup'!$B$2:$C$31,2,FALSE),"")</f>
        <v/>
      </c>
      <c r="H1925">
        <f>VLOOKUP($A1925,'Events Per Sport'!$A$5:$G$19,3,FALSE)</f>
        <v>2.5198420997897464</v>
      </c>
    </row>
    <row r="1926" spans="1:8" x14ac:dyDescent="0.2">
      <c r="A1926" t="s">
        <v>143</v>
      </c>
      <c r="B1926" t="s">
        <v>298</v>
      </c>
      <c r="C1926" t="s">
        <v>190</v>
      </c>
      <c r="D1926">
        <f t="shared" si="30"/>
        <v>2002</v>
      </c>
      <c r="E1926" t="s">
        <v>165</v>
      </c>
      <c r="F1926" t="s">
        <v>226</v>
      </c>
      <c r="G1926" t="str">
        <f>IFERROR(VLOOKUP($F1926,'Country Lookup'!$B$2:$C$31,2,FALSE),"")</f>
        <v>PL</v>
      </c>
      <c r="H1926">
        <f>VLOOKUP($A1926,'Events Per Sport'!$A$5:$G$19,3,FALSE)</f>
        <v>2.5198420997897464</v>
      </c>
    </row>
    <row r="1927" spans="1:8" x14ac:dyDescent="0.2">
      <c r="A1927" t="s">
        <v>143</v>
      </c>
      <c r="B1927" t="s">
        <v>298</v>
      </c>
      <c r="C1927" t="s">
        <v>191</v>
      </c>
      <c r="D1927">
        <f t="shared" si="30"/>
        <v>2010</v>
      </c>
      <c r="E1927" t="s">
        <v>165</v>
      </c>
      <c r="F1927" t="s">
        <v>226</v>
      </c>
      <c r="G1927" t="str">
        <f>IFERROR(VLOOKUP($F1927,'Country Lookup'!$B$2:$C$31,2,FALSE),"")</f>
        <v>PL</v>
      </c>
      <c r="H1927">
        <f>VLOOKUP($A1927,'Events Per Sport'!$A$5:$G$19,3,FALSE)</f>
        <v>2.5198420997897464</v>
      </c>
    </row>
    <row r="1928" spans="1:8" x14ac:dyDescent="0.2">
      <c r="A1928" t="s">
        <v>143</v>
      </c>
      <c r="B1928" t="s">
        <v>298</v>
      </c>
      <c r="C1928" t="s">
        <v>192</v>
      </c>
      <c r="D1928">
        <f t="shared" si="30"/>
        <v>2014</v>
      </c>
      <c r="E1928" t="s">
        <v>163</v>
      </c>
      <c r="F1928" t="s">
        <v>226</v>
      </c>
      <c r="G1928" t="str">
        <f>IFERROR(VLOOKUP($F1928,'Country Lookup'!$B$2:$C$31,2,FALSE),"")</f>
        <v>PL</v>
      </c>
      <c r="H1928">
        <f>VLOOKUP($A1928,'Events Per Sport'!$A$5:$G$19,3,FALSE)</f>
        <v>2.5198420997897464</v>
      </c>
    </row>
    <row r="1929" spans="1:8" x14ac:dyDescent="0.2">
      <c r="A1929" t="s">
        <v>143</v>
      </c>
      <c r="B1929" t="s">
        <v>298</v>
      </c>
      <c r="C1929" t="s">
        <v>192</v>
      </c>
      <c r="D1929">
        <f t="shared" si="30"/>
        <v>2014</v>
      </c>
      <c r="E1929" t="s">
        <v>167</v>
      </c>
      <c r="F1929" t="s">
        <v>198</v>
      </c>
      <c r="G1929" t="str">
        <f>IFERROR(VLOOKUP($F1929,'Country Lookup'!$B$2:$C$31,2,FALSE),"")</f>
        <v>SI</v>
      </c>
      <c r="H1929">
        <f>VLOOKUP($A1929,'Events Per Sport'!$A$5:$G$19,3,FALSE)</f>
        <v>2.5198420997897464</v>
      </c>
    </row>
    <row r="1930" spans="1:8" x14ac:dyDescent="0.2">
      <c r="A1930" t="s">
        <v>143</v>
      </c>
      <c r="B1930" t="s">
        <v>298</v>
      </c>
      <c r="C1930" t="s">
        <v>190</v>
      </c>
      <c r="D1930">
        <f t="shared" si="30"/>
        <v>2002</v>
      </c>
      <c r="E1930" t="s">
        <v>163</v>
      </c>
      <c r="F1930" t="s">
        <v>174</v>
      </c>
      <c r="G1930" t="str">
        <f>IFERROR(VLOOKUP($F1930,'Country Lookup'!$B$2:$C$31,2,FALSE),"")</f>
        <v>CH</v>
      </c>
      <c r="H1930">
        <f>VLOOKUP($A1930,'Events Per Sport'!$A$5:$G$19,3,FALSE)</f>
        <v>2.5198420997897464</v>
      </c>
    </row>
    <row r="1931" spans="1:8" x14ac:dyDescent="0.2">
      <c r="A1931" t="s">
        <v>143</v>
      </c>
      <c r="B1931" t="s">
        <v>298</v>
      </c>
      <c r="C1931" t="s">
        <v>191</v>
      </c>
      <c r="D1931">
        <f t="shared" si="30"/>
        <v>2010</v>
      </c>
      <c r="E1931" t="s">
        <v>163</v>
      </c>
      <c r="F1931" t="s">
        <v>174</v>
      </c>
      <c r="G1931" t="str">
        <f>IFERROR(VLOOKUP($F1931,'Country Lookup'!$B$2:$C$31,2,FALSE),"")</f>
        <v>CH</v>
      </c>
      <c r="H1931">
        <f>VLOOKUP($A1931,'Events Per Sport'!$A$5:$G$19,3,FALSE)</f>
        <v>2.5198420997897464</v>
      </c>
    </row>
    <row r="1932" spans="1:8" x14ac:dyDescent="0.2">
      <c r="A1932" t="s">
        <v>143</v>
      </c>
      <c r="B1932" t="s">
        <v>298</v>
      </c>
      <c r="C1932" t="s">
        <v>181</v>
      </c>
      <c r="D1932">
        <f t="shared" si="30"/>
        <v>1968</v>
      </c>
      <c r="E1932" t="s">
        <v>165</v>
      </c>
      <c r="F1932" t="s">
        <v>196</v>
      </c>
      <c r="G1932" t="str">
        <f>IFERROR(VLOOKUP($F1932,'Country Lookup'!$B$2:$C$31,2,FALSE),"")</f>
        <v/>
      </c>
      <c r="H1932">
        <f>VLOOKUP($A1932,'Events Per Sport'!$A$5:$G$19,3,FALSE)</f>
        <v>2.5198420997897464</v>
      </c>
    </row>
    <row r="1933" spans="1:8" x14ac:dyDescent="0.2">
      <c r="A1933" t="s">
        <v>143</v>
      </c>
      <c r="B1933" t="s">
        <v>298</v>
      </c>
      <c r="C1933" t="s">
        <v>185</v>
      </c>
      <c r="D1933">
        <f t="shared" si="30"/>
        <v>1984</v>
      </c>
      <c r="E1933" t="s">
        <v>167</v>
      </c>
      <c r="F1933" t="s">
        <v>196</v>
      </c>
      <c r="G1933" t="str">
        <f>IFERROR(VLOOKUP($F1933,'Country Lookup'!$B$2:$C$31,2,FALSE),"")</f>
        <v/>
      </c>
      <c r="H1933">
        <f>VLOOKUP($A1933,'Events Per Sport'!$A$5:$G$19,3,FALSE)</f>
        <v>2.5198420997897464</v>
      </c>
    </row>
    <row r="1934" spans="1:8" x14ac:dyDescent="0.2">
      <c r="A1934" t="s">
        <v>143</v>
      </c>
      <c r="B1934" t="s">
        <v>298</v>
      </c>
      <c r="C1934" t="s">
        <v>181</v>
      </c>
      <c r="D1934">
        <f t="shared" si="30"/>
        <v>1968</v>
      </c>
      <c r="E1934" t="s">
        <v>163</v>
      </c>
      <c r="F1934" t="s">
        <v>207</v>
      </c>
      <c r="G1934" t="str">
        <f>IFERROR(VLOOKUP($F1934,'Country Lookup'!$B$2:$C$31,2,FALSE),"")</f>
        <v/>
      </c>
      <c r="H1934">
        <f>VLOOKUP($A1934,'Events Per Sport'!$A$5:$G$19,3,FALSE)</f>
        <v>2.5198420997897464</v>
      </c>
    </row>
    <row r="1935" spans="1:8" x14ac:dyDescent="0.2">
      <c r="A1935" t="s">
        <v>143</v>
      </c>
      <c r="B1935" t="s">
        <v>298</v>
      </c>
      <c r="C1935" t="s">
        <v>186</v>
      </c>
      <c r="D1935">
        <f t="shared" si="30"/>
        <v>1988</v>
      </c>
      <c r="E1935" t="s">
        <v>167</v>
      </c>
      <c r="F1935" t="s">
        <v>200</v>
      </c>
      <c r="G1935" t="str">
        <f>IFERROR(VLOOKUP($F1935,'Country Lookup'!$B$2:$C$31,2,FALSE),"")</f>
        <v/>
      </c>
      <c r="H1935">
        <f>VLOOKUP($A1935,'Events Per Sport'!$A$5:$G$19,3,FALSE)</f>
        <v>2.5198420997897464</v>
      </c>
    </row>
    <row r="1936" spans="1:8" x14ac:dyDescent="0.2">
      <c r="A1936" t="s">
        <v>143</v>
      </c>
      <c r="B1936" t="s">
        <v>299</v>
      </c>
      <c r="C1936" t="s">
        <v>190</v>
      </c>
      <c r="D1936">
        <f t="shared" si="30"/>
        <v>2002</v>
      </c>
      <c r="E1936" t="s">
        <v>167</v>
      </c>
      <c r="F1936" t="s">
        <v>198</v>
      </c>
      <c r="G1936" t="str">
        <f>IFERROR(VLOOKUP($F1936,'Country Lookup'!$B$2:$C$31,2,FALSE),"")</f>
        <v>SI</v>
      </c>
      <c r="H1936">
        <f>VLOOKUP($A1936,'Events Per Sport'!$A$5:$G$19,3,FALSE)</f>
        <v>2.5198420997897464</v>
      </c>
    </row>
    <row r="1937" spans="1:8" x14ac:dyDescent="0.2">
      <c r="A1937" t="s">
        <v>143</v>
      </c>
      <c r="B1937" t="s">
        <v>299</v>
      </c>
      <c r="C1937" t="s">
        <v>187</v>
      </c>
      <c r="D1937">
        <f t="shared" si="30"/>
        <v>1992</v>
      </c>
      <c r="E1937" t="s">
        <v>167</v>
      </c>
      <c r="F1937" t="s">
        <v>196</v>
      </c>
      <c r="G1937" t="str">
        <f>IFERROR(VLOOKUP($F1937,'Country Lookup'!$B$2:$C$31,2,FALSE),"")</f>
        <v/>
      </c>
      <c r="H1937">
        <f>VLOOKUP($A1937,'Events Per Sport'!$A$5:$G$19,3,FALSE)</f>
        <v>2.5198420997897464</v>
      </c>
    </row>
    <row r="1938" spans="1:8" x14ac:dyDescent="0.2">
      <c r="A1938" t="s">
        <v>143</v>
      </c>
      <c r="B1938" t="s">
        <v>299</v>
      </c>
      <c r="C1938" t="s">
        <v>186</v>
      </c>
      <c r="D1938">
        <f t="shared" si="30"/>
        <v>1988</v>
      </c>
      <c r="E1938" t="s">
        <v>165</v>
      </c>
      <c r="F1938" t="s">
        <v>200</v>
      </c>
      <c r="G1938" t="str">
        <f>IFERROR(VLOOKUP($F1938,'Country Lookup'!$B$2:$C$31,2,FALSE),"")</f>
        <v/>
      </c>
      <c r="H1938">
        <f>VLOOKUP($A1938,'Events Per Sport'!$A$5:$G$19,3,FALSE)</f>
        <v>2.5198420997897464</v>
      </c>
    </row>
    <row r="1939" spans="1:8" x14ac:dyDescent="0.2">
      <c r="A1939" t="s">
        <v>143</v>
      </c>
      <c r="B1939" t="s">
        <v>300</v>
      </c>
      <c r="C1939" t="s">
        <v>177</v>
      </c>
      <c r="D1939">
        <f t="shared" si="30"/>
        <v>1956</v>
      </c>
      <c r="E1939" t="s">
        <v>167</v>
      </c>
      <c r="F1939" t="s">
        <v>179</v>
      </c>
      <c r="G1939" t="str">
        <f>IFERROR(VLOOKUP($F1939,'Country Lookup'!$B$2:$C$31,2,FALSE),"")</f>
        <v/>
      </c>
      <c r="H1939">
        <f>VLOOKUP($A1939,'Events Per Sport'!$A$5:$G$19,3,FALSE)</f>
        <v>2.5198420997897464</v>
      </c>
    </row>
    <row r="1940" spans="1:8" x14ac:dyDescent="0.2">
      <c r="A1940" t="s">
        <v>143</v>
      </c>
      <c r="B1940" t="s">
        <v>300</v>
      </c>
      <c r="C1940" t="s">
        <v>178</v>
      </c>
      <c r="D1940">
        <f t="shared" si="30"/>
        <v>1960</v>
      </c>
      <c r="E1940" t="s">
        <v>163</v>
      </c>
      <c r="F1940" t="s">
        <v>179</v>
      </c>
      <c r="G1940" t="str">
        <f>IFERROR(VLOOKUP($F1940,'Country Lookup'!$B$2:$C$31,2,FALSE),"")</f>
        <v/>
      </c>
      <c r="H1940">
        <f>VLOOKUP($A1940,'Events Per Sport'!$A$5:$G$19,3,FALSE)</f>
        <v>2.5198420997897464</v>
      </c>
    </row>
    <row r="1941" spans="1:8" x14ac:dyDescent="0.2">
      <c r="A1941" t="s">
        <v>143</v>
      </c>
      <c r="B1941" t="s">
        <v>300</v>
      </c>
      <c r="C1941" t="s">
        <v>182</v>
      </c>
      <c r="D1941">
        <f t="shared" si="30"/>
        <v>1976</v>
      </c>
      <c r="E1941" t="s">
        <v>163</v>
      </c>
      <c r="F1941" t="s">
        <v>217</v>
      </c>
      <c r="G1941" t="str">
        <f>IFERROR(VLOOKUP($F1941,'Country Lookup'!$B$2:$C$31,2,FALSE),"")</f>
        <v/>
      </c>
      <c r="H1941">
        <f>VLOOKUP($A1941,'Events Per Sport'!$A$5:$G$19,3,FALSE)</f>
        <v>2.5198420997897464</v>
      </c>
    </row>
    <row r="1942" spans="1:8" x14ac:dyDescent="0.2">
      <c r="A1942" t="s">
        <v>143</v>
      </c>
      <c r="B1942" t="s">
        <v>300</v>
      </c>
      <c r="C1942" t="s">
        <v>182</v>
      </c>
      <c r="D1942">
        <f t="shared" si="30"/>
        <v>1976</v>
      </c>
      <c r="E1942" t="s">
        <v>165</v>
      </c>
      <c r="F1942" t="s">
        <v>217</v>
      </c>
      <c r="G1942" t="str">
        <f>IFERROR(VLOOKUP($F1942,'Country Lookup'!$B$2:$C$31,2,FALSE),"")</f>
        <v/>
      </c>
      <c r="H1942">
        <f>VLOOKUP($A1942,'Events Per Sport'!$A$5:$G$19,3,FALSE)</f>
        <v>2.5198420997897464</v>
      </c>
    </row>
    <row r="1943" spans="1:8" x14ac:dyDescent="0.2">
      <c r="A1943" t="s">
        <v>143</v>
      </c>
      <c r="B1943" t="s">
        <v>300</v>
      </c>
      <c r="C1943" t="s">
        <v>183</v>
      </c>
      <c r="D1943">
        <f t="shared" si="30"/>
        <v>1980</v>
      </c>
      <c r="E1943" t="s">
        <v>165</v>
      </c>
      <c r="F1943" t="s">
        <v>217</v>
      </c>
      <c r="G1943" t="str">
        <f>IFERROR(VLOOKUP($F1943,'Country Lookup'!$B$2:$C$31,2,FALSE),"")</f>
        <v/>
      </c>
      <c r="H1943">
        <f>VLOOKUP($A1943,'Events Per Sport'!$A$5:$G$19,3,FALSE)</f>
        <v>2.5198420997897464</v>
      </c>
    </row>
    <row r="1944" spans="1:8" x14ac:dyDescent="0.2">
      <c r="A1944" t="s">
        <v>143</v>
      </c>
      <c r="B1944" t="s">
        <v>300</v>
      </c>
      <c r="C1944" t="s">
        <v>185</v>
      </c>
      <c r="D1944">
        <f t="shared" si="30"/>
        <v>1984</v>
      </c>
      <c r="E1944" t="s">
        <v>163</v>
      </c>
      <c r="F1944" t="s">
        <v>217</v>
      </c>
      <c r="G1944" t="str">
        <f>IFERROR(VLOOKUP($F1944,'Country Lookup'!$B$2:$C$31,2,FALSE),"")</f>
        <v/>
      </c>
      <c r="H1944">
        <f>VLOOKUP($A1944,'Events Per Sport'!$A$5:$G$19,3,FALSE)</f>
        <v>2.5198420997897464</v>
      </c>
    </row>
    <row r="1945" spans="1:8" x14ac:dyDescent="0.2">
      <c r="A1945" t="s">
        <v>143</v>
      </c>
      <c r="B1945" t="s">
        <v>300</v>
      </c>
      <c r="C1945" t="s">
        <v>190</v>
      </c>
      <c r="D1945">
        <f t="shared" si="30"/>
        <v>2002</v>
      </c>
      <c r="E1945" t="s">
        <v>167</v>
      </c>
      <c r="F1945" t="s">
        <v>226</v>
      </c>
      <c r="G1945" t="str">
        <f>IFERROR(VLOOKUP($F1945,'Country Lookup'!$B$2:$C$31,2,FALSE),"")</f>
        <v>PL</v>
      </c>
      <c r="H1945">
        <f>VLOOKUP($A1945,'Events Per Sport'!$A$5:$G$19,3,FALSE)</f>
        <v>2.5198420997897464</v>
      </c>
    </row>
    <row r="1946" spans="1:8" x14ac:dyDescent="0.2">
      <c r="A1946" t="s">
        <v>143</v>
      </c>
      <c r="B1946" t="s">
        <v>300</v>
      </c>
      <c r="C1946" t="s">
        <v>191</v>
      </c>
      <c r="D1946">
        <f t="shared" si="30"/>
        <v>2010</v>
      </c>
      <c r="E1946" t="s">
        <v>165</v>
      </c>
      <c r="F1946" t="s">
        <v>226</v>
      </c>
      <c r="G1946" t="str">
        <f>IFERROR(VLOOKUP($F1946,'Country Lookup'!$B$2:$C$31,2,FALSE),"")</f>
        <v>PL</v>
      </c>
      <c r="H1946">
        <f>VLOOKUP($A1946,'Events Per Sport'!$A$5:$G$19,3,FALSE)</f>
        <v>2.5198420997897464</v>
      </c>
    </row>
    <row r="1947" spans="1:8" x14ac:dyDescent="0.2">
      <c r="A1947" t="s">
        <v>143</v>
      </c>
      <c r="B1947" t="s">
        <v>300</v>
      </c>
      <c r="C1947" t="s">
        <v>192</v>
      </c>
      <c r="D1947">
        <f t="shared" si="30"/>
        <v>2014</v>
      </c>
      <c r="E1947" t="s">
        <v>163</v>
      </c>
      <c r="F1947" t="s">
        <v>226</v>
      </c>
      <c r="G1947" t="str">
        <f>IFERROR(VLOOKUP($F1947,'Country Lookup'!$B$2:$C$31,2,FALSE),"")</f>
        <v>PL</v>
      </c>
      <c r="H1947">
        <f>VLOOKUP($A1947,'Events Per Sport'!$A$5:$G$19,3,FALSE)</f>
        <v>2.5198420997897464</v>
      </c>
    </row>
    <row r="1948" spans="1:8" x14ac:dyDescent="0.2">
      <c r="A1948" t="s">
        <v>143</v>
      </c>
      <c r="B1948" t="s">
        <v>300</v>
      </c>
      <c r="C1948" t="s">
        <v>192</v>
      </c>
      <c r="D1948">
        <f t="shared" si="30"/>
        <v>2014</v>
      </c>
      <c r="E1948" t="s">
        <v>165</v>
      </c>
      <c r="F1948" t="s">
        <v>198</v>
      </c>
      <c r="G1948" t="str">
        <f>IFERROR(VLOOKUP($F1948,'Country Lookup'!$B$2:$C$31,2,FALSE),"")</f>
        <v>SI</v>
      </c>
      <c r="H1948">
        <f>VLOOKUP($A1948,'Events Per Sport'!$A$5:$G$19,3,FALSE)</f>
        <v>2.5198420997897464</v>
      </c>
    </row>
    <row r="1949" spans="1:8" x14ac:dyDescent="0.2">
      <c r="A1949" t="s">
        <v>143</v>
      </c>
      <c r="B1949" t="s">
        <v>300</v>
      </c>
      <c r="C1949" t="s">
        <v>190</v>
      </c>
      <c r="D1949">
        <f t="shared" si="30"/>
        <v>2002</v>
      </c>
      <c r="E1949" t="s">
        <v>163</v>
      </c>
      <c r="F1949" t="s">
        <v>174</v>
      </c>
      <c r="G1949" t="str">
        <f>IFERROR(VLOOKUP($F1949,'Country Lookup'!$B$2:$C$31,2,FALSE),"")</f>
        <v>CH</v>
      </c>
      <c r="H1949">
        <f>VLOOKUP($A1949,'Events Per Sport'!$A$5:$G$19,3,FALSE)</f>
        <v>2.5198420997897464</v>
      </c>
    </row>
    <row r="1950" spans="1:8" x14ac:dyDescent="0.2">
      <c r="A1950" t="s">
        <v>143</v>
      </c>
      <c r="B1950" t="s">
        <v>300</v>
      </c>
      <c r="C1950" t="s">
        <v>191</v>
      </c>
      <c r="D1950">
        <f t="shared" si="30"/>
        <v>2010</v>
      </c>
      <c r="E1950" t="s">
        <v>163</v>
      </c>
      <c r="F1950" t="s">
        <v>174</v>
      </c>
      <c r="G1950" t="str">
        <f>IFERROR(VLOOKUP($F1950,'Country Lookup'!$B$2:$C$31,2,FALSE),"")</f>
        <v>CH</v>
      </c>
      <c r="H1950">
        <f>VLOOKUP($A1950,'Events Per Sport'!$A$5:$G$19,3,FALSE)</f>
        <v>2.5198420997897464</v>
      </c>
    </row>
    <row r="1951" spans="1:8" x14ac:dyDescent="0.2">
      <c r="A1951" t="s">
        <v>143</v>
      </c>
      <c r="B1951" t="s">
        <v>300</v>
      </c>
      <c r="C1951" t="s">
        <v>266</v>
      </c>
      <c r="D1951">
        <f t="shared" si="30"/>
        <v>1928</v>
      </c>
      <c r="E1951" t="s">
        <v>167</v>
      </c>
      <c r="F1951" t="s">
        <v>196</v>
      </c>
      <c r="G1951" t="str">
        <f>IFERROR(VLOOKUP($F1951,'Country Lookup'!$B$2:$C$31,2,FALSE),"")</f>
        <v/>
      </c>
      <c r="H1951">
        <f>VLOOKUP($A1951,'Events Per Sport'!$A$5:$G$19,3,FALSE)</f>
        <v>2.5198420997897464</v>
      </c>
    </row>
    <row r="1952" spans="1:8" x14ac:dyDescent="0.2">
      <c r="A1952" t="s">
        <v>143</v>
      </c>
      <c r="B1952" t="s">
        <v>300</v>
      </c>
      <c r="C1952" t="s">
        <v>181</v>
      </c>
      <c r="D1952">
        <f t="shared" si="30"/>
        <v>1968</v>
      </c>
      <c r="E1952" t="s">
        <v>163</v>
      </c>
      <c r="F1952" t="s">
        <v>196</v>
      </c>
      <c r="G1952" t="str">
        <f>IFERROR(VLOOKUP($F1952,'Country Lookup'!$B$2:$C$31,2,FALSE),"")</f>
        <v/>
      </c>
      <c r="H1952">
        <f>VLOOKUP($A1952,'Events Per Sport'!$A$5:$G$19,3,FALSE)</f>
        <v>2.5198420997897464</v>
      </c>
    </row>
    <row r="1953" spans="1:8" x14ac:dyDescent="0.2">
      <c r="A1953" t="s">
        <v>143</v>
      </c>
      <c r="B1953" t="s">
        <v>300</v>
      </c>
      <c r="C1953" t="s">
        <v>186</v>
      </c>
      <c r="D1953">
        <f t="shared" si="30"/>
        <v>1988</v>
      </c>
      <c r="E1953" t="s">
        <v>165</v>
      </c>
      <c r="F1953" t="s">
        <v>196</v>
      </c>
      <c r="G1953" t="str">
        <f>IFERROR(VLOOKUP($F1953,'Country Lookup'!$B$2:$C$31,2,FALSE),"")</f>
        <v/>
      </c>
      <c r="H1953">
        <f>VLOOKUP($A1953,'Events Per Sport'!$A$5:$G$19,3,FALSE)</f>
        <v>2.5198420997897464</v>
      </c>
    </row>
    <row r="1954" spans="1:8" x14ac:dyDescent="0.2">
      <c r="A1954" t="s">
        <v>143</v>
      </c>
      <c r="B1954" t="s">
        <v>300</v>
      </c>
      <c r="C1954" t="s">
        <v>186</v>
      </c>
      <c r="D1954">
        <f t="shared" si="30"/>
        <v>1988</v>
      </c>
      <c r="E1954" t="s">
        <v>167</v>
      </c>
      <c r="F1954" t="s">
        <v>196</v>
      </c>
      <c r="G1954" t="str">
        <f>IFERROR(VLOOKUP($F1954,'Country Lookup'!$B$2:$C$31,2,FALSE),"")</f>
        <v/>
      </c>
      <c r="H1954">
        <f>VLOOKUP($A1954,'Events Per Sport'!$A$5:$G$19,3,FALSE)</f>
        <v>2.5198420997897464</v>
      </c>
    </row>
    <row r="1955" spans="1:8" x14ac:dyDescent="0.2">
      <c r="A1955" t="s">
        <v>147</v>
      </c>
      <c r="B1955" t="s">
        <v>302</v>
      </c>
      <c r="C1955" t="s">
        <v>192</v>
      </c>
      <c r="D1955">
        <f t="shared" si="30"/>
        <v>2014</v>
      </c>
      <c r="E1955" t="s">
        <v>167</v>
      </c>
      <c r="F1955" t="s">
        <v>198</v>
      </c>
      <c r="G1955" t="str">
        <f>IFERROR(VLOOKUP($F1955,'Country Lookup'!$B$2:$C$31,2,FALSE),"")</f>
        <v>SI</v>
      </c>
      <c r="H1955">
        <f>VLOOKUP($A1955,'Events Per Sport'!$A$5:$G$19,3,FALSE)</f>
        <v>4.6415888336127784</v>
      </c>
    </row>
    <row r="1956" spans="1:8" x14ac:dyDescent="0.2">
      <c r="A1956" t="s">
        <v>147</v>
      </c>
      <c r="B1956" t="s">
        <v>302</v>
      </c>
      <c r="C1956" t="s">
        <v>190</v>
      </c>
      <c r="D1956">
        <f t="shared" si="30"/>
        <v>2002</v>
      </c>
      <c r="E1956" t="s">
        <v>163</v>
      </c>
      <c r="F1956" t="s">
        <v>174</v>
      </c>
      <c r="G1956" t="str">
        <f>IFERROR(VLOOKUP($F1956,'Country Lookup'!$B$2:$C$31,2,FALSE),"")</f>
        <v>CH</v>
      </c>
      <c r="H1956">
        <f>VLOOKUP($A1956,'Events Per Sport'!$A$5:$G$19,3,FALSE)</f>
        <v>4.6415888336127784</v>
      </c>
    </row>
    <row r="1957" spans="1:8" x14ac:dyDescent="0.2">
      <c r="A1957" t="s">
        <v>147</v>
      </c>
      <c r="B1957" t="s">
        <v>302</v>
      </c>
      <c r="C1957" t="s">
        <v>162</v>
      </c>
      <c r="D1957">
        <f t="shared" si="30"/>
        <v>2006</v>
      </c>
      <c r="E1957" t="s">
        <v>163</v>
      </c>
      <c r="F1957" t="s">
        <v>174</v>
      </c>
      <c r="G1957" t="str">
        <f>IFERROR(VLOOKUP($F1957,'Country Lookup'!$B$2:$C$31,2,FALSE),"")</f>
        <v>CH</v>
      </c>
      <c r="H1957">
        <f>VLOOKUP($A1957,'Events Per Sport'!$A$5:$G$19,3,FALSE)</f>
        <v>4.6415888336127784</v>
      </c>
    </row>
    <row r="1958" spans="1:8" x14ac:dyDescent="0.2">
      <c r="A1958" t="s">
        <v>147</v>
      </c>
      <c r="B1958" t="s">
        <v>302</v>
      </c>
      <c r="C1958" t="s">
        <v>162</v>
      </c>
      <c r="D1958">
        <f t="shared" si="30"/>
        <v>2006</v>
      </c>
      <c r="E1958" t="s">
        <v>165</v>
      </c>
      <c r="F1958" t="s">
        <v>174</v>
      </c>
      <c r="G1958" t="str">
        <f>IFERROR(VLOOKUP($F1958,'Country Lookup'!$B$2:$C$31,2,FALSE),"")</f>
        <v>CH</v>
      </c>
      <c r="H1958">
        <f>VLOOKUP($A1958,'Events Per Sport'!$A$5:$G$19,3,FALSE)</f>
        <v>4.6415888336127784</v>
      </c>
    </row>
    <row r="1959" spans="1:8" x14ac:dyDescent="0.2">
      <c r="A1959" t="s">
        <v>147</v>
      </c>
      <c r="B1959" t="s">
        <v>302</v>
      </c>
      <c r="C1959" t="s">
        <v>192</v>
      </c>
      <c r="D1959">
        <f t="shared" si="30"/>
        <v>2014</v>
      </c>
      <c r="E1959" t="s">
        <v>165</v>
      </c>
      <c r="F1959" t="s">
        <v>174</v>
      </c>
      <c r="G1959" t="str">
        <f>IFERROR(VLOOKUP($F1959,'Country Lookup'!$B$2:$C$31,2,FALSE),"")</f>
        <v>CH</v>
      </c>
      <c r="H1959">
        <f>VLOOKUP($A1959,'Events Per Sport'!$A$5:$G$19,3,FALSE)</f>
        <v>4.6415888336127784</v>
      </c>
    </row>
    <row r="1960" spans="1:8" x14ac:dyDescent="0.2">
      <c r="A1960" t="s">
        <v>147</v>
      </c>
      <c r="B1960" t="s">
        <v>303</v>
      </c>
      <c r="C1960" t="s">
        <v>191</v>
      </c>
      <c r="D1960">
        <f t="shared" si="30"/>
        <v>2010</v>
      </c>
      <c r="E1960" t="s">
        <v>163</v>
      </c>
      <c r="F1960" t="s">
        <v>268</v>
      </c>
      <c r="G1960" t="str">
        <f>IFERROR(VLOOKUP($F1960,'Country Lookup'!$B$2:$C$31,2,FALSE),"")</f>
        <v>NL</v>
      </c>
      <c r="H1960">
        <f>VLOOKUP($A1960,'Events Per Sport'!$A$5:$G$19,3,FALSE)</f>
        <v>4.6415888336127784</v>
      </c>
    </row>
    <row r="1961" spans="1:8" x14ac:dyDescent="0.2">
      <c r="A1961" t="s">
        <v>147</v>
      </c>
      <c r="B1961" t="s">
        <v>303</v>
      </c>
      <c r="C1961" t="s">
        <v>162</v>
      </c>
      <c r="D1961">
        <f t="shared" si="30"/>
        <v>2006</v>
      </c>
      <c r="E1961" t="s">
        <v>163</v>
      </c>
      <c r="F1961" t="s">
        <v>174</v>
      </c>
      <c r="G1961" t="str">
        <f>IFERROR(VLOOKUP($F1961,'Country Lookup'!$B$2:$C$31,2,FALSE),"")</f>
        <v>CH</v>
      </c>
      <c r="H1961">
        <f>VLOOKUP($A1961,'Events Per Sport'!$A$5:$G$19,3,FALSE)</f>
        <v>4.6415888336127784</v>
      </c>
    </row>
    <row r="1962" spans="1:8" x14ac:dyDescent="0.2">
      <c r="A1962" t="s">
        <v>147</v>
      </c>
      <c r="B1962" t="s">
        <v>303</v>
      </c>
      <c r="C1962" t="s">
        <v>192</v>
      </c>
      <c r="D1962">
        <f t="shared" si="30"/>
        <v>2014</v>
      </c>
      <c r="E1962" t="s">
        <v>163</v>
      </c>
      <c r="F1962" t="s">
        <v>174</v>
      </c>
      <c r="G1962" t="str">
        <f>IFERROR(VLOOKUP($F1962,'Country Lookup'!$B$2:$C$31,2,FALSE),"")</f>
        <v>CH</v>
      </c>
      <c r="H1962">
        <f>VLOOKUP($A1962,'Events Per Sport'!$A$5:$G$19,3,FALSE)</f>
        <v>4.6415888336127784</v>
      </c>
    </row>
    <row r="1963" spans="1:8" x14ac:dyDescent="0.2">
      <c r="A1963" t="s">
        <v>147</v>
      </c>
      <c r="B1963" t="s">
        <v>304</v>
      </c>
      <c r="C1963" t="s">
        <v>188</v>
      </c>
      <c r="D1963">
        <f t="shared" si="30"/>
        <v>1998</v>
      </c>
      <c r="E1963" t="s">
        <v>163</v>
      </c>
      <c r="F1963" t="s">
        <v>174</v>
      </c>
      <c r="G1963" t="str">
        <f>IFERROR(VLOOKUP($F1963,'Country Lookup'!$B$2:$C$31,2,FALSE),"")</f>
        <v>CH</v>
      </c>
      <c r="H1963">
        <f>VLOOKUP($A1963,'Events Per Sport'!$A$5:$G$19,3,FALSE)</f>
        <v>4.6415888336127784</v>
      </c>
    </row>
    <row r="1964" spans="1:8" x14ac:dyDescent="0.2">
      <c r="A1964" t="s">
        <v>147</v>
      </c>
      <c r="B1964" t="s">
        <v>304</v>
      </c>
      <c r="C1964" t="s">
        <v>192</v>
      </c>
      <c r="D1964">
        <f t="shared" si="30"/>
        <v>2014</v>
      </c>
      <c r="E1964" t="s">
        <v>163</v>
      </c>
      <c r="F1964" t="s">
        <v>174</v>
      </c>
      <c r="G1964" t="str">
        <f>IFERROR(VLOOKUP($F1964,'Country Lookup'!$B$2:$C$31,2,FALSE),"")</f>
        <v>CH</v>
      </c>
      <c r="H1964">
        <f>VLOOKUP($A1964,'Events Per Sport'!$A$5:$G$19,3,FALSE)</f>
        <v>4.6415888336127784</v>
      </c>
    </row>
    <row r="1965" spans="1:8" x14ac:dyDescent="0.2">
      <c r="A1965" t="s">
        <v>147</v>
      </c>
      <c r="B1965" t="s">
        <v>305</v>
      </c>
      <c r="C1965" t="s">
        <v>190</v>
      </c>
      <c r="D1965">
        <f t="shared" si="30"/>
        <v>2002</v>
      </c>
      <c r="E1965" t="s">
        <v>167</v>
      </c>
      <c r="F1965" t="s">
        <v>174</v>
      </c>
      <c r="G1965" t="str">
        <f>IFERROR(VLOOKUP($F1965,'Country Lookup'!$B$2:$C$31,2,FALSE),"")</f>
        <v>CH</v>
      </c>
      <c r="H1965">
        <f>VLOOKUP($A1965,'Events Per Sport'!$A$5:$G$19,3,FALSE)</f>
        <v>4.6415888336127784</v>
      </c>
    </row>
    <row r="1966" spans="1:8" x14ac:dyDescent="0.2">
      <c r="A1966" t="s">
        <v>147</v>
      </c>
      <c r="B1966" t="s">
        <v>306</v>
      </c>
      <c r="C1966" t="s">
        <v>192</v>
      </c>
      <c r="D1966">
        <f t="shared" si="30"/>
        <v>2014</v>
      </c>
      <c r="E1966" t="s">
        <v>165</v>
      </c>
      <c r="F1966" t="s">
        <v>198</v>
      </c>
      <c r="G1966" t="str">
        <f>IFERROR(VLOOKUP($F1966,'Country Lookup'!$B$2:$C$31,2,FALSE),"")</f>
        <v>SI</v>
      </c>
      <c r="H1966">
        <f>VLOOKUP($A1966,'Events Per Sport'!$A$5:$G$19,3,FALSE)</f>
        <v>4.6415888336127784</v>
      </c>
    </row>
    <row r="1967" spans="1:8" x14ac:dyDescent="0.2">
      <c r="A1967" t="s">
        <v>147</v>
      </c>
      <c r="B1967" t="s">
        <v>281</v>
      </c>
      <c r="C1967" t="s">
        <v>192</v>
      </c>
      <c r="D1967">
        <f t="shared" si="30"/>
        <v>2014</v>
      </c>
      <c r="E1967" t="s">
        <v>167</v>
      </c>
      <c r="F1967" t="s">
        <v>238</v>
      </c>
      <c r="G1967" t="str">
        <f>IFERROR(VLOOKUP($F1967,'Country Lookup'!$B$2:$C$31,2,FALSE),"")</f>
        <v>GB</v>
      </c>
      <c r="H1967">
        <f>VLOOKUP($A1967,'Events Per Sport'!$A$5:$G$19,3,FALSE)</f>
        <v>4.6415888336127784</v>
      </c>
    </row>
    <row r="1968" spans="1:8" x14ac:dyDescent="0.2">
      <c r="A1968" t="s">
        <v>147</v>
      </c>
      <c r="B1968" t="s">
        <v>308</v>
      </c>
      <c r="C1968" t="s">
        <v>162</v>
      </c>
      <c r="D1968">
        <f t="shared" si="30"/>
        <v>2006</v>
      </c>
      <c r="E1968" t="s">
        <v>165</v>
      </c>
      <c r="F1968" t="s">
        <v>221</v>
      </c>
      <c r="G1968" t="str">
        <f>IFERROR(VLOOKUP($F1968,'Country Lookup'!$B$2:$C$31,2,FALSE),"")</f>
        <v>SK</v>
      </c>
      <c r="H1968">
        <f>VLOOKUP($A1968,'Events Per Sport'!$A$5:$G$19,3,FALSE)</f>
        <v>4.6415888336127784</v>
      </c>
    </row>
    <row r="1969" spans="1:8" x14ac:dyDescent="0.2">
      <c r="A1969" t="s">
        <v>147</v>
      </c>
      <c r="B1969" t="s">
        <v>309</v>
      </c>
      <c r="C1969" t="s">
        <v>162</v>
      </c>
      <c r="D1969">
        <f t="shared" si="30"/>
        <v>2006</v>
      </c>
      <c r="E1969" t="s">
        <v>163</v>
      </c>
      <c r="F1969" t="s">
        <v>174</v>
      </c>
      <c r="G1969" t="str">
        <f>IFERROR(VLOOKUP($F1969,'Country Lookup'!$B$2:$C$31,2,FALSE),"")</f>
        <v>CH</v>
      </c>
      <c r="H1969">
        <f>VLOOKUP($A1969,'Events Per Sport'!$A$5:$G$19,3,FALSE)</f>
        <v>4.6415888336127784</v>
      </c>
    </row>
    <row r="1970" spans="1:8" x14ac:dyDescent="0.2">
      <c r="A1970" t="s">
        <v>140</v>
      </c>
      <c r="B1970" t="s">
        <v>310</v>
      </c>
      <c r="C1970" t="s">
        <v>185</v>
      </c>
      <c r="D1970">
        <f t="shared" si="30"/>
        <v>1984</v>
      </c>
      <c r="E1970" t="s">
        <v>167</v>
      </c>
      <c r="F1970" t="s">
        <v>217</v>
      </c>
      <c r="G1970" t="str">
        <f>IFERROR(VLOOKUP($F1970,'Country Lookup'!$B$2:$C$31,2,FALSE),"")</f>
        <v/>
      </c>
      <c r="H1970">
        <f>VLOOKUP($A1970,'Events Per Sport'!$A$5:$G$19,3,FALSE)</f>
        <v>5.8087857335637052</v>
      </c>
    </row>
    <row r="1971" spans="1:8" x14ac:dyDescent="0.2">
      <c r="A1971" t="s">
        <v>140</v>
      </c>
      <c r="B1971" t="s">
        <v>290</v>
      </c>
      <c r="C1971" t="s">
        <v>162</v>
      </c>
      <c r="D1971">
        <f t="shared" si="30"/>
        <v>2006</v>
      </c>
      <c r="E1971" t="s">
        <v>163</v>
      </c>
      <c r="F1971" t="s">
        <v>268</v>
      </c>
      <c r="G1971" t="str">
        <f>IFERROR(VLOOKUP($F1971,'Country Lookup'!$B$2:$C$31,2,FALSE),"")</f>
        <v>NL</v>
      </c>
      <c r="H1971">
        <f>VLOOKUP($A1971,'Events Per Sport'!$A$5:$G$19,3,FALSE)</f>
        <v>5.8087857335637052</v>
      </c>
    </row>
    <row r="1972" spans="1:8" x14ac:dyDescent="0.2">
      <c r="A1972" t="s">
        <v>140</v>
      </c>
      <c r="B1972" t="s">
        <v>310</v>
      </c>
      <c r="C1972" t="s">
        <v>175</v>
      </c>
      <c r="D1972">
        <f t="shared" si="30"/>
        <v>1952</v>
      </c>
      <c r="E1972" t="s">
        <v>165</v>
      </c>
      <c r="F1972" t="s">
        <v>268</v>
      </c>
      <c r="G1972" t="str">
        <f>IFERROR(VLOOKUP($F1972,'Country Lookup'!$B$2:$C$31,2,FALSE),"")</f>
        <v>NL</v>
      </c>
      <c r="H1972">
        <f>VLOOKUP($A1972,'Events Per Sport'!$A$5:$G$19,3,FALSE)</f>
        <v>5.8087857335637052</v>
      </c>
    </row>
    <row r="1973" spans="1:8" x14ac:dyDescent="0.2">
      <c r="A1973" t="s">
        <v>140</v>
      </c>
      <c r="B1973" t="s">
        <v>310</v>
      </c>
      <c r="C1973" t="s">
        <v>182</v>
      </c>
      <c r="D1973">
        <f t="shared" si="30"/>
        <v>1976</v>
      </c>
      <c r="E1973" t="s">
        <v>163</v>
      </c>
      <c r="F1973" t="s">
        <v>268</v>
      </c>
      <c r="G1973" t="str">
        <f>IFERROR(VLOOKUP($F1973,'Country Lookup'!$B$2:$C$31,2,FALSE),"")</f>
        <v>NL</v>
      </c>
      <c r="H1973">
        <f>VLOOKUP($A1973,'Events Per Sport'!$A$5:$G$19,3,FALSE)</f>
        <v>5.8087857335637052</v>
      </c>
    </row>
    <row r="1974" spans="1:8" x14ac:dyDescent="0.2">
      <c r="A1974" t="s">
        <v>140</v>
      </c>
      <c r="B1974" t="s">
        <v>310</v>
      </c>
      <c r="C1974" t="s">
        <v>182</v>
      </c>
      <c r="D1974">
        <f t="shared" si="30"/>
        <v>1976</v>
      </c>
      <c r="E1974" t="s">
        <v>167</v>
      </c>
      <c r="F1974" t="s">
        <v>268</v>
      </c>
      <c r="G1974" t="str">
        <f>IFERROR(VLOOKUP($F1974,'Country Lookup'!$B$2:$C$31,2,FALSE),"")</f>
        <v>NL</v>
      </c>
      <c r="H1974">
        <f>VLOOKUP($A1974,'Events Per Sport'!$A$5:$G$19,3,FALSE)</f>
        <v>5.8087857335637052</v>
      </c>
    </row>
    <row r="1975" spans="1:8" x14ac:dyDescent="0.2">
      <c r="A1975" t="s">
        <v>140</v>
      </c>
      <c r="B1975" t="s">
        <v>310</v>
      </c>
      <c r="C1975" t="s">
        <v>183</v>
      </c>
      <c r="D1975">
        <f t="shared" si="30"/>
        <v>1980</v>
      </c>
      <c r="E1975" t="s">
        <v>165</v>
      </c>
      <c r="F1975" t="s">
        <v>268</v>
      </c>
      <c r="G1975" t="str">
        <f>IFERROR(VLOOKUP($F1975,'Country Lookup'!$B$2:$C$31,2,FALSE),"")</f>
        <v>NL</v>
      </c>
      <c r="H1975">
        <f>VLOOKUP($A1975,'Events Per Sport'!$A$5:$G$19,3,FALSE)</f>
        <v>5.8087857335637052</v>
      </c>
    </row>
    <row r="1976" spans="1:8" x14ac:dyDescent="0.2">
      <c r="A1976" t="s">
        <v>140</v>
      </c>
      <c r="B1976" t="s">
        <v>310</v>
      </c>
      <c r="C1976" t="s">
        <v>186</v>
      </c>
      <c r="D1976">
        <f t="shared" si="30"/>
        <v>1988</v>
      </c>
      <c r="E1976" t="s">
        <v>167</v>
      </c>
      <c r="F1976" t="s">
        <v>268</v>
      </c>
      <c r="G1976" t="str">
        <f>IFERROR(VLOOKUP($F1976,'Country Lookup'!$B$2:$C$31,2,FALSE),"")</f>
        <v>NL</v>
      </c>
      <c r="H1976">
        <f>VLOOKUP($A1976,'Events Per Sport'!$A$5:$G$19,3,FALSE)</f>
        <v>5.8087857335637052</v>
      </c>
    </row>
    <row r="1977" spans="1:8" x14ac:dyDescent="0.2">
      <c r="A1977" t="s">
        <v>140</v>
      </c>
      <c r="B1977" t="s">
        <v>310</v>
      </c>
      <c r="C1977" t="s">
        <v>187</v>
      </c>
      <c r="D1977">
        <f t="shared" si="30"/>
        <v>1992</v>
      </c>
      <c r="E1977" t="s">
        <v>163</v>
      </c>
      <c r="F1977" t="s">
        <v>268</v>
      </c>
      <c r="G1977" t="str">
        <f>IFERROR(VLOOKUP($F1977,'Country Lookup'!$B$2:$C$31,2,FALSE),"")</f>
        <v>NL</v>
      </c>
      <c r="H1977">
        <f>VLOOKUP($A1977,'Events Per Sport'!$A$5:$G$19,3,FALSE)</f>
        <v>5.8087857335637052</v>
      </c>
    </row>
    <row r="1978" spans="1:8" x14ac:dyDescent="0.2">
      <c r="A1978" t="s">
        <v>140</v>
      </c>
      <c r="B1978" t="s">
        <v>291</v>
      </c>
      <c r="C1978" t="s">
        <v>191</v>
      </c>
      <c r="D1978">
        <f t="shared" si="30"/>
        <v>2010</v>
      </c>
      <c r="E1978" t="s">
        <v>163</v>
      </c>
      <c r="F1978" t="s">
        <v>268</v>
      </c>
      <c r="G1978" t="str">
        <f>IFERROR(VLOOKUP($F1978,'Country Lookup'!$B$2:$C$31,2,FALSE),"")</f>
        <v>NL</v>
      </c>
      <c r="H1978">
        <f>VLOOKUP($A1978,'Events Per Sport'!$A$5:$G$19,3,FALSE)</f>
        <v>5.8087857335637052</v>
      </c>
    </row>
    <row r="1979" spans="1:8" x14ac:dyDescent="0.2">
      <c r="A1979" t="s">
        <v>140</v>
      </c>
      <c r="B1979" t="s">
        <v>291</v>
      </c>
      <c r="C1979" t="s">
        <v>192</v>
      </c>
      <c r="D1979">
        <f t="shared" si="30"/>
        <v>2014</v>
      </c>
      <c r="E1979" t="s">
        <v>163</v>
      </c>
      <c r="F1979" t="s">
        <v>226</v>
      </c>
      <c r="G1979" t="str">
        <f>IFERROR(VLOOKUP($F1979,'Country Lookup'!$B$2:$C$31,2,FALSE),"")</f>
        <v>PL</v>
      </c>
      <c r="H1979">
        <f>VLOOKUP($A1979,'Events Per Sport'!$A$5:$G$19,3,FALSE)</f>
        <v>5.8087857335637052</v>
      </c>
    </row>
    <row r="1980" spans="1:8" x14ac:dyDescent="0.2">
      <c r="A1980" t="s">
        <v>140</v>
      </c>
      <c r="B1980" t="s">
        <v>292</v>
      </c>
      <c r="C1980" t="s">
        <v>188</v>
      </c>
      <c r="D1980">
        <f t="shared" si="30"/>
        <v>1998</v>
      </c>
      <c r="E1980" t="s">
        <v>163</v>
      </c>
      <c r="F1980" t="s">
        <v>268</v>
      </c>
      <c r="G1980" t="str">
        <f>IFERROR(VLOOKUP($F1980,'Country Lookup'!$B$2:$C$31,2,FALSE),"")</f>
        <v>NL</v>
      </c>
      <c r="H1980">
        <f>VLOOKUP($A1980,'Events Per Sport'!$A$5:$G$19,3,FALSE)</f>
        <v>5.8087857335637052</v>
      </c>
    </row>
    <row r="1981" spans="1:8" x14ac:dyDescent="0.2">
      <c r="A1981" t="s">
        <v>140</v>
      </c>
      <c r="B1981" t="s">
        <v>292</v>
      </c>
      <c r="C1981" t="s">
        <v>191</v>
      </c>
      <c r="D1981">
        <f t="shared" si="30"/>
        <v>2010</v>
      </c>
      <c r="E1981" t="s">
        <v>163</v>
      </c>
      <c r="F1981" t="s">
        <v>268</v>
      </c>
      <c r="G1981" t="str">
        <f>IFERROR(VLOOKUP($F1981,'Country Lookup'!$B$2:$C$31,2,FALSE),"")</f>
        <v>NL</v>
      </c>
      <c r="H1981">
        <f>VLOOKUP($A1981,'Events Per Sport'!$A$5:$G$19,3,FALSE)</f>
        <v>5.8087857335637052</v>
      </c>
    </row>
    <row r="1982" spans="1:8" x14ac:dyDescent="0.2">
      <c r="A1982" t="s">
        <v>140</v>
      </c>
      <c r="B1982" t="s">
        <v>292</v>
      </c>
      <c r="C1982" t="s">
        <v>192</v>
      </c>
      <c r="D1982">
        <f t="shared" si="30"/>
        <v>2014</v>
      </c>
      <c r="E1982" t="s">
        <v>163</v>
      </c>
      <c r="F1982" t="s">
        <v>268</v>
      </c>
      <c r="G1982" t="str">
        <f>IFERROR(VLOOKUP($F1982,'Country Lookup'!$B$2:$C$31,2,FALSE),"")</f>
        <v>NL</v>
      </c>
      <c r="H1982">
        <f>VLOOKUP($A1982,'Events Per Sport'!$A$5:$G$19,3,FALSE)</f>
        <v>5.8087857335637052</v>
      </c>
    </row>
    <row r="1983" spans="1:8" x14ac:dyDescent="0.2">
      <c r="A1983" t="s">
        <v>140</v>
      </c>
      <c r="B1983" t="s">
        <v>311</v>
      </c>
      <c r="C1983" t="s">
        <v>162</v>
      </c>
      <c r="D1983">
        <f t="shared" si="30"/>
        <v>2006</v>
      </c>
      <c r="E1983" t="s">
        <v>163</v>
      </c>
      <c r="F1983" t="s">
        <v>268</v>
      </c>
      <c r="G1983" t="str">
        <f>IFERROR(VLOOKUP($F1983,'Country Lookup'!$B$2:$C$31,2,FALSE),"")</f>
        <v>NL</v>
      </c>
      <c r="H1983">
        <f>VLOOKUP($A1983,'Events Per Sport'!$A$5:$G$19,3,FALSE)</f>
        <v>5.8087857335637052</v>
      </c>
    </row>
    <row r="1984" spans="1:8" x14ac:dyDescent="0.2">
      <c r="A1984" t="s">
        <v>140</v>
      </c>
      <c r="B1984" t="s">
        <v>311</v>
      </c>
      <c r="C1984" t="s">
        <v>192</v>
      </c>
      <c r="D1984">
        <f t="shared" si="30"/>
        <v>2014</v>
      </c>
      <c r="E1984" t="s">
        <v>163</v>
      </c>
      <c r="F1984" t="s">
        <v>268</v>
      </c>
      <c r="G1984" t="str">
        <f>IFERROR(VLOOKUP($F1984,'Country Lookup'!$B$2:$C$31,2,FALSE),"")</f>
        <v>NL</v>
      </c>
      <c r="H1984">
        <f>VLOOKUP($A1984,'Events Per Sport'!$A$5:$G$19,3,FALSE)</f>
        <v>5.8087857335637052</v>
      </c>
    </row>
    <row r="1985" spans="1:8" x14ac:dyDescent="0.2">
      <c r="A1985" t="s">
        <v>140</v>
      </c>
      <c r="B1985" t="s">
        <v>312</v>
      </c>
      <c r="C1985" t="s">
        <v>188</v>
      </c>
      <c r="D1985">
        <f t="shared" si="30"/>
        <v>1998</v>
      </c>
      <c r="E1985" t="s">
        <v>163</v>
      </c>
      <c r="F1985" t="s">
        <v>268</v>
      </c>
      <c r="G1985" t="str">
        <f>IFERROR(VLOOKUP($F1985,'Country Lookup'!$B$2:$C$31,2,FALSE),"")</f>
        <v>NL</v>
      </c>
      <c r="H1985">
        <f>VLOOKUP($A1985,'Events Per Sport'!$A$5:$G$19,3,FALSE)</f>
        <v>5.8087857335637052</v>
      </c>
    </row>
    <row r="1986" spans="1:8" x14ac:dyDescent="0.2">
      <c r="A1986" t="s">
        <v>140</v>
      </c>
      <c r="B1986" t="s">
        <v>312</v>
      </c>
      <c r="C1986" t="s">
        <v>190</v>
      </c>
      <c r="D1986">
        <f t="shared" ref="D1986:D2049" si="31">_xlfn.NUMBERVALUE(RIGHT(C1986,4))</f>
        <v>2002</v>
      </c>
      <c r="E1986" t="s">
        <v>163</v>
      </c>
      <c r="F1986" t="s">
        <v>268</v>
      </c>
      <c r="G1986" t="str">
        <f>IFERROR(VLOOKUP($F1986,'Country Lookup'!$B$2:$C$31,2,FALSE),"")</f>
        <v>NL</v>
      </c>
      <c r="H1986">
        <f>VLOOKUP($A1986,'Events Per Sport'!$A$5:$G$19,3,FALSE)</f>
        <v>5.8087857335637052</v>
      </c>
    </row>
    <row r="1987" spans="1:8" x14ac:dyDescent="0.2">
      <c r="A1987" t="s">
        <v>140</v>
      </c>
      <c r="B1987" t="s">
        <v>312</v>
      </c>
      <c r="C1987" t="s">
        <v>191</v>
      </c>
      <c r="D1987">
        <f t="shared" si="31"/>
        <v>2010</v>
      </c>
      <c r="E1987" t="s">
        <v>163</v>
      </c>
      <c r="F1987" t="s">
        <v>268</v>
      </c>
      <c r="G1987" t="str">
        <f>IFERROR(VLOOKUP($F1987,'Country Lookup'!$B$2:$C$31,2,FALSE),"")</f>
        <v>NL</v>
      </c>
      <c r="H1987">
        <f>VLOOKUP($A1987,'Events Per Sport'!$A$5:$G$19,3,FALSE)</f>
        <v>5.8087857335637052</v>
      </c>
    </row>
    <row r="1988" spans="1:8" x14ac:dyDescent="0.2">
      <c r="A1988" t="s">
        <v>140</v>
      </c>
      <c r="B1988" t="s">
        <v>312</v>
      </c>
      <c r="C1988" t="s">
        <v>192</v>
      </c>
      <c r="D1988">
        <f t="shared" si="31"/>
        <v>2014</v>
      </c>
      <c r="E1988" t="s">
        <v>163</v>
      </c>
      <c r="F1988" t="s">
        <v>268</v>
      </c>
      <c r="G1988" t="str">
        <f>IFERROR(VLOOKUP($F1988,'Country Lookup'!$B$2:$C$31,2,FALSE),"")</f>
        <v>NL</v>
      </c>
      <c r="H1988">
        <f>VLOOKUP($A1988,'Events Per Sport'!$A$5:$G$19,3,FALSE)</f>
        <v>5.8087857335637052</v>
      </c>
    </row>
    <row r="1989" spans="1:8" x14ac:dyDescent="0.2">
      <c r="A1989" t="s">
        <v>140</v>
      </c>
      <c r="B1989" t="s">
        <v>310</v>
      </c>
      <c r="C1989" t="s">
        <v>177</v>
      </c>
      <c r="D1989">
        <f t="shared" si="31"/>
        <v>1956</v>
      </c>
      <c r="E1989" t="s">
        <v>167</v>
      </c>
      <c r="F1989" t="s">
        <v>207</v>
      </c>
      <c r="G1989" t="str">
        <f>IFERROR(VLOOKUP($F1989,'Country Lookup'!$B$2:$C$31,2,FALSE),"")</f>
        <v/>
      </c>
      <c r="H1989">
        <f>VLOOKUP($A1989,'Events Per Sport'!$A$5:$G$19,3,FALSE)</f>
        <v>5.8087857335637052</v>
      </c>
    </row>
    <row r="1990" spans="1:8" x14ac:dyDescent="0.2">
      <c r="A1990" t="s">
        <v>140</v>
      </c>
      <c r="B1990" t="s">
        <v>310</v>
      </c>
      <c r="C1990" t="s">
        <v>178</v>
      </c>
      <c r="D1990">
        <f t="shared" si="31"/>
        <v>1960</v>
      </c>
      <c r="E1990" t="s">
        <v>165</v>
      </c>
      <c r="F1990" t="s">
        <v>207</v>
      </c>
      <c r="G1990" t="str">
        <f>IFERROR(VLOOKUP($F1990,'Country Lookup'!$B$2:$C$31,2,FALSE),"")</f>
        <v/>
      </c>
      <c r="H1990">
        <f>VLOOKUP($A1990,'Events Per Sport'!$A$5:$G$19,3,FALSE)</f>
        <v>5.8087857335637052</v>
      </c>
    </row>
    <row r="1991" spans="1:8" x14ac:dyDescent="0.2">
      <c r="A1991" t="s">
        <v>140</v>
      </c>
      <c r="B1991" t="s">
        <v>310</v>
      </c>
      <c r="C1991" t="s">
        <v>185</v>
      </c>
      <c r="D1991">
        <f t="shared" si="31"/>
        <v>1984</v>
      </c>
      <c r="E1991" t="s">
        <v>163</v>
      </c>
      <c r="F1991" t="s">
        <v>207</v>
      </c>
      <c r="G1991" t="str">
        <f>IFERROR(VLOOKUP($F1991,'Country Lookup'!$B$2:$C$31,2,FALSE),"")</f>
        <v/>
      </c>
      <c r="H1991">
        <f>VLOOKUP($A1991,'Events Per Sport'!$A$5:$G$19,3,FALSE)</f>
        <v>5.8087857335637052</v>
      </c>
    </row>
    <row r="1992" spans="1:8" x14ac:dyDescent="0.2">
      <c r="A1992" t="s">
        <v>140</v>
      </c>
      <c r="B1992" t="s">
        <v>289</v>
      </c>
      <c r="C1992" t="s">
        <v>186</v>
      </c>
      <c r="D1992">
        <f t="shared" si="31"/>
        <v>1988</v>
      </c>
      <c r="E1992" t="s">
        <v>165</v>
      </c>
      <c r="F1992" t="s">
        <v>217</v>
      </c>
      <c r="G1992" t="str">
        <f>IFERROR(VLOOKUP($F1992,'Country Lookup'!$B$2:$C$31,2,FALSE),"")</f>
        <v/>
      </c>
      <c r="H1992">
        <f>VLOOKUP($A1992,'Events Per Sport'!$A$5:$G$19,3,FALSE)</f>
        <v>5.8087857335637052</v>
      </c>
    </row>
    <row r="1993" spans="1:8" x14ac:dyDescent="0.2">
      <c r="A1993" t="s">
        <v>140</v>
      </c>
      <c r="B1993" t="s">
        <v>289</v>
      </c>
      <c r="C1993" t="s">
        <v>187</v>
      </c>
      <c r="D1993">
        <f t="shared" si="31"/>
        <v>1992</v>
      </c>
      <c r="E1993" t="s">
        <v>165</v>
      </c>
      <c r="F1993" t="s">
        <v>269</v>
      </c>
      <c r="G1993" t="str">
        <f>IFERROR(VLOOKUP($F1993,'Country Lookup'!$B$2:$C$31,2,FALSE),"")</f>
        <v>KR</v>
      </c>
      <c r="H1993">
        <f>VLOOKUP($A1993,'Events Per Sport'!$A$5:$G$19,3,FALSE)</f>
        <v>5.8087857335637052</v>
      </c>
    </row>
    <row r="1994" spans="1:8" x14ac:dyDescent="0.2">
      <c r="A1994" t="s">
        <v>140</v>
      </c>
      <c r="B1994" t="s">
        <v>315</v>
      </c>
      <c r="C1994" t="s">
        <v>192</v>
      </c>
      <c r="D1994">
        <f t="shared" si="31"/>
        <v>2014</v>
      </c>
      <c r="E1994" t="s">
        <v>163</v>
      </c>
      <c r="F1994" t="s">
        <v>268</v>
      </c>
      <c r="G1994" t="str">
        <f>IFERROR(VLOOKUP($F1994,'Country Lookup'!$B$2:$C$31,2,FALSE),"")</f>
        <v>NL</v>
      </c>
      <c r="H1994">
        <f>VLOOKUP($A1994,'Events Per Sport'!$A$5:$G$19,3,FALSE)</f>
        <v>5.8087857335637052</v>
      </c>
    </row>
    <row r="1995" spans="1:8" x14ac:dyDescent="0.2">
      <c r="A1995" t="s">
        <v>140</v>
      </c>
      <c r="B1995" t="s">
        <v>316</v>
      </c>
      <c r="C1995" t="s">
        <v>192</v>
      </c>
      <c r="D1995">
        <f t="shared" si="31"/>
        <v>2014</v>
      </c>
      <c r="E1995" t="s">
        <v>163</v>
      </c>
      <c r="F1995" t="s">
        <v>268</v>
      </c>
      <c r="G1995" t="str">
        <f>IFERROR(VLOOKUP($F1995,'Country Lookup'!$B$2:$C$31,2,FALSE),"")</f>
        <v>NL</v>
      </c>
      <c r="H1995">
        <f>VLOOKUP($A1995,'Events Per Sport'!$A$5:$G$19,3,FALSE)</f>
        <v>5.8087857335637052</v>
      </c>
    </row>
    <row r="1996" spans="1:8" x14ac:dyDescent="0.2">
      <c r="A1996" t="s">
        <v>140</v>
      </c>
      <c r="B1996" t="s">
        <v>289</v>
      </c>
      <c r="C1996" t="s">
        <v>190</v>
      </c>
      <c r="D1996">
        <f t="shared" si="31"/>
        <v>2002</v>
      </c>
      <c r="E1996" t="s">
        <v>167</v>
      </c>
      <c r="F1996" t="s">
        <v>164</v>
      </c>
      <c r="G1996" t="str">
        <f>IFERROR(VLOOKUP($F1996,'Country Lookup'!$B$2:$C$31,2,FALSE),"")</f>
        <v>US</v>
      </c>
      <c r="H1996">
        <f>VLOOKUP($A1996,'Events Per Sport'!$A$5:$G$19,3,FALSE)</f>
        <v>5.8087857335637052</v>
      </c>
    </row>
    <row r="1997" spans="1:8" x14ac:dyDescent="0.2">
      <c r="A1997" t="s">
        <v>140</v>
      </c>
      <c r="B1997" t="s">
        <v>289</v>
      </c>
      <c r="C1997" t="s">
        <v>191</v>
      </c>
      <c r="D1997">
        <f t="shared" si="31"/>
        <v>2010</v>
      </c>
      <c r="E1997" t="s">
        <v>167</v>
      </c>
      <c r="F1997" t="s">
        <v>164</v>
      </c>
      <c r="G1997" t="str">
        <f>IFERROR(VLOOKUP($F1997,'Country Lookup'!$B$2:$C$31,2,FALSE),"")</f>
        <v>US</v>
      </c>
      <c r="H1997">
        <f>VLOOKUP($A1997,'Events Per Sport'!$A$5:$G$19,3,FALSE)</f>
        <v>5.8087857335637052</v>
      </c>
    </row>
    <row r="1998" spans="1:8" x14ac:dyDescent="0.2">
      <c r="A1998" t="s">
        <v>140</v>
      </c>
      <c r="B1998" t="s">
        <v>290</v>
      </c>
      <c r="C1998" t="s">
        <v>190</v>
      </c>
      <c r="D1998">
        <f t="shared" si="31"/>
        <v>2002</v>
      </c>
      <c r="E1998" t="s">
        <v>167</v>
      </c>
      <c r="F1998" t="s">
        <v>164</v>
      </c>
      <c r="G1998" t="str">
        <f>IFERROR(VLOOKUP($F1998,'Country Lookup'!$B$2:$C$31,2,FALSE),"")</f>
        <v>US</v>
      </c>
      <c r="H1998">
        <f>VLOOKUP($A1998,'Events Per Sport'!$A$5:$G$19,3,FALSE)</f>
        <v>5.8087857335637052</v>
      </c>
    </row>
    <row r="1999" spans="1:8" x14ac:dyDescent="0.2">
      <c r="A1999" t="s">
        <v>140</v>
      </c>
      <c r="B1999" t="s">
        <v>291</v>
      </c>
      <c r="C1999" t="s">
        <v>162</v>
      </c>
      <c r="D1999">
        <f t="shared" si="31"/>
        <v>2006</v>
      </c>
      <c r="E1999" t="s">
        <v>167</v>
      </c>
      <c r="F1999" t="s">
        <v>164</v>
      </c>
      <c r="G1999" t="str">
        <f>IFERROR(VLOOKUP($F1999,'Country Lookup'!$B$2:$C$31,2,FALSE),"")</f>
        <v>US</v>
      </c>
      <c r="H1999">
        <f>VLOOKUP($A1999,'Events Per Sport'!$A$5:$G$19,3,FALSE)</f>
        <v>5.8087857335637052</v>
      </c>
    </row>
    <row r="2000" spans="1:8" x14ac:dyDescent="0.2">
      <c r="A2000" t="s">
        <v>140</v>
      </c>
      <c r="B2000" t="s">
        <v>292</v>
      </c>
      <c r="C2000" t="s">
        <v>188</v>
      </c>
      <c r="D2000">
        <f t="shared" si="31"/>
        <v>1998</v>
      </c>
      <c r="E2000" t="s">
        <v>167</v>
      </c>
      <c r="F2000" t="s">
        <v>164</v>
      </c>
      <c r="G2000" t="str">
        <f>IFERROR(VLOOKUP($F2000,'Country Lookup'!$B$2:$C$31,2,FALSE),"")</f>
        <v>US</v>
      </c>
      <c r="H2000">
        <f>VLOOKUP($A2000,'Events Per Sport'!$A$5:$G$19,3,FALSE)</f>
        <v>5.8087857335637052</v>
      </c>
    </row>
    <row r="2001" spans="1:8" x14ac:dyDescent="0.2">
      <c r="A2001" t="s">
        <v>140</v>
      </c>
      <c r="B2001" t="s">
        <v>292</v>
      </c>
      <c r="C2001" t="s">
        <v>190</v>
      </c>
      <c r="D2001">
        <f t="shared" si="31"/>
        <v>2002</v>
      </c>
      <c r="E2001" t="s">
        <v>167</v>
      </c>
      <c r="F2001" t="s">
        <v>164</v>
      </c>
      <c r="G2001" t="str">
        <f>IFERROR(VLOOKUP($F2001,'Country Lookup'!$B$2:$C$31,2,FALSE),"")</f>
        <v>US</v>
      </c>
      <c r="H2001">
        <f>VLOOKUP($A2001,'Events Per Sport'!$A$5:$G$19,3,FALSE)</f>
        <v>5.8087857335637052</v>
      </c>
    </row>
    <row r="2002" spans="1:8" x14ac:dyDescent="0.2">
      <c r="A2002" t="s">
        <v>140</v>
      </c>
      <c r="B2002" t="s">
        <v>289</v>
      </c>
      <c r="C2002" t="s">
        <v>182</v>
      </c>
      <c r="D2002">
        <f t="shared" si="31"/>
        <v>1976</v>
      </c>
      <c r="E2002" t="s">
        <v>167</v>
      </c>
      <c r="F2002" t="s">
        <v>207</v>
      </c>
      <c r="G2002" t="str">
        <f>IFERROR(VLOOKUP($F2002,'Country Lookup'!$B$2:$C$31,2,FALSE),"")</f>
        <v/>
      </c>
      <c r="H2002">
        <f>VLOOKUP($A2002,'Events Per Sport'!$A$5:$G$19,3,FALSE)</f>
        <v>5.8087857335637052</v>
      </c>
    </row>
    <row r="2003" spans="1:8" x14ac:dyDescent="0.2">
      <c r="A2003" t="s">
        <v>140</v>
      </c>
      <c r="B2003" t="s">
        <v>289</v>
      </c>
      <c r="C2003" t="s">
        <v>183</v>
      </c>
      <c r="D2003">
        <f t="shared" si="31"/>
        <v>1980</v>
      </c>
      <c r="E2003" t="s">
        <v>167</v>
      </c>
      <c r="F2003" t="s">
        <v>207</v>
      </c>
      <c r="G2003" t="str">
        <f>IFERROR(VLOOKUP($F2003,'Country Lookup'!$B$2:$C$31,2,FALSE),"")</f>
        <v/>
      </c>
      <c r="H2003">
        <f>VLOOKUP($A2003,'Events Per Sport'!$A$5:$G$19,3,FALSE)</f>
        <v>5.8087857335637052</v>
      </c>
    </row>
    <row r="2004" spans="1:8" x14ac:dyDescent="0.2">
      <c r="A2004" t="s">
        <v>140</v>
      </c>
      <c r="B2004" t="s">
        <v>289</v>
      </c>
      <c r="C2004" t="s">
        <v>185</v>
      </c>
      <c r="D2004">
        <f t="shared" si="31"/>
        <v>1984</v>
      </c>
      <c r="E2004" t="s">
        <v>165</v>
      </c>
      <c r="F2004" t="s">
        <v>207</v>
      </c>
      <c r="G2004" t="str">
        <f>IFERROR(VLOOKUP($F2004,'Country Lookup'!$B$2:$C$31,2,FALSE),"")</f>
        <v/>
      </c>
      <c r="H2004">
        <f>VLOOKUP($A2004,'Events Per Sport'!$A$5:$G$19,3,FALSE)</f>
        <v>5.8087857335637052</v>
      </c>
    </row>
    <row r="2005" spans="1:8" x14ac:dyDescent="0.2">
      <c r="A2005" t="s">
        <v>140</v>
      </c>
      <c r="B2005" t="s">
        <v>289</v>
      </c>
      <c r="C2005" t="s">
        <v>186</v>
      </c>
      <c r="D2005">
        <f t="shared" si="31"/>
        <v>1988</v>
      </c>
      <c r="E2005" t="s">
        <v>163</v>
      </c>
      <c r="F2005" t="s">
        <v>207</v>
      </c>
      <c r="G2005" t="str">
        <f>IFERROR(VLOOKUP($F2005,'Country Lookup'!$B$2:$C$31,2,FALSE),"")</f>
        <v/>
      </c>
      <c r="H2005">
        <f>VLOOKUP($A2005,'Events Per Sport'!$A$5:$G$19,3,FALSE)</f>
        <v>5.8087857335637052</v>
      </c>
    </row>
    <row r="2006" spans="1:8" x14ac:dyDescent="0.2">
      <c r="A2006" t="s">
        <v>140</v>
      </c>
      <c r="B2006" t="s">
        <v>289</v>
      </c>
      <c r="C2006" t="s">
        <v>186</v>
      </c>
      <c r="D2006">
        <f t="shared" si="31"/>
        <v>1988</v>
      </c>
      <c r="E2006" t="s">
        <v>167</v>
      </c>
      <c r="F2006" t="s">
        <v>207</v>
      </c>
      <c r="G2006" t="str">
        <f>IFERROR(VLOOKUP($F2006,'Country Lookup'!$B$2:$C$31,2,FALSE),"")</f>
        <v/>
      </c>
      <c r="H2006">
        <f>VLOOKUP($A2006,'Events Per Sport'!$A$5:$G$19,3,FALSE)</f>
        <v>5.8087857335637052</v>
      </c>
    </row>
    <row r="2007" spans="1:8" x14ac:dyDescent="0.2">
      <c r="A2007" t="s">
        <v>140</v>
      </c>
      <c r="B2007" t="s">
        <v>290</v>
      </c>
      <c r="C2007" t="s">
        <v>178</v>
      </c>
      <c r="D2007">
        <f t="shared" si="31"/>
        <v>1960</v>
      </c>
      <c r="E2007" t="s">
        <v>165</v>
      </c>
      <c r="F2007" t="s">
        <v>179</v>
      </c>
      <c r="G2007" t="str">
        <f>IFERROR(VLOOKUP($F2007,'Country Lookup'!$B$2:$C$31,2,FALSE),"")</f>
        <v/>
      </c>
      <c r="H2007">
        <f>VLOOKUP($A2007,'Events Per Sport'!$A$5:$G$19,3,FALSE)</f>
        <v>5.8087857335637052</v>
      </c>
    </row>
    <row r="2008" spans="1:8" x14ac:dyDescent="0.2">
      <c r="A2008" t="s">
        <v>140</v>
      </c>
      <c r="B2008" t="s">
        <v>290</v>
      </c>
      <c r="C2008" t="s">
        <v>183</v>
      </c>
      <c r="D2008">
        <f t="shared" si="31"/>
        <v>1980</v>
      </c>
      <c r="E2008" t="s">
        <v>167</v>
      </c>
      <c r="F2008" t="s">
        <v>217</v>
      </c>
      <c r="G2008" t="str">
        <f>IFERROR(VLOOKUP($F2008,'Country Lookup'!$B$2:$C$31,2,FALSE),"")</f>
        <v/>
      </c>
      <c r="H2008">
        <f>VLOOKUP($A2008,'Events Per Sport'!$A$5:$G$19,3,FALSE)</f>
        <v>5.8087857335637052</v>
      </c>
    </row>
    <row r="2009" spans="1:8" x14ac:dyDescent="0.2">
      <c r="A2009" t="s">
        <v>140</v>
      </c>
      <c r="B2009" t="s">
        <v>290</v>
      </c>
      <c r="C2009" t="s">
        <v>185</v>
      </c>
      <c r="D2009">
        <f t="shared" si="31"/>
        <v>1984</v>
      </c>
      <c r="E2009" t="s">
        <v>163</v>
      </c>
      <c r="F2009" t="s">
        <v>217</v>
      </c>
      <c r="G2009" t="str">
        <f>IFERROR(VLOOKUP($F2009,'Country Lookup'!$B$2:$C$31,2,FALSE),"")</f>
        <v/>
      </c>
      <c r="H2009">
        <f>VLOOKUP($A2009,'Events Per Sport'!$A$5:$G$19,3,FALSE)</f>
        <v>5.8087857335637052</v>
      </c>
    </row>
    <row r="2010" spans="1:8" x14ac:dyDescent="0.2">
      <c r="A2010" t="s">
        <v>140</v>
      </c>
      <c r="B2010" t="s">
        <v>290</v>
      </c>
      <c r="C2010" t="s">
        <v>185</v>
      </c>
      <c r="D2010">
        <f t="shared" si="31"/>
        <v>1984</v>
      </c>
      <c r="E2010" t="s">
        <v>165</v>
      </c>
      <c r="F2010" t="s">
        <v>217</v>
      </c>
      <c r="G2010" t="str">
        <f>IFERROR(VLOOKUP($F2010,'Country Lookup'!$B$2:$C$31,2,FALSE),"")</f>
        <v/>
      </c>
      <c r="H2010">
        <f>VLOOKUP($A2010,'Events Per Sport'!$A$5:$G$19,3,FALSE)</f>
        <v>5.8087857335637052</v>
      </c>
    </row>
    <row r="2011" spans="1:8" x14ac:dyDescent="0.2">
      <c r="A2011" t="s">
        <v>140</v>
      </c>
      <c r="B2011" t="s">
        <v>290</v>
      </c>
      <c r="C2011" t="s">
        <v>186</v>
      </c>
      <c r="D2011">
        <f t="shared" si="31"/>
        <v>1988</v>
      </c>
      <c r="E2011" t="s">
        <v>163</v>
      </c>
      <c r="F2011" t="s">
        <v>217</v>
      </c>
      <c r="G2011" t="str">
        <f>IFERROR(VLOOKUP($F2011,'Country Lookup'!$B$2:$C$31,2,FALSE),"")</f>
        <v/>
      </c>
      <c r="H2011">
        <f>VLOOKUP($A2011,'Events Per Sport'!$A$5:$G$19,3,FALSE)</f>
        <v>5.8087857335637052</v>
      </c>
    </row>
    <row r="2012" spans="1:8" x14ac:dyDescent="0.2">
      <c r="A2012" t="s">
        <v>140</v>
      </c>
      <c r="B2012" t="s">
        <v>290</v>
      </c>
      <c r="C2012" t="s">
        <v>186</v>
      </c>
      <c r="D2012">
        <f t="shared" si="31"/>
        <v>1988</v>
      </c>
      <c r="E2012" t="s">
        <v>165</v>
      </c>
      <c r="F2012" t="s">
        <v>217</v>
      </c>
      <c r="G2012" t="str">
        <f>IFERROR(VLOOKUP($F2012,'Country Lookup'!$B$2:$C$31,2,FALSE),"")</f>
        <v/>
      </c>
      <c r="H2012">
        <f>VLOOKUP($A2012,'Events Per Sport'!$A$5:$G$19,3,FALSE)</f>
        <v>5.8087857335637052</v>
      </c>
    </row>
    <row r="2013" spans="1:8" x14ac:dyDescent="0.2">
      <c r="A2013" t="s">
        <v>140</v>
      </c>
      <c r="B2013" t="s">
        <v>290</v>
      </c>
      <c r="C2013" t="s">
        <v>181</v>
      </c>
      <c r="D2013">
        <f t="shared" si="31"/>
        <v>1968</v>
      </c>
      <c r="E2013" t="s">
        <v>163</v>
      </c>
      <c r="F2013" t="s">
        <v>268</v>
      </c>
      <c r="G2013" t="str">
        <f>IFERROR(VLOOKUP($F2013,'Country Lookup'!$B$2:$C$31,2,FALSE),"")</f>
        <v>NL</v>
      </c>
      <c r="H2013">
        <f>VLOOKUP($A2013,'Events Per Sport'!$A$5:$G$19,3,FALSE)</f>
        <v>5.8087857335637052</v>
      </c>
    </row>
    <row r="2014" spans="1:8" x14ac:dyDescent="0.2">
      <c r="A2014" t="s">
        <v>140</v>
      </c>
      <c r="B2014" t="s">
        <v>295</v>
      </c>
      <c r="C2014" t="s">
        <v>190</v>
      </c>
      <c r="D2014">
        <f t="shared" si="31"/>
        <v>2002</v>
      </c>
      <c r="E2014" t="s">
        <v>167</v>
      </c>
      <c r="F2014" t="s">
        <v>164</v>
      </c>
      <c r="G2014" t="str">
        <f>IFERROR(VLOOKUP($F2014,'Country Lookup'!$B$2:$C$31,2,FALSE),"")</f>
        <v>US</v>
      </c>
      <c r="H2014">
        <f>VLOOKUP($A2014,'Events Per Sport'!$A$5:$G$19,3,FALSE)</f>
        <v>5.8087857335637052</v>
      </c>
    </row>
    <row r="2015" spans="1:8" x14ac:dyDescent="0.2">
      <c r="A2015" t="s">
        <v>140</v>
      </c>
      <c r="B2015" t="s">
        <v>311</v>
      </c>
      <c r="C2015" t="s">
        <v>192</v>
      </c>
      <c r="D2015">
        <f t="shared" si="31"/>
        <v>2014</v>
      </c>
      <c r="E2015" t="s">
        <v>167</v>
      </c>
      <c r="F2015" t="s">
        <v>219</v>
      </c>
      <c r="G2015" t="str">
        <f>IFERROR(VLOOKUP($F2015,'Country Lookup'!$B$2:$C$31,2,FALSE),"")</f>
        <v>RU</v>
      </c>
      <c r="H2015">
        <f>VLOOKUP($A2015,'Events Per Sport'!$A$5:$G$19,3,FALSE)</f>
        <v>5.8087857335637052</v>
      </c>
    </row>
    <row r="2016" spans="1:8" x14ac:dyDescent="0.2">
      <c r="A2016" t="s">
        <v>140</v>
      </c>
      <c r="B2016" t="s">
        <v>312</v>
      </c>
      <c r="C2016" t="s">
        <v>191</v>
      </c>
      <c r="D2016">
        <f t="shared" si="31"/>
        <v>2010</v>
      </c>
      <c r="E2016" t="s">
        <v>167</v>
      </c>
      <c r="F2016" t="s">
        <v>219</v>
      </c>
      <c r="G2016" t="str">
        <f>IFERROR(VLOOKUP($F2016,'Country Lookup'!$B$2:$C$31,2,FALSE),"")</f>
        <v>RU</v>
      </c>
      <c r="H2016">
        <f>VLOOKUP($A2016,'Events Per Sport'!$A$5:$G$19,3,FALSE)</f>
        <v>5.8087857335637052</v>
      </c>
    </row>
    <row r="2017" spans="1:8" x14ac:dyDescent="0.2">
      <c r="A2017" t="s">
        <v>140</v>
      </c>
      <c r="B2017" t="s">
        <v>316</v>
      </c>
      <c r="C2017" t="s">
        <v>162</v>
      </c>
      <c r="D2017">
        <f t="shared" si="31"/>
        <v>2006</v>
      </c>
      <c r="E2017" t="s">
        <v>167</v>
      </c>
      <c r="F2017" t="s">
        <v>219</v>
      </c>
      <c r="G2017" t="str">
        <f>IFERROR(VLOOKUP($F2017,'Country Lookup'!$B$2:$C$31,2,FALSE),"")</f>
        <v>RU</v>
      </c>
      <c r="H2017">
        <f>VLOOKUP($A2017,'Events Per Sport'!$A$5:$G$19,3,FALSE)</f>
        <v>5.8087857335637052</v>
      </c>
    </row>
    <row r="2018" spans="1:8" x14ac:dyDescent="0.2">
      <c r="A2018" t="s">
        <v>140</v>
      </c>
      <c r="B2018" t="s">
        <v>316</v>
      </c>
      <c r="C2018" t="s">
        <v>192</v>
      </c>
      <c r="D2018">
        <f t="shared" si="31"/>
        <v>2014</v>
      </c>
      <c r="E2018" t="s">
        <v>167</v>
      </c>
      <c r="F2018" t="s">
        <v>219</v>
      </c>
      <c r="G2018" t="str">
        <f>IFERROR(VLOOKUP($F2018,'Country Lookup'!$B$2:$C$31,2,FALSE),"")</f>
        <v>RU</v>
      </c>
      <c r="H2018">
        <f>VLOOKUP($A2018,'Events Per Sport'!$A$5:$G$19,3,FALSE)</f>
        <v>5.8087857335637052</v>
      </c>
    </row>
    <row r="2019" spans="1:8" x14ac:dyDescent="0.2">
      <c r="A2019" t="s">
        <v>140</v>
      </c>
      <c r="B2019" t="s">
        <v>310</v>
      </c>
      <c r="C2019" t="s">
        <v>190</v>
      </c>
      <c r="D2019">
        <f t="shared" si="31"/>
        <v>2002</v>
      </c>
      <c r="E2019" t="s">
        <v>167</v>
      </c>
      <c r="F2019" t="s">
        <v>189</v>
      </c>
      <c r="G2019" t="str">
        <f>IFERROR(VLOOKUP($F2019,'Country Lookup'!$B$2:$C$31,2,FALSE),"")</f>
        <v>NO</v>
      </c>
      <c r="H2019">
        <f>VLOOKUP($A2019,'Events Per Sport'!$A$5:$G$19,3,FALSE)</f>
        <v>5.8087857335637052</v>
      </c>
    </row>
    <row r="2020" spans="1:8" x14ac:dyDescent="0.2">
      <c r="A2020" t="s">
        <v>140</v>
      </c>
      <c r="B2020" t="s">
        <v>290</v>
      </c>
      <c r="C2020" t="s">
        <v>178</v>
      </c>
      <c r="D2020">
        <f t="shared" si="31"/>
        <v>1960</v>
      </c>
      <c r="E2020" t="s">
        <v>163</v>
      </c>
      <c r="F2020" t="s">
        <v>207</v>
      </c>
      <c r="G2020" t="str">
        <f>IFERROR(VLOOKUP($F2020,'Country Lookup'!$B$2:$C$31,2,FALSE),"")</f>
        <v/>
      </c>
      <c r="H2020">
        <f>VLOOKUP($A2020,'Events Per Sport'!$A$5:$G$19,3,FALSE)</f>
        <v>5.8087857335637052</v>
      </c>
    </row>
    <row r="2021" spans="1:8" x14ac:dyDescent="0.2">
      <c r="A2021" t="s">
        <v>140</v>
      </c>
      <c r="B2021" t="s">
        <v>290</v>
      </c>
      <c r="C2021" t="s">
        <v>178</v>
      </c>
      <c r="D2021">
        <f t="shared" si="31"/>
        <v>1960</v>
      </c>
      <c r="E2021" t="s">
        <v>167</v>
      </c>
      <c r="F2021" t="s">
        <v>207</v>
      </c>
      <c r="G2021" t="str">
        <f>IFERROR(VLOOKUP($F2021,'Country Lookup'!$B$2:$C$31,2,FALSE),"")</f>
        <v/>
      </c>
      <c r="H2021">
        <f>VLOOKUP($A2021,'Events Per Sport'!$A$5:$G$19,3,FALSE)</f>
        <v>5.8087857335637052</v>
      </c>
    </row>
    <row r="2022" spans="1:8" x14ac:dyDescent="0.2">
      <c r="A2022" t="s">
        <v>140</v>
      </c>
      <c r="B2022" t="s">
        <v>290</v>
      </c>
      <c r="C2022" t="s">
        <v>180</v>
      </c>
      <c r="D2022">
        <f t="shared" si="31"/>
        <v>1964</v>
      </c>
      <c r="E2022" t="s">
        <v>163</v>
      </c>
      <c r="F2022" t="s">
        <v>207</v>
      </c>
      <c r="G2022" t="str">
        <f>IFERROR(VLOOKUP($F2022,'Country Lookup'!$B$2:$C$31,2,FALSE),"")</f>
        <v/>
      </c>
      <c r="H2022">
        <f>VLOOKUP($A2022,'Events Per Sport'!$A$5:$G$19,3,FALSE)</f>
        <v>5.8087857335637052</v>
      </c>
    </row>
    <row r="2023" spans="1:8" x14ac:dyDescent="0.2">
      <c r="A2023" t="s">
        <v>140</v>
      </c>
      <c r="B2023" t="s">
        <v>290</v>
      </c>
      <c r="C2023" t="s">
        <v>180</v>
      </c>
      <c r="D2023">
        <f t="shared" si="31"/>
        <v>1964</v>
      </c>
      <c r="E2023" t="s">
        <v>165</v>
      </c>
      <c r="F2023" t="s">
        <v>207</v>
      </c>
      <c r="G2023" t="str">
        <f>IFERROR(VLOOKUP($F2023,'Country Lookup'!$B$2:$C$31,2,FALSE),"")</f>
        <v/>
      </c>
      <c r="H2023">
        <f>VLOOKUP($A2023,'Events Per Sport'!$A$5:$G$19,3,FALSE)</f>
        <v>5.8087857335637052</v>
      </c>
    </row>
    <row r="2024" spans="1:8" x14ac:dyDescent="0.2">
      <c r="A2024" t="s">
        <v>140</v>
      </c>
      <c r="B2024" t="s">
        <v>290</v>
      </c>
      <c r="C2024" t="s">
        <v>181</v>
      </c>
      <c r="D2024">
        <f t="shared" si="31"/>
        <v>1968</v>
      </c>
      <c r="E2024" t="s">
        <v>165</v>
      </c>
      <c r="F2024" t="s">
        <v>207</v>
      </c>
      <c r="G2024" t="str">
        <f>IFERROR(VLOOKUP($F2024,'Country Lookup'!$B$2:$C$31,2,FALSE),"")</f>
        <v/>
      </c>
      <c r="H2024">
        <f>VLOOKUP($A2024,'Events Per Sport'!$A$5:$G$19,3,FALSE)</f>
        <v>5.8087857335637052</v>
      </c>
    </row>
    <row r="2025" spans="1:8" x14ac:dyDescent="0.2">
      <c r="A2025" t="s">
        <v>140</v>
      </c>
      <c r="B2025" t="s">
        <v>290</v>
      </c>
      <c r="C2025" t="s">
        <v>182</v>
      </c>
      <c r="D2025">
        <f t="shared" si="31"/>
        <v>1976</v>
      </c>
      <c r="E2025" t="s">
        <v>163</v>
      </c>
      <c r="F2025" t="s">
        <v>207</v>
      </c>
      <c r="G2025" t="str">
        <f>IFERROR(VLOOKUP($F2025,'Country Lookup'!$B$2:$C$31,2,FALSE),"")</f>
        <v/>
      </c>
      <c r="H2025">
        <f>VLOOKUP($A2025,'Events Per Sport'!$A$5:$G$19,3,FALSE)</f>
        <v>5.8087857335637052</v>
      </c>
    </row>
    <row r="2026" spans="1:8" x14ac:dyDescent="0.2">
      <c r="A2026" t="s">
        <v>140</v>
      </c>
      <c r="B2026" t="s">
        <v>290</v>
      </c>
      <c r="C2026" t="s">
        <v>183</v>
      </c>
      <c r="D2026">
        <f t="shared" si="31"/>
        <v>1980</v>
      </c>
      <c r="E2026" t="s">
        <v>163</v>
      </c>
      <c r="F2026" t="s">
        <v>207</v>
      </c>
      <c r="G2026" t="str">
        <f>IFERROR(VLOOKUP($F2026,'Country Lookup'!$B$2:$C$31,2,FALSE),"")</f>
        <v/>
      </c>
      <c r="H2026">
        <f>VLOOKUP($A2026,'Events Per Sport'!$A$5:$G$19,3,FALSE)</f>
        <v>5.8087857335637052</v>
      </c>
    </row>
    <row r="2027" spans="1:8" x14ac:dyDescent="0.2">
      <c r="A2027" t="s">
        <v>140</v>
      </c>
      <c r="B2027" t="s">
        <v>290</v>
      </c>
      <c r="C2027" t="s">
        <v>185</v>
      </c>
      <c r="D2027">
        <f t="shared" si="31"/>
        <v>1984</v>
      </c>
      <c r="E2027" t="s">
        <v>167</v>
      </c>
      <c r="F2027" t="s">
        <v>207</v>
      </c>
      <c r="G2027" t="str">
        <f>IFERROR(VLOOKUP($F2027,'Country Lookup'!$B$2:$C$31,2,FALSE),"")</f>
        <v/>
      </c>
      <c r="H2027">
        <f>VLOOKUP($A2027,'Events Per Sport'!$A$5:$G$19,3,FALSE)</f>
        <v>5.8087857335637052</v>
      </c>
    </row>
    <row r="2028" spans="1:8" x14ac:dyDescent="0.2">
      <c r="A2028" t="s">
        <v>140</v>
      </c>
      <c r="B2028" t="s">
        <v>291</v>
      </c>
      <c r="C2028" t="s">
        <v>186</v>
      </c>
      <c r="D2028">
        <f t="shared" si="31"/>
        <v>1988</v>
      </c>
      <c r="E2028" t="s">
        <v>163</v>
      </c>
      <c r="F2028" t="s">
        <v>217</v>
      </c>
      <c r="G2028" t="str">
        <f>IFERROR(VLOOKUP($F2028,'Country Lookup'!$B$2:$C$31,2,FALSE),"")</f>
        <v/>
      </c>
      <c r="H2028">
        <f>VLOOKUP($A2028,'Events Per Sport'!$A$5:$G$19,3,FALSE)</f>
        <v>5.8087857335637052</v>
      </c>
    </row>
    <row r="2029" spans="1:8" x14ac:dyDescent="0.2">
      <c r="A2029" t="s">
        <v>140</v>
      </c>
      <c r="B2029" t="s">
        <v>291</v>
      </c>
      <c r="C2029" t="s">
        <v>175</v>
      </c>
      <c r="D2029">
        <f t="shared" si="31"/>
        <v>1952</v>
      </c>
      <c r="E2029" t="s">
        <v>165</v>
      </c>
      <c r="F2029" t="s">
        <v>268</v>
      </c>
      <c r="G2029" t="str">
        <f>IFERROR(VLOOKUP($F2029,'Country Lookup'!$B$2:$C$31,2,FALSE),"")</f>
        <v>NL</v>
      </c>
      <c r="H2029">
        <f>VLOOKUP($A2029,'Events Per Sport'!$A$5:$G$19,3,FALSE)</f>
        <v>5.8087857335637052</v>
      </c>
    </row>
    <row r="2030" spans="1:8" x14ac:dyDescent="0.2">
      <c r="A2030" t="s">
        <v>140</v>
      </c>
      <c r="B2030" t="s">
        <v>291</v>
      </c>
      <c r="C2030" t="s">
        <v>180</v>
      </c>
      <c r="D2030">
        <f t="shared" si="31"/>
        <v>1964</v>
      </c>
      <c r="E2030" t="s">
        <v>165</v>
      </c>
      <c r="F2030" t="s">
        <v>268</v>
      </c>
      <c r="G2030" t="str">
        <f>IFERROR(VLOOKUP($F2030,'Country Lookup'!$B$2:$C$31,2,FALSE),"")</f>
        <v>NL</v>
      </c>
      <c r="H2030">
        <f>VLOOKUP($A2030,'Events Per Sport'!$A$5:$G$19,3,FALSE)</f>
        <v>5.8087857335637052</v>
      </c>
    </row>
    <row r="2031" spans="1:8" x14ac:dyDescent="0.2">
      <c r="A2031" t="s">
        <v>140</v>
      </c>
      <c r="B2031" t="s">
        <v>291</v>
      </c>
      <c r="C2031" t="s">
        <v>181</v>
      </c>
      <c r="D2031">
        <f t="shared" si="31"/>
        <v>1968</v>
      </c>
      <c r="E2031" t="s">
        <v>163</v>
      </c>
      <c r="F2031" t="s">
        <v>268</v>
      </c>
      <c r="G2031" t="str">
        <f>IFERROR(VLOOKUP($F2031,'Country Lookup'!$B$2:$C$31,2,FALSE),"")</f>
        <v>NL</v>
      </c>
      <c r="H2031">
        <f>VLOOKUP($A2031,'Events Per Sport'!$A$5:$G$19,3,FALSE)</f>
        <v>5.8087857335637052</v>
      </c>
    </row>
    <row r="2032" spans="1:8" x14ac:dyDescent="0.2">
      <c r="A2032" t="s">
        <v>140</v>
      </c>
      <c r="B2032" t="s">
        <v>291</v>
      </c>
      <c r="C2032" t="s">
        <v>181</v>
      </c>
      <c r="D2032">
        <f t="shared" si="31"/>
        <v>1968</v>
      </c>
      <c r="E2032" t="s">
        <v>165</v>
      </c>
      <c r="F2032" t="s">
        <v>268</v>
      </c>
      <c r="G2032" t="str">
        <f>IFERROR(VLOOKUP($F2032,'Country Lookup'!$B$2:$C$31,2,FALSE),"")</f>
        <v>NL</v>
      </c>
      <c r="H2032">
        <f>VLOOKUP($A2032,'Events Per Sport'!$A$5:$G$19,3,FALSE)</f>
        <v>5.8087857335637052</v>
      </c>
    </row>
    <row r="2033" spans="1:8" x14ac:dyDescent="0.2">
      <c r="A2033" t="s">
        <v>140</v>
      </c>
      <c r="B2033" t="s">
        <v>291</v>
      </c>
      <c r="C2033" t="s">
        <v>182</v>
      </c>
      <c r="D2033">
        <f t="shared" si="31"/>
        <v>1976</v>
      </c>
      <c r="E2033" t="s">
        <v>167</v>
      </c>
      <c r="F2033" t="s">
        <v>268</v>
      </c>
      <c r="G2033" t="str">
        <f>IFERROR(VLOOKUP($F2033,'Country Lookup'!$B$2:$C$31,2,FALSE),"")</f>
        <v>NL</v>
      </c>
      <c r="H2033">
        <f>VLOOKUP($A2033,'Events Per Sport'!$A$5:$G$19,3,FALSE)</f>
        <v>5.8087857335637052</v>
      </c>
    </row>
    <row r="2034" spans="1:8" x14ac:dyDescent="0.2">
      <c r="A2034" t="s">
        <v>140</v>
      </c>
      <c r="B2034" t="s">
        <v>291</v>
      </c>
      <c r="C2034" t="s">
        <v>187</v>
      </c>
      <c r="D2034">
        <f t="shared" si="31"/>
        <v>1992</v>
      </c>
      <c r="E2034" t="s">
        <v>167</v>
      </c>
      <c r="F2034" t="s">
        <v>268</v>
      </c>
      <c r="G2034" t="str">
        <f>IFERROR(VLOOKUP($F2034,'Country Lookup'!$B$2:$C$31,2,FALSE),"")</f>
        <v>NL</v>
      </c>
      <c r="H2034">
        <f>VLOOKUP($A2034,'Events Per Sport'!$A$5:$G$19,3,FALSE)</f>
        <v>5.8087857335637052</v>
      </c>
    </row>
    <row r="2035" spans="1:8" x14ac:dyDescent="0.2">
      <c r="A2035" t="s">
        <v>140</v>
      </c>
      <c r="B2035" t="s">
        <v>291</v>
      </c>
      <c r="C2035" t="s">
        <v>190</v>
      </c>
      <c r="D2035">
        <f t="shared" si="31"/>
        <v>2002</v>
      </c>
      <c r="E2035" t="s">
        <v>167</v>
      </c>
      <c r="F2035" t="s">
        <v>189</v>
      </c>
      <c r="G2035" t="str">
        <f>IFERROR(VLOOKUP($F2035,'Country Lookup'!$B$2:$C$31,2,FALSE),"")</f>
        <v>NO</v>
      </c>
      <c r="H2035">
        <f>VLOOKUP($A2035,'Events Per Sport'!$A$5:$G$19,3,FALSE)</f>
        <v>5.8087857335637052</v>
      </c>
    </row>
    <row r="2036" spans="1:8" x14ac:dyDescent="0.2">
      <c r="A2036" t="s">
        <v>140</v>
      </c>
      <c r="B2036" t="s">
        <v>291</v>
      </c>
      <c r="C2036" t="s">
        <v>191</v>
      </c>
      <c r="D2036">
        <f t="shared" si="31"/>
        <v>2010</v>
      </c>
      <c r="E2036" t="s">
        <v>167</v>
      </c>
      <c r="F2036" t="s">
        <v>189</v>
      </c>
      <c r="G2036" t="str">
        <f>IFERROR(VLOOKUP($F2036,'Country Lookup'!$B$2:$C$31,2,FALSE),"")</f>
        <v>NO</v>
      </c>
      <c r="H2036">
        <f>VLOOKUP($A2036,'Events Per Sport'!$A$5:$G$19,3,FALSE)</f>
        <v>5.8087857335637052</v>
      </c>
    </row>
    <row r="2037" spans="1:8" x14ac:dyDescent="0.2">
      <c r="A2037" t="s">
        <v>140</v>
      </c>
      <c r="B2037" t="s">
        <v>289</v>
      </c>
      <c r="C2037" t="s">
        <v>188</v>
      </c>
      <c r="D2037">
        <f t="shared" si="31"/>
        <v>1998</v>
      </c>
      <c r="E2037" t="s">
        <v>167</v>
      </c>
      <c r="F2037" t="s">
        <v>205</v>
      </c>
      <c r="G2037" t="str">
        <f>IFERROR(VLOOKUP($F2037,'Country Lookup'!$B$2:$C$31,2,FALSE),"")</f>
        <v>JP</v>
      </c>
      <c r="H2037">
        <f>VLOOKUP($A2037,'Events Per Sport'!$A$5:$G$19,3,FALSE)</f>
        <v>5.8087857335637052</v>
      </c>
    </row>
    <row r="2038" spans="1:8" x14ac:dyDescent="0.2">
      <c r="A2038" t="s">
        <v>140</v>
      </c>
      <c r="B2038" t="s">
        <v>296</v>
      </c>
      <c r="C2038" t="s">
        <v>188</v>
      </c>
      <c r="D2038">
        <f t="shared" si="31"/>
        <v>1998</v>
      </c>
      <c r="E2038" t="s">
        <v>167</v>
      </c>
      <c r="F2038" t="s">
        <v>205</v>
      </c>
      <c r="G2038" t="str">
        <f>IFERROR(VLOOKUP($F2038,'Country Lookup'!$B$2:$C$31,2,FALSE),"")</f>
        <v>JP</v>
      </c>
      <c r="H2038">
        <f>VLOOKUP($A2038,'Events Per Sport'!$A$5:$G$19,3,FALSE)</f>
        <v>5.8087857335637052</v>
      </c>
    </row>
    <row r="2039" spans="1:8" x14ac:dyDescent="0.2">
      <c r="A2039" t="s">
        <v>140</v>
      </c>
      <c r="B2039" t="s">
        <v>312</v>
      </c>
      <c r="C2039" t="s">
        <v>162</v>
      </c>
      <c r="D2039">
        <f t="shared" si="31"/>
        <v>2006</v>
      </c>
      <c r="E2039" t="s">
        <v>167</v>
      </c>
      <c r="F2039" t="s">
        <v>176</v>
      </c>
      <c r="G2039" t="str">
        <f>IFERROR(VLOOKUP($F2039,'Country Lookup'!$B$2:$C$31,2,FALSE),"")</f>
        <v>IT</v>
      </c>
      <c r="H2039">
        <f>VLOOKUP($A2039,'Events Per Sport'!$A$5:$G$19,3,FALSE)</f>
        <v>5.8087857335637052</v>
      </c>
    </row>
    <row r="2040" spans="1:8" x14ac:dyDescent="0.2">
      <c r="A2040" t="s">
        <v>140</v>
      </c>
      <c r="B2040" t="s">
        <v>290</v>
      </c>
      <c r="C2040" t="s">
        <v>162</v>
      </c>
      <c r="D2040">
        <f t="shared" si="31"/>
        <v>2006</v>
      </c>
      <c r="E2040" t="s">
        <v>167</v>
      </c>
      <c r="F2040" t="s">
        <v>197</v>
      </c>
      <c r="G2040" t="str">
        <f>IFERROR(VLOOKUP($F2040,'Country Lookup'!$B$2:$C$31,2,FALSE),"")</f>
        <v>DE</v>
      </c>
      <c r="H2040">
        <f>VLOOKUP($A2040,'Events Per Sport'!$A$5:$G$19,3,FALSE)</f>
        <v>5.8087857335637052</v>
      </c>
    </row>
    <row r="2041" spans="1:8" x14ac:dyDescent="0.2">
      <c r="A2041" t="s">
        <v>140</v>
      </c>
      <c r="B2041" t="s">
        <v>291</v>
      </c>
      <c r="C2041" t="s">
        <v>177</v>
      </c>
      <c r="D2041">
        <f t="shared" si="31"/>
        <v>1956</v>
      </c>
      <c r="E2041" t="s">
        <v>163</v>
      </c>
      <c r="F2041" t="s">
        <v>207</v>
      </c>
      <c r="G2041" t="str">
        <f>IFERROR(VLOOKUP($F2041,'Country Lookup'!$B$2:$C$31,2,FALSE),"")</f>
        <v/>
      </c>
      <c r="H2041">
        <f>VLOOKUP($A2041,'Events Per Sport'!$A$5:$G$19,3,FALSE)</f>
        <v>5.8087857335637052</v>
      </c>
    </row>
    <row r="2042" spans="1:8" x14ac:dyDescent="0.2">
      <c r="A2042" t="s">
        <v>140</v>
      </c>
      <c r="B2042" t="s">
        <v>291</v>
      </c>
      <c r="C2042" t="s">
        <v>177</v>
      </c>
      <c r="D2042">
        <f t="shared" si="31"/>
        <v>1956</v>
      </c>
      <c r="E2042" t="s">
        <v>163</v>
      </c>
      <c r="F2042" t="s">
        <v>207</v>
      </c>
      <c r="G2042" t="str">
        <f>IFERROR(VLOOKUP($F2042,'Country Lookup'!$B$2:$C$31,2,FALSE),"")</f>
        <v/>
      </c>
      <c r="H2042">
        <f>VLOOKUP($A2042,'Events Per Sport'!$A$5:$G$19,3,FALSE)</f>
        <v>5.8087857335637052</v>
      </c>
    </row>
    <row r="2043" spans="1:8" x14ac:dyDescent="0.2">
      <c r="A2043" t="s">
        <v>140</v>
      </c>
      <c r="B2043" t="s">
        <v>291</v>
      </c>
      <c r="C2043" t="s">
        <v>178</v>
      </c>
      <c r="D2043">
        <f t="shared" si="31"/>
        <v>1960</v>
      </c>
      <c r="E2043" t="s">
        <v>163</v>
      </c>
      <c r="F2043" t="s">
        <v>207</v>
      </c>
      <c r="G2043" t="str">
        <f>IFERROR(VLOOKUP($F2043,'Country Lookup'!$B$2:$C$31,2,FALSE),"")</f>
        <v/>
      </c>
      <c r="H2043">
        <f>VLOOKUP($A2043,'Events Per Sport'!$A$5:$G$19,3,FALSE)</f>
        <v>5.8087857335637052</v>
      </c>
    </row>
    <row r="2044" spans="1:8" x14ac:dyDescent="0.2">
      <c r="A2044" t="s">
        <v>140</v>
      </c>
      <c r="B2044" t="s">
        <v>291</v>
      </c>
      <c r="C2044" t="s">
        <v>178</v>
      </c>
      <c r="D2044">
        <f t="shared" si="31"/>
        <v>1960</v>
      </c>
      <c r="E2044" t="s">
        <v>167</v>
      </c>
      <c r="F2044" t="s">
        <v>207</v>
      </c>
      <c r="G2044" t="str">
        <f>IFERROR(VLOOKUP($F2044,'Country Lookup'!$B$2:$C$31,2,FALSE),"")</f>
        <v/>
      </c>
      <c r="H2044">
        <f>VLOOKUP($A2044,'Events Per Sport'!$A$5:$G$19,3,FALSE)</f>
        <v>5.8087857335637052</v>
      </c>
    </row>
    <row r="2045" spans="1:8" x14ac:dyDescent="0.2">
      <c r="A2045" t="s">
        <v>140</v>
      </c>
      <c r="B2045" t="s">
        <v>291</v>
      </c>
      <c r="C2045" t="s">
        <v>180</v>
      </c>
      <c r="D2045">
        <f t="shared" si="31"/>
        <v>1964</v>
      </c>
      <c r="E2045" t="s">
        <v>163</v>
      </c>
      <c r="F2045" t="s">
        <v>207</v>
      </c>
      <c r="G2045" t="str">
        <f>IFERROR(VLOOKUP($F2045,'Country Lookup'!$B$2:$C$31,2,FALSE),"")</f>
        <v/>
      </c>
      <c r="H2045">
        <f>VLOOKUP($A2045,'Events Per Sport'!$A$5:$G$19,3,FALSE)</f>
        <v>5.8087857335637052</v>
      </c>
    </row>
    <row r="2046" spans="1:8" x14ac:dyDescent="0.2">
      <c r="A2046" t="s">
        <v>140</v>
      </c>
      <c r="B2046" t="s">
        <v>291</v>
      </c>
      <c r="C2046" t="s">
        <v>182</v>
      </c>
      <c r="D2046">
        <f t="shared" si="31"/>
        <v>1976</v>
      </c>
      <c r="E2046" t="s">
        <v>165</v>
      </c>
      <c r="F2046" t="s">
        <v>207</v>
      </c>
      <c r="G2046" t="str">
        <f>IFERROR(VLOOKUP($F2046,'Country Lookup'!$B$2:$C$31,2,FALSE),"")</f>
        <v/>
      </c>
      <c r="H2046">
        <f>VLOOKUP($A2046,'Events Per Sport'!$A$5:$G$19,3,FALSE)</f>
        <v>5.8087857335637052</v>
      </c>
    </row>
    <row r="2047" spans="1:8" x14ac:dyDescent="0.2">
      <c r="A2047" t="s">
        <v>140</v>
      </c>
      <c r="B2047" t="s">
        <v>291</v>
      </c>
      <c r="C2047" t="s">
        <v>185</v>
      </c>
      <c r="D2047">
        <f t="shared" si="31"/>
        <v>1984</v>
      </c>
      <c r="E2047" t="s">
        <v>165</v>
      </c>
      <c r="F2047" t="s">
        <v>207</v>
      </c>
      <c r="G2047" t="str">
        <f>IFERROR(VLOOKUP($F2047,'Country Lookup'!$B$2:$C$31,2,FALSE),"")</f>
        <v/>
      </c>
      <c r="H2047">
        <f>VLOOKUP($A2047,'Events Per Sport'!$A$5:$G$19,3,FALSE)</f>
        <v>5.8087857335637052</v>
      </c>
    </row>
    <row r="2048" spans="1:8" x14ac:dyDescent="0.2">
      <c r="A2048" t="s">
        <v>140</v>
      </c>
      <c r="B2048" t="s">
        <v>291</v>
      </c>
      <c r="C2048" t="s">
        <v>185</v>
      </c>
      <c r="D2048">
        <f t="shared" si="31"/>
        <v>1984</v>
      </c>
      <c r="E2048" t="s">
        <v>167</v>
      </c>
      <c r="F2048" t="s">
        <v>207</v>
      </c>
      <c r="G2048" t="str">
        <f>IFERROR(VLOOKUP($F2048,'Country Lookup'!$B$2:$C$31,2,FALSE),"")</f>
        <v/>
      </c>
      <c r="H2048">
        <f>VLOOKUP($A2048,'Events Per Sport'!$A$5:$G$19,3,FALSE)</f>
        <v>5.8087857335637052</v>
      </c>
    </row>
    <row r="2049" spans="1:8" x14ac:dyDescent="0.2">
      <c r="A2049" t="s">
        <v>140</v>
      </c>
      <c r="B2049" t="s">
        <v>292</v>
      </c>
      <c r="C2049" t="s">
        <v>183</v>
      </c>
      <c r="D2049">
        <f t="shared" si="31"/>
        <v>1980</v>
      </c>
      <c r="E2049" t="s">
        <v>167</v>
      </c>
      <c r="F2049" t="s">
        <v>217</v>
      </c>
      <c r="G2049" t="str">
        <f>IFERROR(VLOOKUP($F2049,'Country Lookup'!$B$2:$C$31,2,FALSE),"")</f>
        <v/>
      </c>
      <c r="H2049">
        <f>VLOOKUP($A2049,'Events Per Sport'!$A$5:$G$19,3,FALSE)</f>
        <v>5.8087857335637052</v>
      </c>
    </row>
    <row r="2050" spans="1:8" x14ac:dyDescent="0.2">
      <c r="A2050" t="s">
        <v>140</v>
      </c>
      <c r="B2050" t="s">
        <v>292</v>
      </c>
      <c r="C2050" t="s">
        <v>185</v>
      </c>
      <c r="D2050">
        <f t="shared" ref="D2050:D2113" si="32">_xlfn.NUMBERVALUE(RIGHT(C2050,4))</f>
        <v>1984</v>
      </c>
      <c r="E2050" t="s">
        <v>163</v>
      </c>
      <c r="F2050" t="s">
        <v>217</v>
      </c>
      <c r="G2050" t="str">
        <f>IFERROR(VLOOKUP($F2050,'Country Lookup'!$B$2:$C$31,2,FALSE),"")</f>
        <v/>
      </c>
      <c r="H2050">
        <f>VLOOKUP($A2050,'Events Per Sport'!$A$5:$G$19,3,FALSE)</f>
        <v>5.8087857335637052</v>
      </c>
    </row>
    <row r="2051" spans="1:8" x14ac:dyDescent="0.2">
      <c r="A2051" t="s">
        <v>140</v>
      </c>
      <c r="B2051" t="s">
        <v>292</v>
      </c>
      <c r="C2051" t="s">
        <v>185</v>
      </c>
      <c r="D2051">
        <f t="shared" si="32"/>
        <v>1984</v>
      </c>
      <c r="E2051" t="s">
        <v>165</v>
      </c>
      <c r="F2051" t="s">
        <v>217</v>
      </c>
      <c r="G2051" t="str">
        <f>IFERROR(VLOOKUP($F2051,'Country Lookup'!$B$2:$C$31,2,FALSE),"")</f>
        <v/>
      </c>
      <c r="H2051">
        <f>VLOOKUP($A2051,'Events Per Sport'!$A$5:$G$19,3,FALSE)</f>
        <v>5.8087857335637052</v>
      </c>
    </row>
    <row r="2052" spans="1:8" x14ac:dyDescent="0.2">
      <c r="A2052" t="s">
        <v>140</v>
      </c>
      <c r="B2052" t="s">
        <v>292</v>
      </c>
      <c r="C2052" t="s">
        <v>186</v>
      </c>
      <c r="D2052">
        <f t="shared" si="32"/>
        <v>1988</v>
      </c>
      <c r="E2052" t="s">
        <v>165</v>
      </c>
      <c r="F2052" t="s">
        <v>217</v>
      </c>
      <c r="G2052" t="str">
        <f>IFERROR(VLOOKUP($F2052,'Country Lookup'!$B$2:$C$31,2,FALSE),"")</f>
        <v/>
      </c>
      <c r="H2052">
        <f>VLOOKUP($A2052,'Events Per Sport'!$A$5:$G$19,3,FALSE)</f>
        <v>5.8087857335637052</v>
      </c>
    </row>
    <row r="2053" spans="1:8" x14ac:dyDescent="0.2">
      <c r="A2053" t="s">
        <v>140</v>
      </c>
      <c r="B2053" t="s">
        <v>292</v>
      </c>
      <c r="C2053" t="s">
        <v>186</v>
      </c>
      <c r="D2053">
        <f t="shared" si="32"/>
        <v>1988</v>
      </c>
      <c r="E2053" t="s">
        <v>167</v>
      </c>
      <c r="F2053" t="s">
        <v>217</v>
      </c>
      <c r="G2053" t="str">
        <f>IFERROR(VLOOKUP($F2053,'Country Lookup'!$B$2:$C$31,2,FALSE),"")</f>
        <v/>
      </c>
      <c r="H2053">
        <f>VLOOKUP($A2053,'Events Per Sport'!$A$5:$G$19,3,FALSE)</f>
        <v>5.8087857335637052</v>
      </c>
    </row>
    <row r="2054" spans="1:8" x14ac:dyDescent="0.2">
      <c r="A2054" t="s">
        <v>140</v>
      </c>
      <c r="B2054" t="s">
        <v>292</v>
      </c>
      <c r="C2054" t="s">
        <v>181</v>
      </c>
      <c r="D2054">
        <f t="shared" si="32"/>
        <v>1968</v>
      </c>
      <c r="E2054" t="s">
        <v>165</v>
      </c>
      <c r="F2054" t="s">
        <v>268</v>
      </c>
      <c r="G2054" t="str">
        <f>IFERROR(VLOOKUP($F2054,'Country Lookup'!$B$2:$C$31,2,FALSE),"")</f>
        <v>NL</v>
      </c>
      <c r="H2054">
        <f>VLOOKUP($A2054,'Events Per Sport'!$A$5:$G$19,3,FALSE)</f>
        <v>5.8087857335637052</v>
      </c>
    </row>
    <row r="2055" spans="1:8" x14ac:dyDescent="0.2">
      <c r="A2055" t="s">
        <v>140</v>
      </c>
      <c r="B2055" t="s">
        <v>292</v>
      </c>
      <c r="C2055" t="s">
        <v>181</v>
      </c>
      <c r="D2055">
        <f t="shared" si="32"/>
        <v>1968</v>
      </c>
      <c r="E2055" t="s">
        <v>167</v>
      </c>
      <c r="F2055" t="s">
        <v>268</v>
      </c>
      <c r="G2055" t="str">
        <f>IFERROR(VLOOKUP($F2055,'Country Lookup'!$B$2:$C$31,2,FALSE),"")</f>
        <v>NL</v>
      </c>
      <c r="H2055">
        <f>VLOOKUP($A2055,'Events Per Sport'!$A$5:$G$19,3,FALSE)</f>
        <v>5.8087857335637052</v>
      </c>
    </row>
    <row r="2056" spans="1:8" x14ac:dyDescent="0.2">
      <c r="A2056" t="s">
        <v>140</v>
      </c>
      <c r="B2056" t="s">
        <v>292</v>
      </c>
      <c r="C2056" t="s">
        <v>183</v>
      </c>
      <c r="D2056">
        <f t="shared" si="32"/>
        <v>1980</v>
      </c>
      <c r="E2056" t="s">
        <v>163</v>
      </c>
      <c r="F2056" t="s">
        <v>268</v>
      </c>
      <c r="G2056" t="str">
        <f>IFERROR(VLOOKUP($F2056,'Country Lookup'!$B$2:$C$31,2,FALSE),"")</f>
        <v>NL</v>
      </c>
      <c r="H2056">
        <f>VLOOKUP($A2056,'Events Per Sport'!$A$5:$G$19,3,FALSE)</f>
        <v>5.8087857335637052</v>
      </c>
    </row>
    <row r="2057" spans="1:8" x14ac:dyDescent="0.2">
      <c r="A2057" t="s">
        <v>140</v>
      </c>
      <c r="B2057" t="s">
        <v>292</v>
      </c>
      <c r="C2057" t="s">
        <v>183</v>
      </c>
      <c r="D2057">
        <f t="shared" si="32"/>
        <v>1980</v>
      </c>
      <c r="E2057" t="s">
        <v>165</v>
      </c>
      <c r="F2057" t="s">
        <v>268</v>
      </c>
      <c r="G2057" t="str">
        <f>IFERROR(VLOOKUP($F2057,'Country Lookup'!$B$2:$C$31,2,FALSE),"")</f>
        <v>NL</v>
      </c>
      <c r="H2057">
        <f>VLOOKUP($A2057,'Events Per Sport'!$A$5:$G$19,3,FALSE)</f>
        <v>5.8087857335637052</v>
      </c>
    </row>
    <row r="2058" spans="1:8" x14ac:dyDescent="0.2">
      <c r="A2058" t="s">
        <v>140</v>
      </c>
      <c r="B2058" t="s">
        <v>292</v>
      </c>
      <c r="C2058" t="s">
        <v>186</v>
      </c>
      <c r="D2058">
        <f t="shared" si="32"/>
        <v>1988</v>
      </c>
      <c r="E2058" t="s">
        <v>163</v>
      </c>
      <c r="F2058" t="s">
        <v>268</v>
      </c>
      <c r="G2058" t="str">
        <f>IFERROR(VLOOKUP($F2058,'Country Lookup'!$B$2:$C$31,2,FALSE),"")</f>
        <v>NL</v>
      </c>
      <c r="H2058">
        <f>VLOOKUP($A2058,'Events Per Sport'!$A$5:$G$19,3,FALSE)</f>
        <v>5.8087857335637052</v>
      </c>
    </row>
    <row r="2059" spans="1:8" x14ac:dyDescent="0.2">
      <c r="A2059" t="s">
        <v>140</v>
      </c>
      <c r="B2059" t="s">
        <v>311</v>
      </c>
      <c r="C2059" t="s">
        <v>188</v>
      </c>
      <c r="D2059">
        <f t="shared" si="32"/>
        <v>1998</v>
      </c>
      <c r="E2059" t="s">
        <v>167</v>
      </c>
      <c r="F2059" t="s">
        <v>197</v>
      </c>
      <c r="G2059" t="str">
        <f>IFERROR(VLOOKUP($F2059,'Country Lookup'!$B$2:$C$31,2,FALSE),"")</f>
        <v>DE</v>
      </c>
      <c r="H2059">
        <f>VLOOKUP($A2059,'Events Per Sport'!$A$5:$G$19,3,FALSE)</f>
        <v>5.8087857335637052</v>
      </c>
    </row>
    <row r="2060" spans="1:8" x14ac:dyDescent="0.2">
      <c r="A2060" t="s">
        <v>140</v>
      </c>
      <c r="B2060" t="s">
        <v>312</v>
      </c>
      <c r="C2060" t="s">
        <v>190</v>
      </c>
      <c r="D2060">
        <f t="shared" si="32"/>
        <v>2002</v>
      </c>
      <c r="E2060" t="s">
        <v>167</v>
      </c>
      <c r="F2060" t="s">
        <v>197</v>
      </c>
      <c r="G2060" t="str">
        <f>IFERROR(VLOOKUP($F2060,'Country Lookup'!$B$2:$C$31,2,FALSE),"")</f>
        <v>DE</v>
      </c>
      <c r="H2060">
        <f>VLOOKUP($A2060,'Events Per Sport'!$A$5:$G$19,3,FALSE)</f>
        <v>5.8087857335637052</v>
      </c>
    </row>
    <row r="2061" spans="1:8" x14ac:dyDescent="0.2">
      <c r="A2061" t="s">
        <v>140</v>
      </c>
      <c r="B2061" t="s">
        <v>296</v>
      </c>
      <c r="C2061" t="s">
        <v>190</v>
      </c>
      <c r="D2061">
        <f t="shared" si="32"/>
        <v>2002</v>
      </c>
      <c r="E2061" t="s">
        <v>167</v>
      </c>
      <c r="F2061" t="s">
        <v>197</v>
      </c>
      <c r="G2061" t="str">
        <f>IFERROR(VLOOKUP($F2061,'Country Lookup'!$B$2:$C$31,2,FALSE),"")</f>
        <v>DE</v>
      </c>
      <c r="H2061">
        <f>VLOOKUP($A2061,'Events Per Sport'!$A$5:$G$19,3,FALSE)</f>
        <v>5.8087857335637052</v>
      </c>
    </row>
    <row r="2062" spans="1:8" x14ac:dyDescent="0.2">
      <c r="A2062" t="s">
        <v>140</v>
      </c>
      <c r="B2062" t="s">
        <v>292</v>
      </c>
      <c r="C2062" t="s">
        <v>191</v>
      </c>
      <c r="D2062">
        <f t="shared" si="32"/>
        <v>2010</v>
      </c>
      <c r="E2062" t="s">
        <v>167</v>
      </c>
      <c r="F2062" t="s">
        <v>211</v>
      </c>
      <c r="G2062" t="str">
        <f>IFERROR(VLOOKUP($F2062,'Country Lookup'!$B$2:$C$31,2,FALSE),"")</f>
        <v>CZ</v>
      </c>
      <c r="H2062">
        <f>VLOOKUP($A2062,'Events Per Sport'!$A$5:$G$19,3,FALSE)</f>
        <v>5.8087857335637052</v>
      </c>
    </row>
    <row r="2063" spans="1:8" x14ac:dyDescent="0.2">
      <c r="A2063" t="s">
        <v>140</v>
      </c>
      <c r="B2063" t="s">
        <v>290</v>
      </c>
      <c r="C2063" t="s">
        <v>188</v>
      </c>
      <c r="D2063">
        <f t="shared" si="32"/>
        <v>1998</v>
      </c>
      <c r="E2063" t="s">
        <v>167</v>
      </c>
      <c r="F2063" t="s">
        <v>184</v>
      </c>
      <c r="G2063" t="str">
        <f>IFERROR(VLOOKUP($F2063,'Country Lookup'!$B$2:$C$31,2,FALSE),"")</f>
        <v>CA</v>
      </c>
      <c r="H2063">
        <f>VLOOKUP($A2063,'Events Per Sport'!$A$5:$G$19,3,FALSE)</f>
        <v>5.8087857335637052</v>
      </c>
    </row>
    <row r="2064" spans="1:8" x14ac:dyDescent="0.2">
      <c r="A2064" t="s">
        <v>140</v>
      </c>
      <c r="B2064" t="s">
        <v>291</v>
      </c>
      <c r="C2064" t="s">
        <v>192</v>
      </c>
      <c r="D2064">
        <f t="shared" si="32"/>
        <v>2014</v>
      </c>
      <c r="E2064" t="s">
        <v>167</v>
      </c>
      <c r="F2064" t="s">
        <v>184</v>
      </c>
      <c r="G2064" t="str">
        <f>IFERROR(VLOOKUP($F2064,'Country Lookup'!$B$2:$C$31,2,FALSE),"")</f>
        <v>CA</v>
      </c>
      <c r="H2064">
        <f>VLOOKUP($A2064,'Events Per Sport'!$A$5:$G$19,3,FALSE)</f>
        <v>5.8087857335637052</v>
      </c>
    </row>
    <row r="2065" spans="1:8" x14ac:dyDescent="0.2">
      <c r="A2065" t="s">
        <v>140</v>
      </c>
      <c r="B2065" t="s">
        <v>292</v>
      </c>
      <c r="C2065" t="s">
        <v>178</v>
      </c>
      <c r="D2065">
        <f t="shared" si="32"/>
        <v>1960</v>
      </c>
      <c r="E2065" t="s">
        <v>165</v>
      </c>
      <c r="F2065" t="s">
        <v>226</v>
      </c>
      <c r="G2065" t="str">
        <f>IFERROR(VLOOKUP($F2065,'Country Lookup'!$B$2:$C$31,2,FALSE),"")</f>
        <v>PL</v>
      </c>
      <c r="H2065">
        <f>VLOOKUP($A2065,'Events Per Sport'!$A$5:$G$19,3,FALSE)</f>
        <v>5.8087857335637052</v>
      </c>
    </row>
    <row r="2066" spans="1:8" x14ac:dyDescent="0.2">
      <c r="A2066" t="s">
        <v>140</v>
      </c>
      <c r="B2066" t="s">
        <v>292</v>
      </c>
      <c r="C2066" t="s">
        <v>178</v>
      </c>
      <c r="D2066">
        <f t="shared" si="32"/>
        <v>1960</v>
      </c>
      <c r="E2066" t="s">
        <v>167</v>
      </c>
      <c r="F2066" t="s">
        <v>226</v>
      </c>
      <c r="G2066" t="str">
        <f>IFERROR(VLOOKUP($F2066,'Country Lookup'!$B$2:$C$31,2,FALSE),"")</f>
        <v>PL</v>
      </c>
      <c r="H2066">
        <f>VLOOKUP($A2066,'Events Per Sport'!$A$5:$G$19,3,FALSE)</f>
        <v>5.8087857335637052</v>
      </c>
    </row>
    <row r="2067" spans="1:8" x14ac:dyDescent="0.2">
      <c r="A2067" t="s">
        <v>140</v>
      </c>
      <c r="B2067" t="s">
        <v>292</v>
      </c>
      <c r="C2067" t="s">
        <v>178</v>
      </c>
      <c r="D2067">
        <f t="shared" si="32"/>
        <v>1960</v>
      </c>
      <c r="E2067" t="s">
        <v>163</v>
      </c>
      <c r="F2067" t="s">
        <v>207</v>
      </c>
      <c r="G2067" t="str">
        <f>IFERROR(VLOOKUP($F2067,'Country Lookup'!$B$2:$C$31,2,FALSE),"")</f>
        <v/>
      </c>
      <c r="H2067">
        <f>VLOOKUP($A2067,'Events Per Sport'!$A$5:$G$19,3,FALSE)</f>
        <v>5.8087857335637052</v>
      </c>
    </row>
    <row r="2068" spans="1:8" x14ac:dyDescent="0.2">
      <c r="A2068" t="s">
        <v>140</v>
      </c>
      <c r="B2068" t="s">
        <v>292</v>
      </c>
      <c r="C2068" t="s">
        <v>180</v>
      </c>
      <c r="D2068">
        <f t="shared" si="32"/>
        <v>1964</v>
      </c>
      <c r="E2068" t="s">
        <v>163</v>
      </c>
      <c r="F2068" t="s">
        <v>207</v>
      </c>
      <c r="G2068" t="str">
        <f>IFERROR(VLOOKUP($F2068,'Country Lookup'!$B$2:$C$31,2,FALSE),"")</f>
        <v/>
      </c>
      <c r="H2068">
        <f>VLOOKUP($A2068,'Events Per Sport'!$A$5:$G$19,3,FALSE)</f>
        <v>5.8087857335637052</v>
      </c>
    </row>
    <row r="2069" spans="1:8" x14ac:dyDescent="0.2">
      <c r="A2069" t="s">
        <v>140</v>
      </c>
      <c r="B2069" t="s">
        <v>292</v>
      </c>
      <c r="C2069" t="s">
        <v>180</v>
      </c>
      <c r="D2069">
        <f t="shared" si="32"/>
        <v>1964</v>
      </c>
      <c r="E2069" t="s">
        <v>167</v>
      </c>
      <c r="F2069" t="s">
        <v>207</v>
      </c>
      <c r="G2069" t="str">
        <f>IFERROR(VLOOKUP($F2069,'Country Lookup'!$B$2:$C$31,2,FALSE),"")</f>
        <v/>
      </c>
      <c r="H2069">
        <f>VLOOKUP($A2069,'Events Per Sport'!$A$5:$G$19,3,FALSE)</f>
        <v>5.8087857335637052</v>
      </c>
    </row>
    <row r="2070" spans="1:8" x14ac:dyDescent="0.2">
      <c r="A2070" t="s">
        <v>140</v>
      </c>
      <c r="B2070" t="s">
        <v>292</v>
      </c>
      <c r="C2070" t="s">
        <v>182</v>
      </c>
      <c r="D2070">
        <f t="shared" si="32"/>
        <v>1976</v>
      </c>
      <c r="E2070" t="s">
        <v>163</v>
      </c>
      <c r="F2070" t="s">
        <v>207</v>
      </c>
      <c r="G2070" t="str">
        <f>IFERROR(VLOOKUP($F2070,'Country Lookup'!$B$2:$C$31,2,FALSE),"")</f>
        <v/>
      </c>
      <c r="H2070">
        <f>VLOOKUP($A2070,'Events Per Sport'!$A$5:$G$19,3,FALSE)</f>
        <v>5.8087857335637052</v>
      </c>
    </row>
    <row r="2071" spans="1:8" x14ac:dyDescent="0.2">
      <c r="A2071" t="s">
        <v>140</v>
      </c>
      <c r="B2071" t="s">
        <v>292</v>
      </c>
      <c r="C2071" t="s">
        <v>182</v>
      </c>
      <c r="D2071">
        <f t="shared" si="32"/>
        <v>1976</v>
      </c>
      <c r="E2071" t="s">
        <v>167</v>
      </c>
      <c r="F2071" t="s">
        <v>207</v>
      </c>
      <c r="G2071" t="str">
        <f>IFERROR(VLOOKUP($F2071,'Country Lookup'!$B$2:$C$31,2,FALSE),"")</f>
        <v/>
      </c>
      <c r="H2071">
        <f>VLOOKUP($A2071,'Events Per Sport'!$A$5:$G$19,3,FALSE)</f>
        <v>5.8087857335637052</v>
      </c>
    </row>
    <row r="2072" spans="1:8" x14ac:dyDescent="0.2">
      <c r="A2072" t="s">
        <v>140</v>
      </c>
      <c r="B2072" t="s">
        <v>292</v>
      </c>
      <c r="C2072" t="s">
        <v>185</v>
      </c>
      <c r="D2072">
        <f t="shared" si="32"/>
        <v>1984</v>
      </c>
      <c r="E2072" t="s">
        <v>167</v>
      </c>
      <c r="F2072" t="s">
        <v>207</v>
      </c>
      <c r="G2072" t="str">
        <f>IFERROR(VLOOKUP($F2072,'Country Lookup'!$B$2:$C$31,2,FALSE),"")</f>
        <v/>
      </c>
      <c r="H2072">
        <f>VLOOKUP($A2072,'Events Per Sport'!$A$5:$G$19,3,FALSE)</f>
        <v>5.8087857335637052</v>
      </c>
    </row>
    <row r="2073" spans="1:8" x14ac:dyDescent="0.2">
      <c r="A2073" t="s">
        <v>140</v>
      </c>
      <c r="B2073" t="s">
        <v>311</v>
      </c>
      <c r="C2073" t="s">
        <v>182</v>
      </c>
      <c r="D2073">
        <f t="shared" si="32"/>
        <v>1976</v>
      </c>
      <c r="E2073" t="s">
        <v>165</v>
      </c>
      <c r="F2073" t="s">
        <v>217</v>
      </c>
      <c r="G2073" t="str">
        <f>IFERROR(VLOOKUP($F2073,'Country Lookup'!$B$2:$C$31,2,FALSE),"")</f>
        <v/>
      </c>
      <c r="H2073">
        <f>VLOOKUP($A2073,'Events Per Sport'!$A$5:$G$19,3,FALSE)</f>
        <v>5.8087857335637052</v>
      </c>
    </row>
    <row r="2074" spans="1:8" x14ac:dyDescent="0.2">
      <c r="A2074" t="s">
        <v>140</v>
      </c>
      <c r="B2074" t="s">
        <v>311</v>
      </c>
      <c r="C2074" t="s">
        <v>183</v>
      </c>
      <c r="D2074">
        <f t="shared" si="32"/>
        <v>1980</v>
      </c>
      <c r="E2074" t="s">
        <v>165</v>
      </c>
      <c r="F2074" t="s">
        <v>217</v>
      </c>
      <c r="G2074" t="str">
        <f>IFERROR(VLOOKUP($F2074,'Country Lookup'!$B$2:$C$31,2,FALSE),"")</f>
        <v/>
      </c>
      <c r="H2074">
        <f>VLOOKUP($A2074,'Events Per Sport'!$A$5:$G$19,3,FALSE)</f>
        <v>5.8087857335637052</v>
      </c>
    </row>
    <row r="2075" spans="1:8" x14ac:dyDescent="0.2">
      <c r="A2075" t="s">
        <v>140</v>
      </c>
      <c r="B2075" t="s">
        <v>311</v>
      </c>
      <c r="C2075" t="s">
        <v>185</v>
      </c>
      <c r="D2075">
        <f t="shared" si="32"/>
        <v>1984</v>
      </c>
      <c r="E2075" t="s">
        <v>163</v>
      </c>
      <c r="F2075" t="s">
        <v>217</v>
      </c>
      <c r="G2075" t="str">
        <f>IFERROR(VLOOKUP($F2075,'Country Lookup'!$B$2:$C$31,2,FALSE),"")</f>
        <v/>
      </c>
      <c r="H2075">
        <f>VLOOKUP($A2075,'Events Per Sport'!$A$5:$G$19,3,FALSE)</f>
        <v>5.8087857335637052</v>
      </c>
    </row>
    <row r="2076" spans="1:8" x14ac:dyDescent="0.2">
      <c r="A2076" t="s">
        <v>140</v>
      </c>
      <c r="B2076" t="s">
        <v>311</v>
      </c>
      <c r="C2076" t="s">
        <v>185</v>
      </c>
      <c r="D2076">
        <f t="shared" si="32"/>
        <v>1984</v>
      </c>
      <c r="E2076" t="s">
        <v>165</v>
      </c>
      <c r="F2076" t="s">
        <v>217</v>
      </c>
      <c r="G2076" t="str">
        <f>IFERROR(VLOOKUP($F2076,'Country Lookup'!$B$2:$C$31,2,FALSE),"")</f>
        <v/>
      </c>
      <c r="H2076">
        <f>VLOOKUP($A2076,'Events Per Sport'!$A$5:$G$19,3,FALSE)</f>
        <v>5.8087857335637052</v>
      </c>
    </row>
    <row r="2077" spans="1:8" x14ac:dyDescent="0.2">
      <c r="A2077" t="s">
        <v>140</v>
      </c>
      <c r="B2077" t="s">
        <v>311</v>
      </c>
      <c r="C2077" t="s">
        <v>185</v>
      </c>
      <c r="D2077">
        <f t="shared" si="32"/>
        <v>1984</v>
      </c>
      <c r="E2077" t="s">
        <v>167</v>
      </c>
      <c r="F2077" t="s">
        <v>217</v>
      </c>
      <c r="G2077" t="str">
        <f>IFERROR(VLOOKUP($F2077,'Country Lookup'!$B$2:$C$31,2,FALSE),"")</f>
        <v/>
      </c>
      <c r="H2077">
        <f>VLOOKUP($A2077,'Events Per Sport'!$A$5:$G$19,3,FALSE)</f>
        <v>5.8087857335637052</v>
      </c>
    </row>
    <row r="2078" spans="1:8" x14ac:dyDescent="0.2">
      <c r="A2078" t="s">
        <v>140</v>
      </c>
      <c r="B2078" t="s">
        <v>311</v>
      </c>
      <c r="C2078" t="s">
        <v>186</v>
      </c>
      <c r="D2078">
        <f t="shared" si="32"/>
        <v>1988</v>
      </c>
      <c r="E2078" t="s">
        <v>165</v>
      </c>
      <c r="F2078" t="s">
        <v>217</v>
      </c>
      <c r="G2078" t="str">
        <f>IFERROR(VLOOKUP($F2078,'Country Lookup'!$B$2:$C$31,2,FALSE),"")</f>
        <v/>
      </c>
      <c r="H2078">
        <f>VLOOKUP($A2078,'Events Per Sport'!$A$5:$G$19,3,FALSE)</f>
        <v>5.8087857335637052</v>
      </c>
    </row>
    <row r="2079" spans="1:8" x14ac:dyDescent="0.2">
      <c r="A2079" t="s">
        <v>140</v>
      </c>
      <c r="B2079" t="s">
        <v>311</v>
      </c>
      <c r="C2079" t="s">
        <v>186</v>
      </c>
      <c r="D2079">
        <f t="shared" si="32"/>
        <v>1988</v>
      </c>
      <c r="E2079" t="s">
        <v>167</v>
      </c>
      <c r="F2079" t="s">
        <v>217</v>
      </c>
      <c r="G2079" t="str">
        <f>IFERROR(VLOOKUP($F2079,'Country Lookup'!$B$2:$C$31,2,FALSE),"")</f>
        <v/>
      </c>
      <c r="H2079">
        <f>VLOOKUP($A2079,'Events Per Sport'!$A$5:$G$19,3,FALSE)</f>
        <v>5.8087857335637052</v>
      </c>
    </row>
    <row r="2080" spans="1:8" x14ac:dyDescent="0.2">
      <c r="A2080" t="s">
        <v>140</v>
      </c>
      <c r="B2080" t="s">
        <v>311</v>
      </c>
      <c r="C2080" t="s">
        <v>181</v>
      </c>
      <c r="D2080">
        <f t="shared" si="32"/>
        <v>1968</v>
      </c>
      <c r="E2080" t="s">
        <v>163</v>
      </c>
      <c r="F2080" t="s">
        <v>268</v>
      </c>
      <c r="G2080" t="str">
        <f>IFERROR(VLOOKUP($F2080,'Country Lookup'!$B$2:$C$31,2,FALSE),"")</f>
        <v>NL</v>
      </c>
      <c r="H2080">
        <f>VLOOKUP($A2080,'Events Per Sport'!$A$5:$G$19,3,FALSE)</f>
        <v>5.8087857335637052</v>
      </c>
    </row>
    <row r="2081" spans="1:8" x14ac:dyDescent="0.2">
      <c r="A2081" t="s">
        <v>140</v>
      </c>
      <c r="B2081" t="s">
        <v>311</v>
      </c>
      <c r="C2081" t="s">
        <v>181</v>
      </c>
      <c r="D2081">
        <f t="shared" si="32"/>
        <v>1968</v>
      </c>
      <c r="E2081" t="s">
        <v>167</v>
      </c>
      <c r="F2081" t="s">
        <v>268</v>
      </c>
      <c r="G2081" t="str">
        <f>IFERROR(VLOOKUP($F2081,'Country Lookup'!$B$2:$C$31,2,FALSE),"")</f>
        <v>NL</v>
      </c>
      <c r="H2081">
        <f>VLOOKUP($A2081,'Events Per Sport'!$A$5:$G$19,3,FALSE)</f>
        <v>5.8087857335637052</v>
      </c>
    </row>
    <row r="2082" spans="1:8" x14ac:dyDescent="0.2">
      <c r="A2082" t="s">
        <v>140</v>
      </c>
      <c r="B2082" t="s">
        <v>311</v>
      </c>
      <c r="C2082" t="s">
        <v>186</v>
      </c>
      <c r="D2082">
        <f t="shared" si="32"/>
        <v>1988</v>
      </c>
      <c r="E2082" t="s">
        <v>163</v>
      </c>
      <c r="F2082" t="s">
        <v>268</v>
      </c>
      <c r="G2082" t="str">
        <f>IFERROR(VLOOKUP($F2082,'Country Lookup'!$B$2:$C$31,2,FALSE),"")</f>
        <v>NL</v>
      </c>
      <c r="H2082">
        <f>VLOOKUP($A2082,'Events Per Sport'!$A$5:$G$19,3,FALSE)</f>
        <v>5.8087857335637052</v>
      </c>
    </row>
    <row r="2083" spans="1:8" x14ac:dyDescent="0.2">
      <c r="A2083" t="s">
        <v>140</v>
      </c>
      <c r="B2083" t="s">
        <v>311</v>
      </c>
      <c r="C2083" t="s">
        <v>190</v>
      </c>
      <c r="D2083">
        <f t="shared" si="32"/>
        <v>2002</v>
      </c>
      <c r="E2083" t="s">
        <v>167</v>
      </c>
      <c r="F2083" t="s">
        <v>184</v>
      </c>
      <c r="G2083" t="str">
        <f>IFERROR(VLOOKUP($F2083,'Country Lookup'!$B$2:$C$31,2,FALSE),"")</f>
        <v>CA</v>
      </c>
      <c r="H2083">
        <f>VLOOKUP($A2083,'Events Per Sport'!$A$5:$G$19,3,FALSE)</f>
        <v>5.8087857335637052</v>
      </c>
    </row>
    <row r="2084" spans="1:8" x14ac:dyDescent="0.2">
      <c r="A2084" t="s">
        <v>140</v>
      </c>
      <c r="B2084" t="s">
        <v>311</v>
      </c>
      <c r="C2084" t="s">
        <v>162</v>
      </c>
      <c r="D2084">
        <f t="shared" si="32"/>
        <v>2006</v>
      </c>
      <c r="E2084" t="s">
        <v>167</v>
      </c>
      <c r="F2084" t="s">
        <v>184</v>
      </c>
      <c r="G2084" t="str">
        <f>IFERROR(VLOOKUP($F2084,'Country Lookup'!$B$2:$C$31,2,FALSE),"")</f>
        <v>CA</v>
      </c>
      <c r="H2084">
        <f>VLOOKUP($A2084,'Events Per Sport'!$A$5:$G$19,3,FALSE)</f>
        <v>5.8087857335637052</v>
      </c>
    </row>
    <row r="2085" spans="1:8" x14ac:dyDescent="0.2">
      <c r="A2085" t="s">
        <v>140</v>
      </c>
      <c r="B2085" t="s">
        <v>311</v>
      </c>
      <c r="C2085" t="s">
        <v>191</v>
      </c>
      <c r="D2085">
        <f t="shared" si="32"/>
        <v>2010</v>
      </c>
      <c r="E2085" t="s">
        <v>167</v>
      </c>
      <c r="F2085" t="s">
        <v>184</v>
      </c>
      <c r="G2085" t="str">
        <f>IFERROR(VLOOKUP($F2085,'Country Lookup'!$B$2:$C$31,2,FALSE),"")</f>
        <v>CA</v>
      </c>
      <c r="H2085">
        <f>VLOOKUP($A2085,'Events Per Sport'!$A$5:$G$19,3,FALSE)</f>
        <v>5.8087857335637052</v>
      </c>
    </row>
    <row r="2086" spans="1:8" x14ac:dyDescent="0.2">
      <c r="A2086" t="s">
        <v>140</v>
      </c>
      <c r="B2086" t="s">
        <v>313</v>
      </c>
      <c r="C2086" t="s">
        <v>190</v>
      </c>
      <c r="D2086">
        <f t="shared" si="32"/>
        <v>2002</v>
      </c>
      <c r="E2086" t="s">
        <v>167</v>
      </c>
      <c r="F2086" t="s">
        <v>184</v>
      </c>
      <c r="G2086" t="str">
        <f>IFERROR(VLOOKUP($F2086,'Country Lookup'!$B$2:$C$31,2,FALSE),"")</f>
        <v>CA</v>
      </c>
      <c r="H2086">
        <f>VLOOKUP($A2086,'Events Per Sport'!$A$5:$G$19,3,FALSE)</f>
        <v>5.8087857335637052</v>
      </c>
    </row>
    <row r="2087" spans="1:8" x14ac:dyDescent="0.2">
      <c r="A2087" t="s">
        <v>140</v>
      </c>
      <c r="B2087" t="s">
        <v>311</v>
      </c>
      <c r="C2087" t="s">
        <v>180</v>
      </c>
      <c r="D2087">
        <f t="shared" si="32"/>
        <v>1964</v>
      </c>
      <c r="E2087" t="s">
        <v>165</v>
      </c>
      <c r="F2087" t="s">
        <v>297</v>
      </c>
      <c r="G2087" t="str">
        <f>IFERROR(VLOOKUP($F2087,'Country Lookup'!$B$2:$C$31,2,FALSE),"")</f>
        <v/>
      </c>
      <c r="H2087">
        <f>VLOOKUP($A2087,'Events Per Sport'!$A$5:$G$19,3,FALSE)</f>
        <v>5.8087857335637052</v>
      </c>
    </row>
    <row r="2088" spans="1:8" x14ac:dyDescent="0.2">
      <c r="A2088" t="s">
        <v>140</v>
      </c>
      <c r="B2088" t="s">
        <v>311</v>
      </c>
      <c r="C2088" t="s">
        <v>178</v>
      </c>
      <c r="D2088">
        <f t="shared" si="32"/>
        <v>1960</v>
      </c>
      <c r="E2088" t="s">
        <v>163</v>
      </c>
      <c r="F2088" t="s">
        <v>207</v>
      </c>
      <c r="G2088" t="str">
        <f>IFERROR(VLOOKUP($F2088,'Country Lookup'!$B$2:$C$31,2,FALSE),"")</f>
        <v/>
      </c>
      <c r="H2088">
        <f>VLOOKUP($A2088,'Events Per Sport'!$A$5:$G$19,3,FALSE)</f>
        <v>5.8087857335637052</v>
      </c>
    </row>
    <row r="2089" spans="1:8" x14ac:dyDescent="0.2">
      <c r="A2089" t="s">
        <v>140</v>
      </c>
      <c r="B2089" t="s">
        <v>311</v>
      </c>
      <c r="C2089" t="s">
        <v>178</v>
      </c>
      <c r="D2089">
        <f t="shared" si="32"/>
        <v>1960</v>
      </c>
      <c r="E2089" t="s">
        <v>165</v>
      </c>
      <c r="F2089" t="s">
        <v>207</v>
      </c>
      <c r="G2089" t="str">
        <f>IFERROR(VLOOKUP($F2089,'Country Lookup'!$B$2:$C$31,2,FALSE),"")</f>
        <v/>
      </c>
      <c r="H2089">
        <f>VLOOKUP($A2089,'Events Per Sport'!$A$5:$G$19,3,FALSE)</f>
        <v>5.8087857335637052</v>
      </c>
    </row>
    <row r="2090" spans="1:8" x14ac:dyDescent="0.2">
      <c r="A2090" t="s">
        <v>140</v>
      </c>
      <c r="B2090" t="s">
        <v>311</v>
      </c>
      <c r="C2090" t="s">
        <v>180</v>
      </c>
      <c r="D2090">
        <f t="shared" si="32"/>
        <v>1964</v>
      </c>
      <c r="E2090" t="s">
        <v>163</v>
      </c>
      <c r="F2090" t="s">
        <v>207</v>
      </c>
      <c r="G2090" t="str">
        <f>IFERROR(VLOOKUP($F2090,'Country Lookup'!$B$2:$C$31,2,FALSE),"")</f>
        <v/>
      </c>
      <c r="H2090">
        <f>VLOOKUP($A2090,'Events Per Sport'!$A$5:$G$19,3,FALSE)</f>
        <v>5.8087857335637052</v>
      </c>
    </row>
    <row r="2091" spans="1:8" x14ac:dyDescent="0.2">
      <c r="A2091" t="s">
        <v>140</v>
      </c>
      <c r="B2091" t="s">
        <v>311</v>
      </c>
      <c r="C2091" t="s">
        <v>180</v>
      </c>
      <c r="D2091">
        <f t="shared" si="32"/>
        <v>1964</v>
      </c>
      <c r="E2091" t="s">
        <v>165</v>
      </c>
      <c r="F2091" t="s">
        <v>207</v>
      </c>
      <c r="G2091" t="str">
        <f>IFERROR(VLOOKUP($F2091,'Country Lookup'!$B$2:$C$31,2,FALSE),"")</f>
        <v/>
      </c>
      <c r="H2091">
        <f>VLOOKUP($A2091,'Events Per Sport'!$A$5:$G$19,3,FALSE)</f>
        <v>5.8087857335637052</v>
      </c>
    </row>
    <row r="2092" spans="1:8" x14ac:dyDescent="0.2">
      <c r="A2092" t="s">
        <v>140</v>
      </c>
      <c r="B2092" t="s">
        <v>311</v>
      </c>
      <c r="C2092" t="s">
        <v>182</v>
      </c>
      <c r="D2092">
        <f t="shared" si="32"/>
        <v>1976</v>
      </c>
      <c r="E2092" t="s">
        <v>163</v>
      </c>
      <c r="F2092" t="s">
        <v>207</v>
      </c>
      <c r="G2092" t="str">
        <f>IFERROR(VLOOKUP($F2092,'Country Lookup'!$B$2:$C$31,2,FALSE),"")</f>
        <v/>
      </c>
      <c r="H2092">
        <f>VLOOKUP($A2092,'Events Per Sport'!$A$5:$G$19,3,FALSE)</f>
        <v>5.8087857335637052</v>
      </c>
    </row>
    <row r="2093" spans="1:8" x14ac:dyDescent="0.2">
      <c r="A2093" t="s">
        <v>140</v>
      </c>
      <c r="B2093" t="s">
        <v>313</v>
      </c>
      <c r="C2093" t="s">
        <v>162</v>
      </c>
      <c r="D2093">
        <f t="shared" si="32"/>
        <v>2006</v>
      </c>
      <c r="E2093" t="s">
        <v>167</v>
      </c>
      <c r="F2093" t="s">
        <v>184</v>
      </c>
      <c r="G2093" t="str">
        <f>IFERROR(VLOOKUP($F2093,'Country Lookup'!$B$2:$C$31,2,FALSE),"")</f>
        <v>CA</v>
      </c>
      <c r="H2093">
        <f>VLOOKUP($A2093,'Events Per Sport'!$A$5:$G$19,3,FALSE)</f>
        <v>5.8087857335637052</v>
      </c>
    </row>
    <row r="2094" spans="1:8" x14ac:dyDescent="0.2">
      <c r="A2094" t="s">
        <v>140</v>
      </c>
      <c r="B2094" t="s">
        <v>312</v>
      </c>
      <c r="C2094" t="s">
        <v>185</v>
      </c>
      <c r="D2094">
        <f t="shared" si="32"/>
        <v>1984</v>
      </c>
      <c r="E2094" t="s">
        <v>167</v>
      </c>
      <c r="F2094" t="s">
        <v>217</v>
      </c>
      <c r="G2094" t="str">
        <f>IFERROR(VLOOKUP($F2094,'Country Lookup'!$B$2:$C$31,2,FALSE),"")</f>
        <v/>
      </c>
      <c r="H2094">
        <f>VLOOKUP($A2094,'Events Per Sport'!$A$5:$G$19,3,FALSE)</f>
        <v>5.8087857335637052</v>
      </c>
    </row>
    <row r="2095" spans="1:8" x14ac:dyDescent="0.2">
      <c r="A2095" t="s">
        <v>140</v>
      </c>
      <c r="B2095" t="s">
        <v>313</v>
      </c>
      <c r="C2095" t="s">
        <v>191</v>
      </c>
      <c r="D2095">
        <f t="shared" si="32"/>
        <v>2010</v>
      </c>
      <c r="E2095" t="s">
        <v>167</v>
      </c>
      <c r="F2095" t="s">
        <v>184</v>
      </c>
      <c r="G2095" t="str">
        <f>IFERROR(VLOOKUP($F2095,'Country Lookup'!$B$2:$C$31,2,FALSE),"")</f>
        <v>CA</v>
      </c>
      <c r="H2095">
        <f>VLOOKUP($A2095,'Events Per Sport'!$A$5:$G$19,3,FALSE)</f>
        <v>5.8087857335637052</v>
      </c>
    </row>
    <row r="2096" spans="1:8" x14ac:dyDescent="0.2">
      <c r="A2096" t="s">
        <v>140</v>
      </c>
      <c r="B2096" t="s">
        <v>312</v>
      </c>
      <c r="C2096" t="s">
        <v>175</v>
      </c>
      <c r="D2096">
        <f t="shared" si="32"/>
        <v>1952</v>
      </c>
      <c r="E2096" t="s">
        <v>165</v>
      </c>
      <c r="F2096" t="s">
        <v>268</v>
      </c>
      <c r="G2096" t="str">
        <f>IFERROR(VLOOKUP($F2096,'Country Lookup'!$B$2:$C$31,2,FALSE),"")</f>
        <v>NL</v>
      </c>
      <c r="H2096">
        <f>VLOOKUP($A2096,'Events Per Sport'!$A$5:$G$19,3,FALSE)</f>
        <v>5.8087857335637052</v>
      </c>
    </row>
    <row r="2097" spans="1:8" x14ac:dyDescent="0.2">
      <c r="A2097" t="s">
        <v>140</v>
      </c>
      <c r="B2097" t="s">
        <v>312</v>
      </c>
      <c r="C2097" t="s">
        <v>178</v>
      </c>
      <c r="D2097">
        <f t="shared" si="32"/>
        <v>1960</v>
      </c>
      <c r="E2097" t="s">
        <v>167</v>
      </c>
      <c r="F2097" t="s">
        <v>268</v>
      </c>
      <c r="G2097" t="str">
        <f>IFERROR(VLOOKUP($F2097,'Country Lookup'!$B$2:$C$31,2,FALSE),"")</f>
        <v>NL</v>
      </c>
      <c r="H2097">
        <f>VLOOKUP($A2097,'Events Per Sport'!$A$5:$G$19,3,FALSE)</f>
        <v>5.8087857335637052</v>
      </c>
    </row>
    <row r="2098" spans="1:8" x14ac:dyDescent="0.2">
      <c r="A2098" t="s">
        <v>140</v>
      </c>
      <c r="B2098" t="s">
        <v>312</v>
      </c>
      <c r="C2098" t="s">
        <v>181</v>
      </c>
      <c r="D2098">
        <f t="shared" si="32"/>
        <v>1968</v>
      </c>
      <c r="E2098" t="s">
        <v>165</v>
      </c>
      <c r="F2098" t="s">
        <v>268</v>
      </c>
      <c r="G2098" t="str">
        <f>IFERROR(VLOOKUP($F2098,'Country Lookup'!$B$2:$C$31,2,FALSE),"")</f>
        <v>NL</v>
      </c>
      <c r="H2098">
        <f>VLOOKUP($A2098,'Events Per Sport'!$A$5:$G$19,3,FALSE)</f>
        <v>5.8087857335637052</v>
      </c>
    </row>
    <row r="2099" spans="1:8" x14ac:dyDescent="0.2">
      <c r="A2099" t="s">
        <v>140</v>
      </c>
      <c r="B2099" t="s">
        <v>312</v>
      </c>
      <c r="C2099" t="s">
        <v>181</v>
      </c>
      <c r="D2099">
        <f t="shared" si="32"/>
        <v>1968</v>
      </c>
      <c r="E2099" t="s">
        <v>167</v>
      </c>
      <c r="F2099" t="s">
        <v>268</v>
      </c>
      <c r="G2099" t="str">
        <f>IFERROR(VLOOKUP($F2099,'Country Lookup'!$B$2:$C$31,2,FALSE),"")</f>
        <v>NL</v>
      </c>
      <c r="H2099">
        <f>VLOOKUP($A2099,'Events Per Sport'!$A$5:$G$19,3,FALSE)</f>
        <v>5.8087857335637052</v>
      </c>
    </row>
    <row r="2100" spans="1:8" x14ac:dyDescent="0.2">
      <c r="A2100" t="s">
        <v>140</v>
      </c>
      <c r="B2100" t="s">
        <v>312</v>
      </c>
      <c r="C2100" t="s">
        <v>182</v>
      </c>
      <c r="D2100">
        <f t="shared" si="32"/>
        <v>1976</v>
      </c>
      <c r="E2100" t="s">
        <v>165</v>
      </c>
      <c r="F2100" t="s">
        <v>268</v>
      </c>
      <c r="G2100" t="str">
        <f>IFERROR(VLOOKUP($F2100,'Country Lookup'!$B$2:$C$31,2,FALSE),"")</f>
        <v>NL</v>
      </c>
      <c r="H2100">
        <f>VLOOKUP($A2100,'Events Per Sport'!$A$5:$G$19,3,FALSE)</f>
        <v>5.8087857335637052</v>
      </c>
    </row>
    <row r="2101" spans="1:8" x14ac:dyDescent="0.2">
      <c r="A2101" t="s">
        <v>140</v>
      </c>
      <c r="B2101" t="s">
        <v>312</v>
      </c>
      <c r="C2101" t="s">
        <v>182</v>
      </c>
      <c r="D2101">
        <f t="shared" si="32"/>
        <v>1976</v>
      </c>
      <c r="E2101" t="s">
        <v>167</v>
      </c>
      <c r="F2101" t="s">
        <v>268</v>
      </c>
      <c r="G2101" t="str">
        <f>IFERROR(VLOOKUP($F2101,'Country Lookup'!$B$2:$C$31,2,FALSE),"")</f>
        <v>NL</v>
      </c>
      <c r="H2101">
        <f>VLOOKUP($A2101,'Events Per Sport'!$A$5:$G$19,3,FALSE)</f>
        <v>5.8087857335637052</v>
      </c>
    </row>
    <row r="2102" spans="1:8" x14ac:dyDescent="0.2">
      <c r="A2102" t="s">
        <v>140</v>
      </c>
      <c r="B2102" t="s">
        <v>312</v>
      </c>
      <c r="C2102" t="s">
        <v>186</v>
      </c>
      <c r="D2102">
        <f t="shared" si="32"/>
        <v>1988</v>
      </c>
      <c r="E2102" t="s">
        <v>165</v>
      </c>
      <c r="F2102" t="s">
        <v>268</v>
      </c>
      <c r="G2102" t="str">
        <f>IFERROR(VLOOKUP($F2102,'Country Lookup'!$B$2:$C$31,2,FALSE),"")</f>
        <v>NL</v>
      </c>
      <c r="H2102">
        <f>VLOOKUP($A2102,'Events Per Sport'!$A$5:$G$19,3,FALSE)</f>
        <v>5.8087857335637052</v>
      </c>
    </row>
    <row r="2103" spans="1:8" x14ac:dyDescent="0.2">
      <c r="A2103" t="s">
        <v>140</v>
      </c>
      <c r="B2103" t="s">
        <v>312</v>
      </c>
      <c r="C2103" t="s">
        <v>186</v>
      </c>
      <c r="D2103">
        <f t="shared" si="32"/>
        <v>1988</v>
      </c>
      <c r="E2103" t="s">
        <v>167</v>
      </c>
      <c r="F2103" t="s">
        <v>268</v>
      </c>
      <c r="G2103" t="str">
        <f>IFERROR(VLOOKUP($F2103,'Country Lookup'!$B$2:$C$31,2,FALSE),"")</f>
        <v>NL</v>
      </c>
      <c r="H2103">
        <f>VLOOKUP($A2103,'Events Per Sport'!$A$5:$G$19,3,FALSE)</f>
        <v>5.8087857335637052</v>
      </c>
    </row>
    <row r="2104" spans="1:8" x14ac:dyDescent="0.2">
      <c r="A2104" t="s">
        <v>140</v>
      </c>
      <c r="B2104" t="s">
        <v>312</v>
      </c>
      <c r="C2104" t="s">
        <v>187</v>
      </c>
      <c r="D2104">
        <f t="shared" si="32"/>
        <v>1992</v>
      </c>
      <c r="E2104" t="s">
        <v>165</v>
      </c>
      <c r="F2104" t="s">
        <v>268</v>
      </c>
      <c r="G2104" t="str">
        <f>IFERROR(VLOOKUP($F2104,'Country Lookup'!$B$2:$C$31,2,FALSE),"")</f>
        <v>NL</v>
      </c>
      <c r="H2104">
        <f>VLOOKUP($A2104,'Events Per Sport'!$A$5:$G$19,3,FALSE)</f>
        <v>5.8087857335637052</v>
      </c>
    </row>
    <row r="2105" spans="1:8" x14ac:dyDescent="0.2">
      <c r="A2105" t="s">
        <v>140</v>
      </c>
      <c r="B2105" t="s">
        <v>312</v>
      </c>
      <c r="C2105" t="s">
        <v>187</v>
      </c>
      <c r="D2105">
        <f t="shared" si="32"/>
        <v>1992</v>
      </c>
      <c r="E2105" t="s">
        <v>167</v>
      </c>
      <c r="F2105" t="s">
        <v>268</v>
      </c>
      <c r="G2105" t="str">
        <f>IFERROR(VLOOKUP($F2105,'Country Lookup'!$B$2:$C$31,2,FALSE),"")</f>
        <v>NL</v>
      </c>
      <c r="H2105">
        <f>VLOOKUP($A2105,'Events Per Sport'!$A$5:$G$19,3,FALSE)</f>
        <v>5.8087857335637052</v>
      </c>
    </row>
    <row r="2106" spans="1:8" x14ac:dyDescent="0.2">
      <c r="A2106" t="s">
        <v>140</v>
      </c>
      <c r="B2106" t="s">
        <v>295</v>
      </c>
      <c r="C2106" t="s">
        <v>188</v>
      </c>
      <c r="D2106">
        <f t="shared" si="32"/>
        <v>1998</v>
      </c>
      <c r="E2106" t="s">
        <v>167</v>
      </c>
      <c r="F2106" t="s">
        <v>184</v>
      </c>
      <c r="G2106" t="str">
        <f>IFERROR(VLOOKUP($F2106,'Country Lookup'!$B$2:$C$31,2,FALSE),"")</f>
        <v>CA</v>
      </c>
      <c r="H2106">
        <f>VLOOKUP($A2106,'Events Per Sport'!$A$5:$G$19,3,FALSE)</f>
        <v>5.8087857335637052</v>
      </c>
    </row>
    <row r="2107" spans="1:8" x14ac:dyDescent="0.2">
      <c r="A2107" t="s">
        <v>140</v>
      </c>
      <c r="B2107" t="s">
        <v>310</v>
      </c>
      <c r="C2107" t="s">
        <v>188</v>
      </c>
      <c r="D2107">
        <f t="shared" si="32"/>
        <v>1998</v>
      </c>
      <c r="E2107" t="s">
        <v>167</v>
      </c>
      <c r="F2107" t="s">
        <v>268</v>
      </c>
      <c r="G2107" t="str">
        <f>IFERROR(VLOOKUP($F2107,'Country Lookup'!$B$2:$C$31,2,FALSE),"")</f>
        <v>NL</v>
      </c>
      <c r="H2107">
        <f>VLOOKUP($A2107,'Events Per Sport'!$A$5:$G$19,3,FALSE)</f>
        <v>5.8087857335637052</v>
      </c>
    </row>
    <row r="2108" spans="1:8" x14ac:dyDescent="0.2">
      <c r="A2108" t="s">
        <v>140</v>
      </c>
      <c r="B2108" t="s">
        <v>310</v>
      </c>
      <c r="C2108" t="s">
        <v>162</v>
      </c>
      <c r="D2108">
        <f t="shared" si="32"/>
        <v>2006</v>
      </c>
      <c r="E2108" t="s">
        <v>167</v>
      </c>
      <c r="F2108" t="s">
        <v>268</v>
      </c>
      <c r="G2108" t="str">
        <f>IFERROR(VLOOKUP($F2108,'Country Lookup'!$B$2:$C$31,2,FALSE),"")</f>
        <v>NL</v>
      </c>
      <c r="H2108">
        <f>VLOOKUP($A2108,'Events Per Sport'!$A$5:$G$19,3,FALSE)</f>
        <v>5.8087857335637052</v>
      </c>
    </row>
    <row r="2109" spans="1:8" x14ac:dyDescent="0.2">
      <c r="A2109" t="s">
        <v>140</v>
      </c>
      <c r="B2109" t="s">
        <v>310</v>
      </c>
      <c r="C2109" t="s">
        <v>191</v>
      </c>
      <c r="D2109">
        <f t="shared" si="32"/>
        <v>2010</v>
      </c>
      <c r="E2109" t="s">
        <v>167</v>
      </c>
      <c r="F2109" t="s">
        <v>268</v>
      </c>
      <c r="G2109" t="str">
        <f>IFERROR(VLOOKUP($F2109,'Country Lookup'!$B$2:$C$31,2,FALSE),"")</f>
        <v>NL</v>
      </c>
      <c r="H2109">
        <f>VLOOKUP($A2109,'Events Per Sport'!$A$5:$G$19,3,FALSE)</f>
        <v>5.8087857335637052</v>
      </c>
    </row>
    <row r="2110" spans="1:8" x14ac:dyDescent="0.2">
      <c r="A2110" t="s">
        <v>140</v>
      </c>
      <c r="B2110" t="s">
        <v>310</v>
      </c>
      <c r="C2110" t="s">
        <v>192</v>
      </c>
      <c r="D2110">
        <f t="shared" si="32"/>
        <v>2014</v>
      </c>
      <c r="E2110" t="s">
        <v>167</v>
      </c>
      <c r="F2110" t="s">
        <v>268</v>
      </c>
      <c r="G2110" t="str">
        <f>IFERROR(VLOOKUP($F2110,'Country Lookup'!$B$2:$C$31,2,FALSE),"")</f>
        <v>NL</v>
      </c>
      <c r="H2110">
        <f>VLOOKUP($A2110,'Events Per Sport'!$A$5:$G$19,3,FALSE)</f>
        <v>5.8087857335637052</v>
      </c>
    </row>
    <row r="2111" spans="1:8" x14ac:dyDescent="0.2">
      <c r="A2111" t="s">
        <v>140</v>
      </c>
      <c r="B2111" t="s">
        <v>289</v>
      </c>
      <c r="C2111" t="s">
        <v>162</v>
      </c>
      <c r="D2111">
        <f t="shared" si="32"/>
        <v>2006</v>
      </c>
      <c r="E2111" t="s">
        <v>167</v>
      </c>
      <c r="F2111" t="s">
        <v>268</v>
      </c>
      <c r="G2111" t="str">
        <f>IFERROR(VLOOKUP($F2111,'Country Lookup'!$B$2:$C$31,2,FALSE),"")</f>
        <v>NL</v>
      </c>
      <c r="H2111">
        <f>VLOOKUP($A2111,'Events Per Sport'!$A$5:$G$19,3,FALSE)</f>
        <v>5.8087857335637052</v>
      </c>
    </row>
    <row r="2112" spans="1:8" x14ac:dyDescent="0.2">
      <c r="A2112" t="s">
        <v>140</v>
      </c>
      <c r="B2112" t="s">
        <v>289</v>
      </c>
      <c r="C2112" t="s">
        <v>192</v>
      </c>
      <c r="D2112">
        <f t="shared" si="32"/>
        <v>2014</v>
      </c>
      <c r="E2112" t="s">
        <v>167</v>
      </c>
      <c r="F2112" t="s">
        <v>268</v>
      </c>
      <c r="G2112" t="str">
        <f>IFERROR(VLOOKUP($F2112,'Country Lookup'!$B$2:$C$31,2,FALSE),"")</f>
        <v>NL</v>
      </c>
      <c r="H2112">
        <f>VLOOKUP($A2112,'Events Per Sport'!$A$5:$G$19,3,FALSE)</f>
        <v>5.8087857335637052</v>
      </c>
    </row>
    <row r="2113" spans="1:8" x14ac:dyDescent="0.2">
      <c r="A2113" t="s">
        <v>140</v>
      </c>
      <c r="B2113" t="s">
        <v>290</v>
      </c>
      <c r="C2113" t="s">
        <v>191</v>
      </c>
      <c r="D2113">
        <f t="shared" si="32"/>
        <v>2010</v>
      </c>
      <c r="E2113" t="s">
        <v>167</v>
      </c>
      <c r="F2113" t="s">
        <v>268</v>
      </c>
      <c r="G2113" t="str">
        <f>IFERROR(VLOOKUP($F2113,'Country Lookup'!$B$2:$C$31,2,FALSE),"")</f>
        <v>NL</v>
      </c>
      <c r="H2113">
        <f>VLOOKUP($A2113,'Events Per Sport'!$A$5:$G$19,3,FALSE)</f>
        <v>5.8087857335637052</v>
      </c>
    </row>
    <row r="2114" spans="1:8" x14ac:dyDescent="0.2">
      <c r="A2114" t="s">
        <v>140</v>
      </c>
      <c r="B2114" t="s">
        <v>312</v>
      </c>
      <c r="C2114" t="s">
        <v>177</v>
      </c>
      <c r="D2114">
        <f t="shared" ref="D2114:D2160" si="33">_xlfn.NUMBERVALUE(RIGHT(C2114,4))</f>
        <v>1956</v>
      </c>
      <c r="E2114" t="s">
        <v>163</v>
      </c>
      <c r="F2114" t="s">
        <v>207</v>
      </c>
      <c r="G2114" t="str">
        <f>IFERROR(VLOOKUP($F2114,'Country Lookup'!$B$2:$C$31,2,FALSE),"")</f>
        <v/>
      </c>
      <c r="H2114">
        <f>VLOOKUP($A2114,'Events Per Sport'!$A$5:$G$19,3,FALSE)</f>
        <v>5.8087857335637052</v>
      </c>
    </row>
    <row r="2115" spans="1:8" x14ac:dyDescent="0.2">
      <c r="A2115" t="s">
        <v>140</v>
      </c>
      <c r="B2115" t="s">
        <v>312</v>
      </c>
      <c r="C2115" t="s">
        <v>177</v>
      </c>
      <c r="D2115">
        <f t="shared" si="33"/>
        <v>1956</v>
      </c>
      <c r="E2115" t="s">
        <v>167</v>
      </c>
      <c r="F2115" t="s">
        <v>207</v>
      </c>
      <c r="G2115" t="str">
        <f>IFERROR(VLOOKUP($F2115,'Country Lookup'!$B$2:$C$31,2,FALSE),"")</f>
        <v/>
      </c>
      <c r="H2115">
        <f>VLOOKUP($A2115,'Events Per Sport'!$A$5:$G$19,3,FALSE)</f>
        <v>5.8087857335637052</v>
      </c>
    </row>
    <row r="2116" spans="1:8" x14ac:dyDescent="0.2">
      <c r="A2116" t="s">
        <v>140</v>
      </c>
      <c r="B2116" t="s">
        <v>312</v>
      </c>
      <c r="C2116" t="s">
        <v>178</v>
      </c>
      <c r="D2116">
        <f t="shared" si="33"/>
        <v>1960</v>
      </c>
      <c r="E2116" t="s">
        <v>163</v>
      </c>
      <c r="F2116" t="s">
        <v>207</v>
      </c>
      <c r="G2116" t="str">
        <f>IFERROR(VLOOKUP($F2116,'Country Lookup'!$B$2:$C$31,2,FALSE),"")</f>
        <v/>
      </c>
      <c r="H2116">
        <f>VLOOKUP($A2116,'Events Per Sport'!$A$5:$G$19,3,FALSE)</f>
        <v>5.8087857335637052</v>
      </c>
    </row>
    <row r="2117" spans="1:8" x14ac:dyDescent="0.2">
      <c r="A2117" t="s">
        <v>140</v>
      </c>
      <c r="B2117" t="s">
        <v>312</v>
      </c>
      <c r="C2117" t="s">
        <v>185</v>
      </c>
      <c r="D2117">
        <f t="shared" si="33"/>
        <v>1984</v>
      </c>
      <c r="E2117" t="s">
        <v>165</v>
      </c>
      <c r="F2117" t="s">
        <v>207</v>
      </c>
      <c r="G2117" t="str">
        <f>IFERROR(VLOOKUP($F2117,'Country Lookup'!$B$2:$C$31,2,FALSE),"")</f>
        <v/>
      </c>
      <c r="H2117">
        <f>VLOOKUP($A2117,'Events Per Sport'!$A$5:$G$19,3,FALSE)</f>
        <v>5.8087857335637052</v>
      </c>
    </row>
    <row r="2118" spans="1:8" x14ac:dyDescent="0.2">
      <c r="A2118" t="s">
        <v>140</v>
      </c>
      <c r="B2118" t="s">
        <v>313</v>
      </c>
      <c r="C2118" t="s">
        <v>186</v>
      </c>
      <c r="D2118">
        <f t="shared" si="33"/>
        <v>1988</v>
      </c>
      <c r="E2118" t="s">
        <v>165</v>
      </c>
      <c r="F2118" t="s">
        <v>217</v>
      </c>
      <c r="G2118" t="str">
        <f>IFERROR(VLOOKUP($F2118,'Country Lookup'!$B$2:$C$31,2,FALSE),"")</f>
        <v/>
      </c>
      <c r="H2118">
        <f>VLOOKUP($A2118,'Events Per Sport'!$A$5:$G$19,3,FALSE)</f>
        <v>5.8087857335637052</v>
      </c>
    </row>
    <row r="2119" spans="1:8" x14ac:dyDescent="0.2">
      <c r="A2119" t="s">
        <v>140</v>
      </c>
      <c r="B2119" t="s">
        <v>313</v>
      </c>
      <c r="C2119" t="s">
        <v>186</v>
      </c>
      <c r="D2119">
        <f t="shared" si="33"/>
        <v>1988</v>
      </c>
      <c r="E2119" t="s">
        <v>167</v>
      </c>
      <c r="F2119" t="s">
        <v>217</v>
      </c>
      <c r="G2119" t="str">
        <f>IFERROR(VLOOKUP($F2119,'Country Lookup'!$B$2:$C$31,2,FALSE),"")</f>
        <v/>
      </c>
      <c r="H2119">
        <f>VLOOKUP($A2119,'Events Per Sport'!$A$5:$G$19,3,FALSE)</f>
        <v>5.8087857335637052</v>
      </c>
    </row>
    <row r="2120" spans="1:8" x14ac:dyDescent="0.2">
      <c r="A2120" t="s">
        <v>140</v>
      </c>
      <c r="B2120" t="s">
        <v>290</v>
      </c>
      <c r="C2120" t="s">
        <v>192</v>
      </c>
      <c r="D2120">
        <f t="shared" si="33"/>
        <v>2014</v>
      </c>
      <c r="E2120" t="s">
        <v>167</v>
      </c>
      <c r="F2120" t="s">
        <v>268</v>
      </c>
      <c r="G2120" t="str">
        <f>IFERROR(VLOOKUP($F2120,'Country Lookup'!$B$2:$C$31,2,FALSE),"")</f>
        <v>NL</v>
      </c>
      <c r="H2120">
        <f>VLOOKUP($A2120,'Events Per Sport'!$A$5:$G$19,3,FALSE)</f>
        <v>5.8087857335637052</v>
      </c>
    </row>
    <row r="2121" spans="1:8" x14ac:dyDescent="0.2">
      <c r="A2121" t="s">
        <v>140</v>
      </c>
      <c r="B2121" t="s">
        <v>313</v>
      </c>
      <c r="C2121" t="s">
        <v>186</v>
      </c>
      <c r="D2121">
        <f t="shared" si="33"/>
        <v>1988</v>
      </c>
      <c r="E2121" t="s">
        <v>163</v>
      </c>
      <c r="F2121" t="s">
        <v>268</v>
      </c>
      <c r="G2121" t="str">
        <f>IFERROR(VLOOKUP($F2121,'Country Lookup'!$B$2:$C$31,2,FALSE),"")</f>
        <v>NL</v>
      </c>
      <c r="H2121">
        <f>VLOOKUP($A2121,'Events Per Sport'!$A$5:$G$19,3,FALSE)</f>
        <v>5.8087857335637052</v>
      </c>
    </row>
    <row r="2122" spans="1:8" x14ac:dyDescent="0.2">
      <c r="A2122" t="s">
        <v>140</v>
      </c>
      <c r="B2122" t="s">
        <v>291</v>
      </c>
      <c r="C2122" t="s">
        <v>188</v>
      </c>
      <c r="D2122">
        <f t="shared" si="33"/>
        <v>1998</v>
      </c>
      <c r="E2122" t="s">
        <v>167</v>
      </c>
      <c r="F2122" t="s">
        <v>268</v>
      </c>
      <c r="G2122" t="str">
        <f>IFERROR(VLOOKUP($F2122,'Country Lookup'!$B$2:$C$31,2,FALSE),"")</f>
        <v>NL</v>
      </c>
      <c r="H2122">
        <f>VLOOKUP($A2122,'Events Per Sport'!$A$5:$G$19,3,FALSE)</f>
        <v>5.8087857335637052</v>
      </c>
    </row>
    <row r="2123" spans="1:8" x14ac:dyDescent="0.2">
      <c r="A2123" t="s">
        <v>140</v>
      </c>
      <c r="B2123" t="s">
        <v>292</v>
      </c>
      <c r="C2123" t="s">
        <v>162</v>
      </c>
      <c r="D2123">
        <f t="shared" si="33"/>
        <v>2006</v>
      </c>
      <c r="E2123" t="s">
        <v>167</v>
      </c>
      <c r="F2123" t="s">
        <v>268</v>
      </c>
      <c r="G2123" t="str">
        <f>IFERROR(VLOOKUP($F2123,'Country Lookup'!$B$2:$C$31,2,FALSE),"")</f>
        <v>NL</v>
      </c>
      <c r="H2123">
        <f>VLOOKUP($A2123,'Events Per Sport'!$A$5:$G$19,3,FALSE)</f>
        <v>5.8087857335637052</v>
      </c>
    </row>
    <row r="2124" spans="1:8" x14ac:dyDescent="0.2">
      <c r="A2124" t="s">
        <v>140</v>
      </c>
      <c r="B2124" t="s">
        <v>292</v>
      </c>
      <c r="C2124" t="s">
        <v>192</v>
      </c>
      <c r="D2124">
        <f t="shared" si="33"/>
        <v>2014</v>
      </c>
      <c r="E2124" t="s">
        <v>167</v>
      </c>
      <c r="F2124" t="s">
        <v>268</v>
      </c>
      <c r="G2124" t="str">
        <f>IFERROR(VLOOKUP($F2124,'Country Lookup'!$B$2:$C$31,2,FALSE),"")</f>
        <v>NL</v>
      </c>
      <c r="H2124">
        <f>VLOOKUP($A2124,'Events Per Sport'!$A$5:$G$19,3,FALSE)</f>
        <v>5.8087857335637052</v>
      </c>
    </row>
    <row r="2125" spans="1:8" x14ac:dyDescent="0.2">
      <c r="A2125" t="s">
        <v>140</v>
      </c>
      <c r="B2125" t="s">
        <v>295</v>
      </c>
      <c r="C2125" t="s">
        <v>181</v>
      </c>
      <c r="D2125">
        <f t="shared" si="33"/>
        <v>1968</v>
      </c>
      <c r="E2125" t="s">
        <v>163</v>
      </c>
      <c r="F2125" t="s">
        <v>194</v>
      </c>
      <c r="G2125" t="str">
        <f>IFERROR(VLOOKUP($F2125,'Country Lookup'!$B$2:$C$31,2,FALSE),"")</f>
        <v/>
      </c>
      <c r="H2125">
        <f>VLOOKUP($A2125,'Events Per Sport'!$A$5:$G$19,3,FALSE)</f>
        <v>5.8087857335637052</v>
      </c>
    </row>
    <row r="2126" spans="1:8" x14ac:dyDescent="0.2">
      <c r="A2126" t="s">
        <v>140</v>
      </c>
      <c r="B2126" t="s">
        <v>295</v>
      </c>
      <c r="C2126" t="s">
        <v>186</v>
      </c>
      <c r="D2126">
        <f t="shared" si="33"/>
        <v>1988</v>
      </c>
      <c r="E2126" t="s">
        <v>163</v>
      </c>
      <c r="F2126" t="s">
        <v>217</v>
      </c>
      <c r="G2126" t="str">
        <f>IFERROR(VLOOKUP($F2126,'Country Lookup'!$B$2:$C$31,2,FALSE),"")</f>
        <v/>
      </c>
      <c r="H2126">
        <f>VLOOKUP($A2126,'Events Per Sport'!$A$5:$G$19,3,FALSE)</f>
        <v>5.8087857335637052</v>
      </c>
    </row>
    <row r="2127" spans="1:8" x14ac:dyDescent="0.2">
      <c r="A2127" t="s">
        <v>140</v>
      </c>
      <c r="B2127" t="s">
        <v>295</v>
      </c>
      <c r="C2127" t="s">
        <v>183</v>
      </c>
      <c r="D2127">
        <f t="shared" si="33"/>
        <v>1980</v>
      </c>
      <c r="E2127" t="s">
        <v>167</v>
      </c>
      <c r="F2127" t="s">
        <v>268</v>
      </c>
      <c r="G2127" t="str">
        <f>IFERROR(VLOOKUP($F2127,'Country Lookup'!$B$2:$C$31,2,FALSE),"")</f>
        <v>NL</v>
      </c>
      <c r="H2127">
        <f>VLOOKUP($A2127,'Events Per Sport'!$A$5:$G$19,3,FALSE)</f>
        <v>5.8087857335637052</v>
      </c>
    </row>
    <row r="2128" spans="1:8" x14ac:dyDescent="0.2">
      <c r="A2128" t="s">
        <v>140</v>
      </c>
      <c r="B2128" t="s">
        <v>295</v>
      </c>
      <c r="C2128" t="s">
        <v>186</v>
      </c>
      <c r="D2128">
        <f t="shared" si="33"/>
        <v>1988</v>
      </c>
      <c r="E2128" t="s">
        <v>165</v>
      </c>
      <c r="F2128" t="s">
        <v>268</v>
      </c>
      <c r="G2128" t="str">
        <f>IFERROR(VLOOKUP($F2128,'Country Lookup'!$B$2:$C$31,2,FALSE),"")</f>
        <v>NL</v>
      </c>
      <c r="H2128">
        <f>VLOOKUP($A2128,'Events Per Sport'!$A$5:$G$19,3,FALSE)</f>
        <v>5.8087857335637052</v>
      </c>
    </row>
    <row r="2129" spans="1:8" x14ac:dyDescent="0.2">
      <c r="A2129" t="s">
        <v>140</v>
      </c>
      <c r="B2129" t="s">
        <v>295</v>
      </c>
      <c r="C2129" t="s">
        <v>314</v>
      </c>
      <c r="D2129">
        <f t="shared" si="33"/>
        <v>1956</v>
      </c>
      <c r="E2129" t="s">
        <v>163</v>
      </c>
      <c r="F2129" t="s">
        <v>207</v>
      </c>
      <c r="G2129" t="str">
        <f>IFERROR(VLOOKUP($F2129,'Country Lookup'!$B$2:$C$31,2,FALSE),"")</f>
        <v/>
      </c>
      <c r="H2129">
        <f>VLOOKUP($A2129,'Events Per Sport'!$A$5:$G$19,3,FALSE)</f>
        <v>5.8087857335637052</v>
      </c>
    </row>
    <row r="2130" spans="1:8" x14ac:dyDescent="0.2">
      <c r="A2130" t="s">
        <v>140</v>
      </c>
      <c r="B2130" t="s">
        <v>295</v>
      </c>
      <c r="C2130" t="s">
        <v>314</v>
      </c>
      <c r="D2130">
        <f t="shared" si="33"/>
        <v>1956</v>
      </c>
      <c r="E2130" t="s">
        <v>165</v>
      </c>
      <c r="F2130" t="s">
        <v>207</v>
      </c>
      <c r="G2130" t="str">
        <f>IFERROR(VLOOKUP($F2130,'Country Lookup'!$B$2:$C$31,2,FALSE),"")</f>
        <v/>
      </c>
      <c r="H2130">
        <f>VLOOKUP($A2130,'Events Per Sport'!$A$5:$G$19,3,FALSE)</f>
        <v>5.8087857335637052</v>
      </c>
    </row>
    <row r="2131" spans="1:8" x14ac:dyDescent="0.2">
      <c r="A2131" t="s">
        <v>140</v>
      </c>
      <c r="B2131" t="s">
        <v>295</v>
      </c>
      <c r="C2131" t="s">
        <v>178</v>
      </c>
      <c r="D2131">
        <f t="shared" si="33"/>
        <v>1960</v>
      </c>
      <c r="E2131" t="s">
        <v>163</v>
      </c>
      <c r="F2131" t="s">
        <v>207</v>
      </c>
      <c r="G2131" t="str">
        <f>IFERROR(VLOOKUP($F2131,'Country Lookup'!$B$2:$C$31,2,FALSE),"")</f>
        <v/>
      </c>
      <c r="H2131">
        <f>VLOOKUP($A2131,'Events Per Sport'!$A$5:$G$19,3,FALSE)</f>
        <v>5.8087857335637052</v>
      </c>
    </row>
    <row r="2132" spans="1:8" x14ac:dyDescent="0.2">
      <c r="A2132" t="s">
        <v>140</v>
      </c>
      <c r="B2132" t="s">
        <v>295</v>
      </c>
      <c r="C2132" t="s">
        <v>178</v>
      </c>
      <c r="D2132">
        <f t="shared" si="33"/>
        <v>1960</v>
      </c>
      <c r="E2132" t="s">
        <v>167</v>
      </c>
      <c r="F2132" t="s">
        <v>207</v>
      </c>
      <c r="G2132" t="str">
        <f>IFERROR(VLOOKUP($F2132,'Country Lookup'!$B$2:$C$31,2,FALSE),"")</f>
        <v/>
      </c>
      <c r="H2132">
        <f>VLOOKUP($A2132,'Events Per Sport'!$A$5:$G$19,3,FALSE)</f>
        <v>5.8087857335637052</v>
      </c>
    </row>
    <row r="2133" spans="1:8" x14ac:dyDescent="0.2">
      <c r="A2133" t="s">
        <v>140</v>
      </c>
      <c r="B2133" t="s">
        <v>295</v>
      </c>
      <c r="C2133" t="s">
        <v>180</v>
      </c>
      <c r="D2133">
        <f t="shared" si="33"/>
        <v>1964</v>
      </c>
      <c r="E2133" t="s">
        <v>165</v>
      </c>
      <c r="F2133" t="s">
        <v>207</v>
      </c>
      <c r="G2133" t="str">
        <f>IFERROR(VLOOKUP($F2133,'Country Lookup'!$B$2:$C$31,2,FALSE),"")</f>
        <v/>
      </c>
      <c r="H2133">
        <f>VLOOKUP($A2133,'Events Per Sport'!$A$5:$G$19,3,FALSE)</f>
        <v>5.8087857335637052</v>
      </c>
    </row>
    <row r="2134" spans="1:8" x14ac:dyDescent="0.2">
      <c r="A2134" t="s">
        <v>140</v>
      </c>
      <c r="B2134" t="s">
        <v>295</v>
      </c>
      <c r="C2134" t="s">
        <v>180</v>
      </c>
      <c r="D2134">
        <f t="shared" si="33"/>
        <v>1964</v>
      </c>
      <c r="E2134" t="s">
        <v>165</v>
      </c>
      <c r="F2134" t="s">
        <v>207</v>
      </c>
      <c r="G2134" t="str">
        <f>IFERROR(VLOOKUP($F2134,'Country Lookup'!$B$2:$C$31,2,FALSE),"")</f>
        <v/>
      </c>
      <c r="H2134">
        <f>VLOOKUP($A2134,'Events Per Sport'!$A$5:$G$19,3,FALSE)</f>
        <v>5.8087857335637052</v>
      </c>
    </row>
    <row r="2135" spans="1:8" x14ac:dyDescent="0.2">
      <c r="A2135" t="s">
        <v>140</v>
      </c>
      <c r="B2135" t="s">
        <v>295</v>
      </c>
      <c r="C2135" t="s">
        <v>182</v>
      </c>
      <c r="D2135">
        <f t="shared" si="33"/>
        <v>1976</v>
      </c>
      <c r="E2135" t="s">
        <v>163</v>
      </c>
      <c r="F2135" t="s">
        <v>207</v>
      </c>
      <c r="G2135" t="str">
        <f>IFERROR(VLOOKUP($F2135,'Country Lookup'!$B$2:$C$31,2,FALSE),"")</f>
        <v/>
      </c>
      <c r="H2135">
        <f>VLOOKUP($A2135,'Events Per Sport'!$A$5:$G$19,3,FALSE)</f>
        <v>5.8087857335637052</v>
      </c>
    </row>
    <row r="2136" spans="1:8" x14ac:dyDescent="0.2">
      <c r="A2136" t="s">
        <v>140</v>
      </c>
      <c r="B2136" t="s">
        <v>295</v>
      </c>
      <c r="C2136" t="s">
        <v>182</v>
      </c>
      <c r="D2136">
        <f t="shared" si="33"/>
        <v>1976</v>
      </c>
      <c r="E2136" t="s">
        <v>165</v>
      </c>
      <c r="F2136" t="s">
        <v>207</v>
      </c>
      <c r="G2136" t="str">
        <f>IFERROR(VLOOKUP($F2136,'Country Lookup'!$B$2:$C$31,2,FALSE),"")</f>
        <v/>
      </c>
      <c r="H2136">
        <f>VLOOKUP($A2136,'Events Per Sport'!$A$5:$G$19,3,FALSE)</f>
        <v>5.8087857335637052</v>
      </c>
    </row>
    <row r="2137" spans="1:8" x14ac:dyDescent="0.2">
      <c r="A2137" t="s">
        <v>140</v>
      </c>
      <c r="B2137" t="s">
        <v>295</v>
      </c>
      <c r="C2137" t="s">
        <v>183</v>
      </c>
      <c r="D2137">
        <f t="shared" si="33"/>
        <v>1980</v>
      </c>
      <c r="E2137" t="s">
        <v>165</v>
      </c>
      <c r="F2137" t="s">
        <v>207</v>
      </c>
      <c r="G2137" t="str">
        <f>IFERROR(VLOOKUP($F2137,'Country Lookup'!$B$2:$C$31,2,FALSE),"")</f>
        <v/>
      </c>
      <c r="H2137">
        <f>VLOOKUP($A2137,'Events Per Sport'!$A$5:$G$19,3,FALSE)</f>
        <v>5.8087857335637052</v>
      </c>
    </row>
    <row r="2138" spans="1:8" x14ac:dyDescent="0.2">
      <c r="A2138" t="s">
        <v>140</v>
      </c>
      <c r="B2138" t="s">
        <v>295</v>
      </c>
      <c r="C2138" t="s">
        <v>185</v>
      </c>
      <c r="D2138">
        <f t="shared" si="33"/>
        <v>1984</v>
      </c>
      <c r="E2138" t="s">
        <v>163</v>
      </c>
      <c r="F2138" t="s">
        <v>207</v>
      </c>
      <c r="G2138" t="str">
        <f>IFERROR(VLOOKUP($F2138,'Country Lookup'!$B$2:$C$31,2,FALSE),"")</f>
        <v/>
      </c>
      <c r="H2138">
        <f>VLOOKUP($A2138,'Events Per Sport'!$A$5:$G$19,3,FALSE)</f>
        <v>5.8087857335637052</v>
      </c>
    </row>
    <row r="2139" spans="1:8" x14ac:dyDescent="0.2">
      <c r="A2139" t="s">
        <v>140</v>
      </c>
      <c r="B2139" t="s">
        <v>296</v>
      </c>
      <c r="C2139" t="s">
        <v>178</v>
      </c>
      <c r="D2139">
        <f t="shared" si="33"/>
        <v>1960</v>
      </c>
      <c r="E2139" t="s">
        <v>163</v>
      </c>
      <c r="F2139" t="s">
        <v>179</v>
      </c>
      <c r="G2139" t="str">
        <f>IFERROR(VLOOKUP($F2139,'Country Lookup'!$B$2:$C$31,2,FALSE),"")</f>
        <v/>
      </c>
      <c r="H2139">
        <f>VLOOKUP($A2139,'Events Per Sport'!$A$5:$G$19,3,FALSE)</f>
        <v>5.8087857335637052</v>
      </c>
    </row>
    <row r="2140" spans="1:8" x14ac:dyDescent="0.2">
      <c r="A2140" t="s">
        <v>140</v>
      </c>
      <c r="B2140" t="s">
        <v>296</v>
      </c>
      <c r="C2140" t="s">
        <v>183</v>
      </c>
      <c r="D2140">
        <f t="shared" si="33"/>
        <v>1980</v>
      </c>
      <c r="E2140" t="s">
        <v>163</v>
      </c>
      <c r="F2140" t="s">
        <v>217</v>
      </c>
      <c r="G2140" t="str">
        <f>IFERROR(VLOOKUP($F2140,'Country Lookup'!$B$2:$C$31,2,FALSE),"")</f>
        <v/>
      </c>
      <c r="H2140">
        <f>VLOOKUP($A2140,'Events Per Sport'!$A$5:$G$19,3,FALSE)</f>
        <v>5.8087857335637052</v>
      </c>
    </row>
    <row r="2141" spans="1:8" x14ac:dyDescent="0.2">
      <c r="A2141" t="s">
        <v>140</v>
      </c>
      <c r="B2141" t="s">
        <v>296</v>
      </c>
      <c r="C2141" t="s">
        <v>185</v>
      </c>
      <c r="D2141">
        <f t="shared" si="33"/>
        <v>1984</v>
      </c>
      <c r="E2141" t="s">
        <v>163</v>
      </c>
      <c r="F2141" t="s">
        <v>217</v>
      </c>
      <c r="G2141" t="str">
        <f>IFERROR(VLOOKUP($F2141,'Country Lookup'!$B$2:$C$31,2,FALSE),"")</f>
        <v/>
      </c>
      <c r="H2141">
        <f>VLOOKUP($A2141,'Events Per Sport'!$A$5:$G$19,3,FALSE)</f>
        <v>5.8087857335637052</v>
      </c>
    </row>
    <row r="2142" spans="1:8" x14ac:dyDescent="0.2">
      <c r="A2142" t="s">
        <v>140</v>
      </c>
      <c r="B2142" t="s">
        <v>296</v>
      </c>
      <c r="C2142" t="s">
        <v>185</v>
      </c>
      <c r="D2142">
        <f t="shared" si="33"/>
        <v>1984</v>
      </c>
      <c r="E2142" t="s">
        <v>165</v>
      </c>
      <c r="F2142" t="s">
        <v>217</v>
      </c>
      <c r="G2142" t="str">
        <f>IFERROR(VLOOKUP($F2142,'Country Lookup'!$B$2:$C$31,2,FALSE),"")</f>
        <v/>
      </c>
      <c r="H2142">
        <f>VLOOKUP($A2142,'Events Per Sport'!$A$5:$G$19,3,FALSE)</f>
        <v>5.8087857335637052</v>
      </c>
    </row>
    <row r="2143" spans="1:8" x14ac:dyDescent="0.2">
      <c r="A2143" t="s">
        <v>140</v>
      </c>
      <c r="B2143" t="s">
        <v>296</v>
      </c>
      <c r="C2143" t="s">
        <v>186</v>
      </c>
      <c r="D2143">
        <f t="shared" si="33"/>
        <v>1988</v>
      </c>
      <c r="E2143" t="s">
        <v>165</v>
      </c>
      <c r="F2143" t="s">
        <v>217</v>
      </c>
      <c r="G2143" t="str">
        <f>IFERROR(VLOOKUP($F2143,'Country Lookup'!$B$2:$C$31,2,FALSE),"")</f>
        <v/>
      </c>
      <c r="H2143">
        <f>VLOOKUP($A2143,'Events Per Sport'!$A$5:$G$19,3,FALSE)</f>
        <v>5.8087857335637052</v>
      </c>
    </row>
    <row r="2144" spans="1:8" x14ac:dyDescent="0.2">
      <c r="A2144" t="s">
        <v>140</v>
      </c>
      <c r="B2144" t="s">
        <v>296</v>
      </c>
      <c r="C2144" t="s">
        <v>186</v>
      </c>
      <c r="D2144">
        <f t="shared" si="33"/>
        <v>1988</v>
      </c>
      <c r="E2144" t="s">
        <v>167</v>
      </c>
      <c r="F2144" t="s">
        <v>217</v>
      </c>
      <c r="G2144" t="str">
        <f>IFERROR(VLOOKUP($F2144,'Country Lookup'!$B$2:$C$31,2,FALSE),"")</f>
        <v/>
      </c>
      <c r="H2144">
        <f>VLOOKUP($A2144,'Events Per Sport'!$A$5:$G$19,3,FALSE)</f>
        <v>5.8087857335637052</v>
      </c>
    </row>
    <row r="2145" spans="1:8" x14ac:dyDescent="0.2">
      <c r="A2145" t="s">
        <v>140</v>
      </c>
      <c r="B2145" t="s">
        <v>296</v>
      </c>
      <c r="C2145" t="s">
        <v>178</v>
      </c>
      <c r="D2145">
        <f t="shared" si="33"/>
        <v>1960</v>
      </c>
      <c r="E2145" t="s">
        <v>165</v>
      </c>
      <c r="F2145" t="s">
        <v>207</v>
      </c>
      <c r="G2145" t="str">
        <f>IFERROR(VLOOKUP($F2145,'Country Lookup'!$B$2:$C$31,2,FALSE),"")</f>
        <v/>
      </c>
      <c r="H2145">
        <f>VLOOKUP($A2145,'Events Per Sport'!$A$5:$G$19,3,FALSE)</f>
        <v>5.8087857335637052</v>
      </c>
    </row>
    <row r="2146" spans="1:8" x14ac:dyDescent="0.2">
      <c r="A2146" t="s">
        <v>140</v>
      </c>
      <c r="B2146" t="s">
        <v>296</v>
      </c>
      <c r="C2146" t="s">
        <v>180</v>
      </c>
      <c r="D2146">
        <f t="shared" si="33"/>
        <v>1964</v>
      </c>
      <c r="E2146" t="s">
        <v>163</v>
      </c>
      <c r="F2146" t="s">
        <v>207</v>
      </c>
      <c r="G2146" t="str">
        <f>IFERROR(VLOOKUP($F2146,'Country Lookup'!$B$2:$C$31,2,FALSE),"")</f>
        <v/>
      </c>
      <c r="H2146">
        <f>VLOOKUP($A2146,'Events Per Sport'!$A$5:$G$19,3,FALSE)</f>
        <v>5.8087857335637052</v>
      </c>
    </row>
    <row r="2147" spans="1:8" x14ac:dyDescent="0.2">
      <c r="A2147" t="s">
        <v>140</v>
      </c>
      <c r="B2147" t="s">
        <v>296</v>
      </c>
      <c r="C2147" t="s">
        <v>180</v>
      </c>
      <c r="D2147">
        <f t="shared" si="33"/>
        <v>1964</v>
      </c>
      <c r="E2147" t="s">
        <v>165</v>
      </c>
      <c r="F2147" t="s">
        <v>207</v>
      </c>
      <c r="G2147" t="str">
        <f>IFERROR(VLOOKUP($F2147,'Country Lookup'!$B$2:$C$31,2,FALSE),"")</f>
        <v/>
      </c>
      <c r="H2147">
        <f>VLOOKUP($A2147,'Events Per Sport'!$A$5:$G$19,3,FALSE)</f>
        <v>5.8087857335637052</v>
      </c>
    </row>
    <row r="2148" spans="1:8" x14ac:dyDescent="0.2">
      <c r="A2148" t="s">
        <v>140</v>
      </c>
      <c r="B2148" t="s">
        <v>296</v>
      </c>
      <c r="C2148" t="s">
        <v>180</v>
      </c>
      <c r="D2148">
        <f t="shared" si="33"/>
        <v>1964</v>
      </c>
      <c r="E2148" t="s">
        <v>167</v>
      </c>
      <c r="F2148" t="s">
        <v>207</v>
      </c>
      <c r="G2148" t="str">
        <f>IFERROR(VLOOKUP($F2148,'Country Lookup'!$B$2:$C$31,2,FALSE),"")</f>
        <v/>
      </c>
      <c r="H2148">
        <f>VLOOKUP($A2148,'Events Per Sport'!$A$5:$G$19,3,FALSE)</f>
        <v>5.8087857335637052</v>
      </c>
    </row>
    <row r="2149" spans="1:8" x14ac:dyDescent="0.2">
      <c r="A2149" t="s">
        <v>140</v>
      </c>
      <c r="B2149" t="s">
        <v>296</v>
      </c>
      <c r="C2149" t="s">
        <v>181</v>
      </c>
      <c r="D2149">
        <f t="shared" si="33"/>
        <v>1968</v>
      </c>
      <c r="E2149" t="s">
        <v>163</v>
      </c>
      <c r="F2149" t="s">
        <v>207</v>
      </c>
      <c r="G2149" t="str">
        <f>IFERROR(VLOOKUP($F2149,'Country Lookup'!$B$2:$C$31,2,FALSE),"")</f>
        <v/>
      </c>
      <c r="H2149">
        <f>VLOOKUP($A2149,'Events Per Sport'!$A$5:$G$19,3,FALSE)</f>
        <v>5.8087857335637052</v>
      </c>
    </row>
    <row r="2150" spans="1:8" x14ac:dyDescent="0.2">
      <c r="A2150" t="s">
        <v>140</v>
      </c>
      <c r="B2150" t="s">
        <v>296</v>
      </c>
      <c r="C2150" t="s">
        <v>182</v>
      </c>
      <c r="D2150">
        <f t="shared" si="33"/>
        <v>1976</v>
      </c>
      <c r="E2150" t="s">
        <v>167</v>
      </c>
      <c r="F2150" t="s">
        <v>207</v>
      </c>
      <c r="G2150" t="str">
        <f>IFERROR(VLOOKUP($F2150,'Country Lookup'!$B$2:$C$31,2,FALSE),"")</f>
        <v/>
      </c>
      <c r="H2150">
        <f>VLOOKUP($A2150,'Events Per Sport'!$A$5:$G$19,3,FALSE)</f>
        <v>5.8087857335637052</v>
      </c>
    </row>
    <row r="2151" spans="1:8" x14ac:dyDescent="0.2">
      <c r="A2151" t="s">
        <v>140</v>
      </c>
      <c r="B2151" t="s">
        <v>296</v>
      </c>
      <c r="C2151" t="s">
        <v>183</v>
      </c>
      <c r="D2151">
        <f t="shared" si="33"/>
        <v>1980</v>
      </c>
      <c r="E2151" t="s">
        <v>167</v>
      </c>
      <c r="F2151" t="s">
        <v>207</v>
      </c>
      <c r="G2151" t="str">
        <f>IFERROR(VLOOKUP($F2151,'Country Lookup'!$B$2:$C$31,2,FALSE),"")</f>
        <v/>
      </c>
      <c r="H2151">
        <f>VLOOKUP($A2151,'Events Per Sport'!$A$5:$G$19,3,FALSE)</f>
        <v>5.8087857335637052</v>
      </c>
    </row>
    <row r="2152" spans="1:8" x14ac:dyDescent="0.2">
      <c r="A2152" t="s">
        <v>140</v>
      </c>
      <c r="B2152" t="s">
        <v>296</v>
      </c>
      <c r="C2152" t="s">
        <v>185</v>
      </c>
      <c r="D2152">
        <f t="shared" si="33"/>
        <v>1984</v>
      </c>
      <c r="E2152" t="s">
        <v>167</v>
      </c>
      <c r="F2152" t="s">
        <v>207</v>
      </c>
      <c r="G2152" t="str">
        <f>IFERROR(VLOOKUP($F2152,'Country Lookup'!$B$2:$C$31,2,FALSE),"")</f>
        <v/>
      </c>
      <c r="H2152">
        <f>VLOOKUP($A2152,'Events Per Sport'!$A$5:$G$19,3,FALSE)</f>
        <v>5.8087857335637052</v>
      </c>
    </row>
    <row r="2153" spans="1:8" x14ac:dyDescent="0.2">
      <c r="A2153" t="s">
        <v>140</v>
      </c>
      <c r="B2153" t="s">
        <v>312</v>
      </c>
      <c r="C2153" t="s">
        <v>188</v>
      </c>
      <c r="D2153">
        <f t="shared" si="33"/>
        <v>1998</v>
      </c>
      <c r="E2153" t="s">
        <v>167</v>
      </c>
      <c r="F2153" t="s">
        <v>239</v>
      </c>
      <c r="G2153" t="str">
        <f>IFERROR(VLOOKUP($F2153,'Country Lookup'!$B$2:$C$31,2,FALSE),"")</f>
        <v>BE</v>
      </c>
      <c r="H2153">
        <f>VLOOKUP($A2153,'Events Per Sport'!$A$5:$G$19,3,FALSE)</f>
        <v>5.8087857335637052</v>
      </c>
    </row>
    <row r="2154" spans="1:8" x14ac:dyDescent="0.2">
      <c r="A2154" t="s">
        <v>140</v>
      </c>
      <c r="B2154" t="s">
        <v>312</v>
      </c>
      <c r="C2154" t="s">
        <v>192</v>
      </c>
      <c r="D2154">
        <f t="shared" si="33"/>
        <v>2014</v>
      </c>
      <c r="E2154" t="s">
        <v>167</v>
      </c>
      <c r="F2154" t="s">
        <v>268</v>
      </c>
      <c r="G2154" t="str">
        <f>IFERROR(VLOOKUP($F2154,'Country Lookup'!$B$2:$C$31,2,FALSE),"")</f>
        <v>NL</v>
      </c>
      <c r="H2154">
        <f>VLOOKUP($A2154,'Events Per Sport'!$A$5:$G$19,3,FALSE)</f>
        <v>5.8087857335637052</v>
      </c>
    </row>
    <row r="2155" spans="1:8" x14ac:dyDescent="0.2">
      <c r="A2155" t="s">
        <v>140</v>
      </c>
      <c r="B2155" t="s">
        <v>313</v>
      </c>
      <c r="C2155" t="s">
        <v>188</v>
      </c>
      <c r="D2155">
        <f t="shared" si="33"/>
        <v>1998</v>
      </c>
      <c r="E2155" t="s">
        <v>167</v>
      </c>
      <c r="F2155" t="s">
        <v>230</v>
      </c>
      <c r="G2155" t="str">
        <f>IFERROR(VLOOKUP($F2155,'Country Lookup'!$B$2:$C$31,2,FALSE),"")</f>
        <v>KZ</v>
      </c>
      <c r="H2155">
        <f>VLOOKUP($A2155,'Events Per Sport'!$A$5:$G$19,3,FALSE)</f>
        <v>5.8087857335637052</v>
      </c>
    </row>
    <row r="2156" spans="1:8" x14ac:dyDescent="0.2">
      <c r="A2156" t="s">
        <v>140</v>
      </c>
      <c r="B2156" t="s">
        <v>313</v>
      </c>
      <c r="C2156" t="s">
        <v>192</v>
      </c>
      <c r="D2156">
        <f t="shared" si="33"/>
        <v>2014</v>
      </c>
      <c r="E2156" t="s">
        <v>167</v>
      </c>
      <c r="F2156" t="s">
        <v>268</v>
      </c>
      <c r="G2156" t="str">
        <f>IFERROR(VLOOKUP($F2156,'Country Lookup'!$B$2:$C$31,2,FALSE),"")</f>
        <v>NL</v>
      </c>
      <c r="H2156">
        <f>VLOOKUP($A2156,'Events Per Sport'!$A$5:$G$19,3,FALSE)</f>
        <v>5.8087857335637052</v>
      </c>
    </row>
    <row r="2157" spans="1:8" x14ac:dyDescent="0.2">
      <c r="A2157" t="s">
        <v>140</v>
      </c>
      <c r="B2157" t="s">
        <v>315</v>
      </c>
      <c r="C2157" t="s">
        <v>162</v>
      </c>
      <c r="D2157">
        <f t="shared" si="33"/>
        <v>2006</v>
      </c>
      <c r="E2157" t="s">
        <v>167</v>
      </c>
      <c r="F2157" t="s">
        <v>268</v>
      </c>
      <c r="G2157" t="str">
        <f>IFERROR(VLOOKUP($F2157,'Country Lookup'!$B$2:$C$31,2,FALSE),"")</f>
        <v>NL</v>
      </c>
      <c r="H2157">
        <f>VLOOKUP($A2157,'Events Per Sport'!$A$5:$G$19,3,FALSE)</f>
        <v>5.8087857335637052</v>
      </c>
    </row>
    <row r="2158" spans="1:8" x14ac:dyDescent="0.2">
      <c r="A2158" t="s">
        <v>140</v>
      </c>
      <c r="B2158" t="s">
        <v>315</v>
      </c>
      <c r="C2158" t="s">
        <v>191</v>
      </c>
      <c r="D2158">
        <f t="shared" si="33"/>
        <v>2010</v>
      </c>
      <c r="E2158" t="s">
        <v>167</v>
      </c>
      <c r="F2158" t="s">
        <v>268</v>
      </c>
      <c r="G2158" t="str">
        <f>IFERROR(VLOOKUP($F2158,'Country Lookup'!$B$2:$C$31,2,FALSE),"")</f>
        <v>NL</v>
      </c>
      <c r="H2158">
        <f>VLOOKUP($A2158,'Events Per Sport'!$A$5:$G$19,3,FALSE)</f>
        <v>5.8087857335637052</v>
      </c>
    </row>
    <row r="2159" spans="1:8" x14ac:dyDescent="0.2">
      <c r="A2159" t="s">
        <v>140</v>
      </c>
      <c r="B2159" t="s">
        <v>315</v>
      </c>
      <c r="C2159" t="s">
        <v>192</v>
      </c>
      <c r="D2159">
        <f t="shared" si="33"/>
        <v>2014</v>
      </c>
      <c r="E2159" t="s">
        <v>167</v>
      </c>
      <c r="F2159" t="s">
        <v>226</v>
      </c>
      <c r="G2159" t="str">
        <f>IFERROR(VLOOKUP($F2159,'Country Lookup'!$B$2:$C$31,2,FALSE),"")</f>
        <v>PL</v>
      </c>
      <c r="H2159">
        <f>VLOOKUP($A2159,'Events Per Sport'!$A$5:$G$19,3,FALSE)</f>
        <v>5.8087857335637052</v>
      </c>
    </row>
    <row r="2160" spans="1:8" x14ac:dyDescent="0.2">
      <c r="A2160" t="s">
        <v>140</v>
      </c>
      <c r="B2160" t="s">
        <v>316</v>
      </c>
      <c r="C2160" t="s">
        <v>191</v>
      </c>
      <c r="D2160">
        <f t="shared" si="33"/>
        <v>2010</v>
      </c>
      <c r="E2160" t="s">
        <v>167</v>
      </c>
      <c r="F2160" t="s">
        <v>226</v>
      </c>
      <c r="G2160" t="str">
        <f>IFERROR(VLOOKUP($F2160,'Country Lookup'!$B$2:$C$31,2,FALSE),"")</f>
        <v>PL</v>
      </c>
      <c r="H2160">
        <f>VLOOKUP($A2160,'Events Per Sport'!$A$5:$G$19,3,FALSE)</f>
        <v>5.8087857335637052</v>
      </c>
    </row>
  </sheetData>
  <autoFilter ref="A1:H216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t="s">
        <v>159</v>
      </c>
      <c r="B1" t="s">
        <v>318</v>
      </c>
      <c r="C1" t="s">
        <v>319</v>
      </c>
    </row>
    <row r="2" spans="1:3" x14ac:dyDescent="0.2">
      <c r="A2" t="s">
        <v>334</v>
      </c>
      <c r="B2" s="1" t="s">
        <v>210</v>
      </c>
      <c r="C2" t="s">
        <v>333</v>
      </c>
    </row>
    <row r="3" spans="1:3" x14ac:dyDescent="0.2">
      <c r="A3" t="s">
        <v>351</v>
      </c>
      <c r="B3" s="1" t="s">
        <v>168</v>
      </c>
      <c r="C3" t="s">
        <v>321</v>
      </c>
    </row>
    <row r="4" spans="1:3" x14ac:dyDescent="0.2">
      <c r="A4" t="s">
        <v>377</v>
      </c>
      <c r="B4" s="1" t="s">
        <v>239</v>
      </c>
      <c r="C4" t="s">
        <v>378</v>
      </c>
    </row>
    <row r="5" spans="1:3" x14ac:dyDescent="0.2">
      <c r="A5" t="s">
        <v>341</v>
      </c>
      <c r="B5" s="1" t="s">
        <v>222</v>
      </c>
      <c r="C5" t="s">
        <v>338</v>
      </c>
    </row>
    <row r="6" spans="1:3" x14ac:dyDescent="0.2">
      <c r="A6" t="s">
        <v>340</v>
      </c>
      <c r="B6" s="1" t="s">
        <v>220</v>
      </c>
      <c r="C6" t="s">
        <v>339</v>
      </c>
    </row>
    <row r="7" spans="1:3" x14ac:dyDescent="0.2">
      <c r="A7" t="s">
        <v>350</v>
      </c>
      <c r="B7" s="1" t="s">
        <v>184</v>
      </c>
      <c r="C7" t="s">
        <v>325</v>
      </c>
    </row>
    <row r="8" spans="1:3" x14ac:dyDescent="0.2">
      <c r="A8" t="s">
        <v>371</v>
      </c>
      <c r="B8" s="1" t="s">
        <v>260</v>
      </c>
      <c r="C8" t="s">
        <v>330</v>
      </c>
    </row>
    <row r="9" spans="1:3" x14ac:dyDescent="0.2">
      <c r="A9" t="s">
        <v>349</v>
      </c>
      <c r="B9" s="1" t="s">
        <v>166</v>
      </c>
      <c r="C9" t="s">
        <v>320</v>
      </c>
    </row>
    <row r="10" spans="1:3" x14ac:dyDescent="0.2">
      <c r="A10" t="s">
        <v>370</v>
      </c>
      <c r="B10" s="1" t="s">
        <v>211</v>
      </c>
      <c r="C10" t="s">
        <v>335</v>
      </c>
    </row>
    <row r="11" spans="1:3" x14ac:dyDescent="0.2">
      <c r="A11" t="s">
        <v>352</v>
      </c>
      <c r="B11" s="1" t="s">
        <v>259</v>
      </c>
      <c r="C11" t="s">
        <v>331</v>
      </c>
    </row>
    <row r="12" spans="1:3" x14ac:dyDescent="0.2">
      <c r="A12" t="s">
        <v>367</v>
      </c>
      <c r="B12" s="1" t="s">
        <v>245</v>
      </c>
      <c r="C12" t="s">
        <v>366</v>
      </c>
    </row>
    <row r="13" spans="1:3" x14ac:dyDescent="0.2">
      <c r="A13" t="s">
        <v>368</v>
      </c>
      <c r="B13" s="1" t="s">
        <v>203</v>
      </c>
      <c r="C13" t="s">
        <v>328</v>
      </c>
    </row>
    <row r="14" spans="1:3" x14ac:dyDescent="0.2">
      <c r="A14" t="s">
        <v>348</v>
      </c>
      <c r="B14" s="1" t="s">
        <v>173</v>
      </c>
      <c r="C14" t="s">
        <v>323</v>
      </c>
    </row>
    <row r="15" spans="1:3" x14ac:dyDescent="0.2">
      <c r="A15" t="s">
        <v>363</v>
      </c>
      <c r="B15" s="1" t="s">
        <v>238</v>
      </c>
      <c r="C15" t="s">
        <v>362</v>
      </c>
    </row>
    <row r="16" spans="1:3" x14ac:dyDescent="0.2">
      <c r="A16" t="s">
        <v>353</v>
      </c>
      <c r="B16" s="1" t="s">
        <v>197</v>
      </c>
      <c r="C16" t="s">
        <v>327</v>
      </c>
    </row>
    <row r="17" spans="1:3" x14ac:dyDescent="0.2">
      <c r="A17" t="s">
        <v>346</v>
      </c>
      <c r="B17" s="1" t="s">
        <v>176</v>
      </c>
      <c r="C17" t="s">
        <v>324</v>
      </c>
    </row>
    <row r="18" spans="1:3" x14ac:dyDescent="0.2">
      <c r="A18" t="s">
        <v>372</v>
      </c>
      <c r="B18" s="1" t="s">
        <v>205</v>
      </c>
      <c r="C18" t="s">
        <v>329</v>
      </c>
    </row>
    <row r="19" spans="1:3" x14ac:dyDescent="0.2">
      <c r="A19" t="s">
        <v>355</v>
      </c>
      <c r="B19" s="1" t="s">
        <v>230</v>
      </c>
      <c r="C19" t="s">
        <v>354</v>
      </c>
    </row>
    <row r="20" spans="1:3" x14ac:dyDescent="0.2">
      <c r="A20" t="s">
        <v>373</v>
      </c>
      <c r="B20" s="1" t="s">
        <v>269</v>
      </c>
      <c r="C20" t="s">
        <v>374</v>
      </c>
    </row>
    <row r="21" spans="1:3" x14ac:dyDescent="0.2">
      <c r="A21" t="s">
        <v>365</v>
      </c>
      <c r="B21" s="1" t="s">
        <v>240</v>
      </c>
      <c r="C21" t="s">
        <v>364</v>
      </c>
    </row>
    <row r="22" spans="1:3" x14ac:dyDescent="0.2">
      <c r="A22" t="s">
        <v>376</v>
      </c>
      <c r="B22" s="1" t="s">
        <v>268</v>
      </c>
      <c r="C22" t="s">
        <v>375</v>
      </c>
    </row>
    <row r="23" spans="1:3" x14ac:dyDescent="0.2">
      <c r="A23" t="s">
        <v>347</v>
      </c>
      <c r="B23" s="1" t="s">
        <v>189</v>
      </c>
      <c r="C23" t="s">
        <v>326</v>
      </c>
    </row>
    <row r="24" spans="1:3" x14ac:dyDescent="0.2">
      <c r="A24" t="s">
        <v>356</v>
      </c>
      <c r="B24" s="1" t="s">
        <v>226</v>
      </c>
      <c r="C24" t="s">
        <v>357</v>
      </c>
    </row>
    <row r="25" spans="1:3" x14ac:dyDescent="0.2">
      <c r="A25" t="s">
        <v>369</v>
      </c>
      <c r="B25" s="1" t="s">
        <v>219</v>
      </c>
      <c r="C25" t="s">
        <v>332</v>
      </c>
    </row>
    <row r="26" spans="1:3" x14ac:dyDescent="0.2">
      <c r="A26" t="s">
        <v>361</v>
      </c>
      <c r="B26" s="1" t="s">
        <v>198</v>
      </c>
      <c r="C26" t="s">
        <v>360</v>
      </c>
    </row>
    <row r="27" spans="1:3" x14ac:dyDescent="0.2">
      <c r="A27" t="s">
        <v>344</v>
      </c>
      <c r="B27" s="1" t="s">
        <v>174</v>
      </c>
      <c r="C27" t="s">
        <v>337</v>
      </c>
    </row>
    <row r="28" spans="1:3" x14ac:dyDescent="0.2">
      <c r="A28" t="s">
        <v>345</v>
      </c>
      <c r="B28" s="1" t="s">
        <v>221</v>
      </c>
      <c r="C28" t="s">
        <v>336</v>
      </c>
    </row>
    <row r="29" spans="1:3" x14ac:dyDescent="0.2">
      <c r="A29" t="s">
        <v>343</v>
      </c>
      <c r="B29" s="1" t="s">
        <v>170</v>
      </c>
      <c r="C29" t="s">
        <v>322</v>
      </c>
    </row>
    <row r="30" spans="1:3" x14ac:dyDescent="0.2">
      <c r="A30" t="s">
        <v>359</v>
      </c>
      <c r="B30" s="1" t="s">
        <v>229</v>
      </c>
      <c r="C30" t="s">
        <v>358</v>
      </c>
    </row>
    <row r="31" spans="1:3" x14ac:dyDescent="0.2">
      <c r="A31" t="s">
        <v>342</v>
      </c>
      <c r="B31" s="1" t="s">
        <v>164</v>
      </c>
      <c r="C31" t="s">
        <v>317</v>
      </c>
    </row>
    <row r="32" spans="1:3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</sheetData>
  <autoFilter ref="A1:C1">
    <sortState ref="A2:C31">
      <sortCondition ref="B1:B31"/>
    </sortState>
  </autoFilter>
  <sortState ref="G2:G31">
    <sortCondition ref="G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8"/>
  <sheetViews>
    <sheetView workbookViewId="0"/>
  </sheetViews>
  <sheetFormatPr baseColWidth="10" defaultRowHeight="16" x14ac:dyDescent="0.2"/>
  <cols>
    <col min="1" max="1" width="17.83203125" bestFit="1" customWidth="1"/>
  </cols>
  <sheetData>
    <row r="1" spans="1:3" x14ac:dyDescent="0.2">
      <c r="A1" s="1" t="s">
        <v>150</v>
      </c>
      <c r="B1" s="1" t="s">
        <v>148</v>
      </c>
      <c r="C1" s="1" t="s">
        <v>149</v>
      </c>
    </row>
    <row r="2" spans="1:3" x14ac:dyDescent="0.2">
      <c r="A2" s="1" t="s">
        <v>130</v>
      </c>
      <c r="B2" s="1" t="s">
        <v>131</v>
      </c>
      <c r="C2" s="1" t="s">
        <v>2</v>
      </c>
    </row>
    <row r="3" spans="1:3" x14ac:dyDescent="0.2">
      <c r="A3" s="1" t="s">
        <v>130</v>
      </c>
      <c r="B3" s="1" t="s">
        <v>131</v>
      </c>
      <c r="C3" s="1" t="s">
        <v>3</v>
      </c>
    </row>
    <row r="4" spans="1:3" x14ac:dyDescent="0.2">
      <c r="A4" s="1" t="s">
        <v>130</v>
      </c>
      <c r="B4" s="1" t="s">
        <v>131</v>
      </c>
      <c r="C4" s="1" t="s">
        <v>4</v>
      </c>
    </row>
    <row r="5" spans="1:3" x14ac:dyDescent="0.2">
      <c r="A5" s="1" t="s">
        <v>130</v>
      </c>
      <c r="B5" s="1" t="s">
        <v>131</v>
      </c>
      <c r="C5" s="1" t="s">
        <v>5</v>
      </c>
    </row>
    <row r="6" spans="1:3" x14ac:dyDescent="0.2">
      <c r="A6" s="1" t="s">
        <v>130</v>
      </c>
      <c r="B6" s="1" t="s">
        <v>131</v>
      </c>
      <c r="C6" s="1" t="s">
        <v>6</v>
      </c>
    </row>
    <row r="7" spans="1:3" x14ac:dyDescent="0.2">
      <c r="A7" s="1" t="s">
        <v>130</v>
      </c>
      <c r="B7" s="1" t="s">
        <v>132</v>
      </c>
      <c r="C7" s="1" t="s">
        <v>8</v>
      </c>
    </row>
    <row r="8" spans="1:3" x14ac:dyDescent="0.2">
      <c r="A8" s="1" t="s">
        <v>130</v>
      </c>
      <c r="B8" s="1" t="s">
        <v>132</v>
      </c>
      <c r="C8" s="1" t="s">
        <v>9</v>
      </c>
    </row>
    <row r="9" spans="1:3" x14ac:dyDescent="0.2">
      <c r="A9" s="1" t="s">
        <v>130</v>
      </c>
      <c r="B9" s="1" t="s">
        <v>132</v>
      </c>
      <c r="C9" s="1" t="s">
        <v>10</v>
      </c>
    </row>
    <row r="10" spans="1:3" x14ac:dyDescent="0.2">
      <c r="A10" s="1" t="s">
        <v>130</v>
      </c>
      <c r="B10" s="1" t="s">
        <v>132</v>
      </c>
      <c r="C10" s="1" t="s">
        <v>11</v>
      </c>
    </row>
    <row r="11" spans="1:3" x14ac:dyDescent="0.2">
      <c r="A11" s="1" t="s">
        <v>130</v>
      </c>
      <c r="B11" s="1" t="s">
        <v>132</v>
      </c>
      <c r="C11" s="1" t="s">
        <v>12</v>
      </c>
    </row>
    <row r="12" spans="1:3" x14ac:dyDescent="0.2">
      <c r="A12" s="1" t="s">
        <v>130</v>
      </c>
      <c r="B12" s="1" t="s">
        <v>133</v>
      </c>
      <c r="C12" s="1" t="s">
        <v>14</v>
      </c>
    </row>
    <row r="13" spans="1:3" x14ac:dyDescent="0.2">
      <c r="A13" s="1" t="s">
        <v>134</v>
      </c>
      <c r="B13" s="1" t="s">
        <v>131</v>
      </c>
      <c r="C13" s="1" t="s">
        <v>16</v>
      </c>
    </row>
    <row r="14" spans="1:3" x14ac:dyDescent="0.2">
      <c r="A14" s="1" t="s">
        <v>134</v>
      </c>
      <c r="B14" s="1" t="s">
        <v>132</v>
      </c>
      <c r="C14" s="1" t="s">
        <v>18</v>
      </c>
    </row>
    <row r="15" spans="1:3" x14ac:dyDescent="0.2">
      <c r="A15" s="1" t="s">
        <v>134</v>
      </c>
      <c r="B15" s="1" t="s">
        <v>135</v>
      </c>
      <c r="C15" s="1" t="s">
        <v>19</v>
      </c>
    </row>
    <row r="16" spans="1:3" x14ac:dyDescent="0.2">
      <c r="A16" s="1" t="s">
        <v>136</v>
      </c>
      <c r="B16" s="1" t="s">
        <v>131</v>
      </c>
      <c r="C16" s="1" t="s">
        <v>20</v>
      </c>
    </row>
    <row r="17" spans="1:3" x14ac:dyDescent="0.2">
      <c r="A17" s="1" t="s">
        <v>136</v>
      </c>
      <c r="B17" s="1" t="s">
        <v>132</v>
      </c>
      <c r="C17" s="1" t="s">
        <v>21</v>
      </c>
    </row>
    <row r="18" spans="1:3" x14ac:dyDescent="0.2">
      <c r="A18" s="1" t="s">
        <v>137</v>
      </c>
      <c r="B18" s="1" t="s">
        <v>131</v>
      </c>
      <c r="C18" s="1" t="s">
        <v>20</v>
      </c>
    </row>
    <row r="19" spans="1:3" x14ac:dyDescent="0.2">
      <c r="A19" s="1" t="s">
        <v>137</v>
      </c>
      <c r="B19" s="1" t="s">
        <v>132</v>
      </c>
      <c r="C19" s="1" t="s">
        <v>21</v>
      </c>
    </row>
    <row r="20" spans="1:3" x14ac:dyDescent="0.2">
      <c r="A20" s="1" t="s">
        <v>137</v>
      </c>
      <c r="B20" s="1" t="s">
        <v>133</v>
      </c>
      <c r="C20" s="1" t="s">
        <v>23</v>
      </c>
    </row>
    <row r="21" spans="1:3" x14ac:dyDescent="0.2">
      <c r="A21" s="1" t="s">
        <v>138</v>
      </c>
      <c r="B21" s="1" t="s">
        <v>131</v>
      </c>
      <c r="C21" s="1" t="s">
        <v>20</v>
      </c>
    </row>
    <row r="22" spans="1:3" x14ac:dyDescent="0.2">
      <c r="A22" s="1" t="s">
        <v>138</v>
      </c>
      <c r="B22" s="1" t="s">
        <v>132</v>
      </c>
      <c r="C22" s="1" t="s">
        <v>21</v>
      </c>
    </row>
    <row r="23" spans="1:3" x14ac:dyDescent="0.2">
      <c r="A23" s="1" t="s">
        <v>139</v>
      </c>
      <c r="B23" s="1" t="s">
        <v>131</v>
      </c>
      <c r="C23" s="1" t="s">
        <v>24</v>
      </c>
    </row>
    <row r="24" spans="1:3" x14ac:dyDescent="0.2">
      <c r="A24" s="1" t="s">
        <v>139</v>
      </c>
      <c r="B24" s="1" t="s">
        <v>132</v>
      </c>
      <c r="C24" s="1" t="s">
        <v>25</v>
      </c>
    </row>
    <row r="25" spans="1:3" x14ac:dyDescent="0.2">
      <c r="A25" s="1" t="s">
        <v>139</v>
      </c>
      <c r="B25" s="1" t="s">
        <v>133</v>
      </c>
      <c r="C25" s="1" t="s">
        <v>26</v>
      </c>
    </row>
    <row r="26" spans="1:3" x14ac:dyDescent="0.2">
      <c r="A26" s="1" t="s">
        <v>139</v>
      </c>
      <c r="B26" s="1" t="s">
        <v>135</v>
      </c>
      <c r="C26" s="1" t="s">
        <v>28</v>
      </c>
    </row>
    <row r="27" spans="1:3" x14ac:dyDescent="0.2">
      <c r="A27" s="1" t="s">
        <v>140</v>
      </c>
      <c r="B27" s="1" t="s">
        <v>131</v>
      </c>
      <c r="C27" s="1" t="s">
        <v>30</v>
      </c>
    </row>
    <row r="28" spans="1:3" x14ac:dyDescent="0.2">
      <c r="A28" s="1" t="s">
        <v>140</v>
      </c>
      <c r="B28" s="1" t="s">
        <v>131</v>
      </c>
      <c r="C28" s="1" t="s">
        <v>31</v>
      </c>
    </row>
    <row r="29" spans="1:3" x14ac:dyDescent="0.2">
      <c r="A29" s="1" t="s">
        <v>140</v>
      </c>
      <c r="B29" s="1" t="s">
        <v>131</v>
      </c>
      <c r="C29" s="1" t="s">
        <v>32</v>
      </c>
    </row>
    <row r="30" spans="1:3" x14ac:dyDescent="0.2">
      <c r="A30" s="1" t="s">
        <v>140</v>
      </c>
      <c r="B30" s="1" t="s">
        <v>131</v>
      </c>
      <c r="C30" s="1" t="s">
        <v>33</v>
      </c>
    </row>
    <row r="31" spans="1:3" x14ac:dyDescent="0.2">
      <c r="A31" s="1" t="s">
        <v>140</v>
      </c>
      <c r="B31" s="1" t="s">
        <v>131</v>
      </c>
      <c r="C31" s="1" t="s">
        <v>34</v>
      </c>
    </row>
    <row r="32" spans="1:3" x14ac:dyDescent="0.2">
      <c r="A32" s="1" t="s">
        <v>140</v>
      </c>
      <c r="B32" s="1" t="s">
        <v>131</v>
      </c>
      <c r="C32" s="1" t="s">
        <v>35</v>
      </c>
    </row>
    <row r="33" spans="1:3" x14ac:dyDescent="0.2">
      <c r="A33" s="1" t="s">
        <v>140</v>
      </c>
      <c r="B33" s="1" t="s">
        <v>131</v>
      </c>
      <c r="C33" s="1" t="s">
        <v>36</v>
      </c>
    </row>
    <row r="34" spans="1:3" x14ac:dyDescent="0.2">
      <c r="A34" s="1" t="s">
        <v>140</v>
      </c>
      <c r="B34" s="1" t="s">
        <v>132</v>
      </c>
      <c r="C34" s="1" t="s">
        <v>38</v>
      </c>
    </row>
    <row r="35" spans="1:3" x14ac:dyDescent="0.2">
      <c r="A35" s="1" t="s">
        <v>140</v>
      </c>
      <c r="B35" s="1" t="s">
        <v>132</v>
      </c>
      <c r="C35" s="1" t="s">
        <v>39</v>
      </c>
    </row>
    <row r="36" spans="1:3" x14ac:dyDescent="0.2">
      <c r="A36" s="1" t="s">
        <v>140</v>
      </c>
      <c r="B36" s="1" t="s">
        <v>132</v>
      </c>
      <c r="C36" s="1" t="s">
        <v>40</v>
      </c>
    </row>
    <row r="37" spans="1:3" x14ac:dyDescent="0.2">
      <c r="A37" s="1" t="s">
        <v>140</v>
      </c>
      <c r="B37" s="1" t="s">
        <v>132</v>
      </c>
      <c r="C37" s="1" t="s">
        <v>41</v>
      </c>
    </row>
    <row r="38" spans="1:3" x14ac:dyDescent="0.2">
      <c r="A38" s="1" t="s">
        <v>140</v>
      </c>
      <c r="B38" s="1" t="s">
        <v>132</v>
      </c>
      <c r="C38" s="1" t="s">
        <v>42</v>
      </c>
    </row>
    <row r="39" spans="1:3" x14ac:dyDescent="0.2">
      <c r="A39" s="1" t="s">
        <v>140</v>
      </c>
      <c r="B39" s="1" t="s">
        <v>132</v>
      </c>
      <c r="C39" s="1" t="s">
        <v>43</v>
      </c>
    </row>
    <row r="40" spans="1:3" x14ac:dyDescent="0.2">
      <c r="A40" s="1" t="s">
        <v>140</v>
      </c>
      <c r="B40" s="1" t="s">
        <v>132</v>
      </c>
      <c r="C40" s="1" t="s">
        <v>44</v>
      </c>
    </row>
    <row r="41" spans="1:3" x14ac:dyDescent="0.2">
      <c r="A41" s="1" t="s">
        <v>288</v>
      </c>
      <c r="B41" s="1" t="s">
        <v>131</v>
      </c>
      <c r="C41" s="1" t="s">
        <v>30</v>
      </c>
    </row>
    <row r="42" spans="1:3" x14ac:dyDescent="0.2">
      <c r="A42" s="1" t="s">
        <v>288</v>
      </c>
      <c r="B42" s="1" t="s">
        <v>131</v>
      </c>
      <c r="C42" s="1" t="s">
        <v>31</v>
      </c>
    </row>
    <row r="43" spans="1:3" x14ac:dyDescent="0.2">
      <c r="A43" s="1" t="s">
        <v>288</v>
      </c>
      <c r="B43" s="1" t="s">
        <v>131</v>
      </c>
      <c r="C43" s="1" t="s">
        <v>32</v>
      </c>
    </row>
    <row r="44" spans="1:3" x14ac:dyDescent="0.2">
      <c r="A44" s="1" t="s">
        <v>288</v>
      </c>
      <c r="B44" s="1" t="s">
        <v>131</v>
      </c>
      <c r="C44" s="1" t="s">
        <v>46</v>
      </c>
    </row>
    <row r="45" spans="1:3" x14ac:dyDescent="0.2">
      <c r="A45" s="1" t="s">
        <v>288</v>
      </c>
      <c r="B45" s="1" t="s">
        <v>132</v>
      </c>
      <c r="C45" s="1" t="s">
        <v>38</v>
      </c>
    </row>
    <row r="46" spans="1:3" x14ac:dyDescent="0.2">
      <c r="A46" s="1" t="s">
        <v>288</v>
      </c>
      <c r="B46" s="1" t="s">
        <v>132</v>
      </c>
      <c r="C46" s="1" t="s">
        <v>39</v>
      </c>
    </row>
    <row r="47" spans="1:3" x14ac:dyDescent="0.2">
      <c r="A47" s="1" t="s">
        <v>288</v>
      </c>
      <c r="B47" s="1" t="s">
        <v>132</v>
      </c>
      <c r="C47" s="1" t="s">
        <v>40</v>
      </c>
    </row>
    <row r="48" spans="1:3" x14ac:dyDescent="0.2">
      <c r="A48" s="1" t="s">
        <v>288</v>
      </c>
      <c r="B48" s="1" t="s">
        <v>132</v>
      </c>
      <c r="C48" s="1" t="s">
        <v>48</v>
      </c>
    </row>
    <row r="49" spans="1:3" x14ac:dyDescent="0.2">
      <c r="A49" s="1" t="s">
        <v>141</v>
      </c>
      <c r="B49" s="1" t="s">
        <v>131</v>
      </c>
      <c r="C49" s="1" t="s">
        <v>49</v>
      </c>
    </row>
    <row r="50" spans="1:3" x14ac:dyDescent="0.2">
      <c r="A50" s="1" t="s">
        <v>141</v>
      </c>
      <c r="B50" s="1" t="s">
        <v>132</v>
      </c>
      <c r="C50" s="1" t="s">
        <v>50</v>
      </c>
    </row>
    <row r="51" spans="1:3" x14ac:dyDescent="0.2">
      <c r="A51" s="1" t="s">
        <v>141</v>
      </c>
      <c r="B51" s="1" t="s">
        <v>133</v>
      </c>
      <c r="C51" s="1" t="s">
        <v>52</v>
      </c>
    </row>
    <row r="52" spans="1:3" x14ac:dyDescent="0.2">
      <c r="A52" s="1" t="s">
        <v>141</v>
      </c>
      <c r="B52" s="1" t="s">
        <v>133</v>
      </c>
      <c r="C52" s="1" t="s">
        <v>53</v>
      </c>
    </row>
    <row r="53" spans="1:3" x14ac:dyDescent="0.2">
      <c r="A53" s="1" t="s">
        <v>141</v>
      </c>
      <c r="B53" s="1" t="s">
        <v>133</v>
      </c>
      <c r="C53" s="1" t="s">
        <v>54</v>
      </c>
    </row>
    <row r="54" spans="1:3" x14ac:dyDescent="0.2">
      <c r="A54" s="1" t="s">
        <v>142</v>
      </c>
      <c r="B54" s="1" t="s">
        <v>131</v>
      </c>
      <c r="C54" s="1" t="s">
        <v>56</v>
      </c>
    </row>
    <row r="55" spans="1:3" x14ac:dyDescent="0.2">
      <c r="A55" s="1" t="s">
        <v>142</v>
      </c>
      <c r="B55" s="1" t="s">
        <v>131</v>
      </c>
      <c r="C55" s="1" t="s">
        <v>57</v>
      </c>
    </row>
    <row r="56" spans="1:3" x14ac:dyDescent="0.2">
      <c r="A56" s="1" t="s">
        <v>142</v>
      </c>
      <c r="B56" s="1" t="s">
        <v>131</v>
      </c>
      <c r="C56" s="1" t="s">
        <v>58</v>
      </c>
    </row>
    <row r="57" spans="1:3" x14ac:dyDescent="0.2">
      <c r="A57" s="1" t="s">
        <v>142</v>
      </c>
      <c r="B57" s="1" t="s">
        <v>131</v>
      </c>
      <c r="C57" s="1" t="s">
        <v>59</v>
      </c>
    </row>
    <row r="58" spans="1:3" x14ac:dyDescent="0.2">
      <c r="A58" s="1" t="s">
        <v>142</v>
      </c>
      <c r="B58" s="1" t="s">
        <v>131</v>
      </c>
      <c r="C58" s="1" t="s">
        <v>60</v>
      </c>
    </row>
    <row r="59" spans="1:3" x14ac:dyDescent="0.2">
      <c r="A59" s="1" t="s">
        <v>142</v>
      </c>
      <c r="B59" s="1" t="s">
        <v>131</v>
      </c>
      <c r="C59" s="1" t="s">
        <v>61</v>
      </c>
    </row>
    <row r="60" spans="1:3" x14ac:dyDescent="0.2">
      <c r="A60" s="1" t="s">
        <v>142</v>
      </c>
      <c r="B60" s="1" t="s">
        <v>132</v>
      </c>
      <c r="C60" s="1" t="s">
        <v>63</v>
      </c>
    </row>
    <row r="61" spans="1:3" x14ac:dyDescent="0.2">
      <c r="A61" s="1" t="s">
        <v>142</v>
      </c>
      <c r="B61" s="1" t="s">
        <v>132</v>
      </c>
      <c r="C61" s="1" t="s">
        <v>64</v>
      </c>
    </row>
    <row r="62" spans="1:3" x14ac:dyDescent="0.2">
      <c r="A62" s="1" t="s">
        <v>142</v>
      </c>
      <c r="B62" s="1" t="s">
        <v>132</v>
      </c>
      <c r="C62" s="1" t="s">
        <v>65</v>
      </c>
    </row>
    <row r="63" spans="1:3" x14ac:dyDescent="0.2">
      <c r="A63" s="1" t="s">
        <v>142</v>
      </c>
      <c r="B63" s="1" t="s">
        <v>132</v>
      </c>
      <c r="C63" s="1" t="s">
        <v>66</v>
      </c>
    </row>
    <row r="64" spans="1:3" x14ac:dyDescent="0.2">
      <c r="A64" s="1" t="s">
        <v>142</v>
      </c>
      <c r="B64" s="1" t="s">
        <v>132</v>
      </c>
      <c r="C64" s="1" t="s">
        <v>67</v>
      </c>
    </row>
    <row r="65" spans="1:3" x14ac:dyDescent="0.2">
      <c r="A65" s="1" t="s">
        <v>142</v>
      </c>
      <c r="B65" s="1" t="s">
        <v>132</v>
      </c>
      <c r="C65" s="1" t="s">
        <v>68</v>
      </c>
    </row>
    <row r="66" spans="1:3" x14ac:dyDescent="0.2">
      <c r="A66" s="1" t="s">
        <v>143</v>
      </c>
      <c r="B66" s="1" t="s">
        <v>131</v>
      </c>
      <c r="C66" s="1" t="s">
        <v>70</v>
      </c>
    </row>
    <row r="67" spans="1:3" x14ac:dyDescent="0.2">
      <c r="A67" s="1" t="s">
        <v>143</v>
      </c>
      <c r="B67" s="1" t="s">
        <v>131</v>
      </c>
      <c r="C67" s="1" t="s">
        <v>71</v>
      </c>
    </row>
    <row r="68" spans="1:3" x14ac:dyDescent="0.2">
      <c r="A68" s="1" t="s">
        <v>143</v>
      </c>
      <c r="B68" s="1" t="s">
        <v>131</v>
      </c>
      <c r="C68" s="1" t="s">
        <v>72</v>
      </c>
    </row>
    <row r="69" spans="1:3" x14ac:dyDescent="0.2">
      <c r="A69" s="1" t="s">
        <v>143</v>
      </c>
      <c r="B69" s="1" t="s">
        <v>132</v>
      </c>
      <c r="C69" s="1" t="s">
        <v>73</v>
      </c>
    </row>
    <row r="70" spans="1:3" x14ac:dyDescent="0.2">
      <c r="A70" s="1" t="s">
        <v>144</v>
      </c>
      <c r="B70" s="1" t="s">
        <v>131</v>
      </c>
      <c r="C70" s="1" t="s">
        <v>74</v>
      </c>
    </row>
    <row r="71" spans="1:3" x14ac:dyDescent="0.2">
      <c r="A71" s="1" t="s">
        <v>144</v>
      </c>
      <c r="B71" s="1" t="s">
        <v>131</v>
      </c>
      <c r="C71" s="1" t="s">
        <v>75</v>
      </c>
    </row>
    <row r="72" spans="1:3" x14ac:dyDescent="0.2">
      <c r="A72" s="1" t="s">
        <v>144</v>
      </c>
      <c r="B72" s="1" t="s">
        <v>131</v>
      </c>
      <c r="C72" s="1" t="s">
        <v>76</v>
      </c>
    </row>
    <row r="73" spans="1:3" x14ac:dyDescent="0.2">
      <c r="A73" s="1" t="s">
        <v>145</v>
      </c>
      <c r="B73" s="1" t="s">
        <v>131</v>
      </c>
      <c r="C73" s="1" t="s">
        <v>77</v>
      </c>
    </row>
    <row r="74" spans="1:3" x14ac:dyDescent="0.2">
      <c r="A74" s="1" t="s">
        <v>145</v>
      </c>
      <c r="B74" s="1" t="s">
        <v>131</v>
      </c>
      <c r="C74" s="1" t="s">
        <v>78</v>
      </c>
    </row>
    <row r="75" spans="1:3" x14ac:dyDescent="0.2">
      <c r="A75" s="1" t="s">
        <v>145</v>
      </c>
      <c r="B75" s="1" t="s">
        <v>131</v>
      </c>
      <c r="C75" s="1" t="s">
        <v>79</v>
      </c>
    </row>
    <row r="76" spans="1:3" x14ac:dyDescent="0.2">
      <c r="A76" s="1" t="s">
        <v>145</v>
      </c>
      <c r="B76" s="1" t="s">
        <v>131</v>
      </c>
      <c r="C76" s="1" t="s">
        <v>80</v>
      </c>
    </row>
    <row r="77" spans="1:3" x14ac:dyDescent="0.2">
      <c r="A77" s="1" t="s">
        <v>145</v>
      </c>
      <c r="B77" s="1" t="s">
        <v>131</v>
      </c>
      <c r="C77" s="1" t="s">
        <v>81</v>
      </c>
    </row>
    <row r="78" spans="1:3" x14ac:dyDescent="0.2">
      <c r="A78" s="1" t="s">
        <v>145</v>
      </c>
      <c r="B78" s="1" t="s">
        <v>132</v>
      </c>
      <c r="C78" s="1" t="s">
        <v>82</v>
      </c>
    </row>
    <row r="79" spans="1:3" x14ac:dyDescent="0.2">
      <c r="A79" s="1" t="s">
        <v>145</v>
      </c>
      <c r="B79" s="1" t="s">
        <v>132</v>
      </c>
      <c r="C79" s="1" t="s">
        <v>83</v>
      </c>
    </row>
    <row r="80" spans="1:3" x14ac:dyDescent="0.2">
      <c r="A80" s="1" t="s">
        <v>145</v>
      </c>
      <c r="B80" s="1" t="s">
        <v>132</v>
      </c>
      <c r="C80" s="1" t="s">
        <v>84</v>
      </c>
    </row>
    <row r="81" spans="1:3" x14ac:dyDescent="0.2">
      <c r="A81" s="1" t="s">
        <v>145</v>
      </c>
      <c r="B81" s="1" t="s">
        <v>132</v>
      </c>
      <c r="C81" s="1" t="s">
        <v>85</v>
      </c>
    </row>
    <row r="82" spans="1:3" x14ac:dyDescent="0.2">
      <c r="A82" s="1" t="s">
        <v>145</v>
      </c>
      <c r="B82" s="1" t="s">
        <v>132</v>
      </c>
      <c r="C82" s="1" t="s">
        <v>86</v>
      </c>
    </row>
    <row r="83" spans="1:3" x14ac:dyDescent="0.2">
      <c r="A83" s="1" t="s">
        <v>145</v>
      </c>
      <c r="B83" s="1" t="s">
        <v>133</v>
      </c>
      <c r="C83" s="1" t="s">
        <v>87</v>
      </c>
    </row>
    <row r="84" spans="1:3" x14ac:dyDescent="0.2">
      <c r="A84" s="1" t="s">
        <v>146</v>
      </c>
      <c r="B84" s="1" t="s">
        <v>131</v>
      </c>
      <c r="C84" s="1" t="s">
        <v>88</v>
      </c>
    </row>
    <row r="85" spans="1:3" x14ac:dyDescent="0.2">
      <c r="A85" s="1" t="s">
        <v>146</v>
      </c>
      <c r="B85" s="1" t="s">
        <v>131</v>
      </c>
      <c r="C85" s="1" t="s">
        <v>89</v>
      </c>
    </row>
    <row r="86" spans="1:3" x14ac:dyDescent="0.2">
      <c r="A86" s="1" t="s">
        <v>146</v>
      </c>
      <c r="B86" s="1" t="s">
        <v>131</v>
      </c>
      <c r="C86" s="1" t="s">
        <v>90</v>
      </c>
    </row>
    <row r="87" spans="1:3" x14ac:dyDescent="0.2">
      <c r="A87" s="1" t="s">
        <v>146</v>
      </c>
      <c r="B87" s="1" t="s">
        <v>131</v>
      </c>
      <c r="C87" s="1" t="s">
        <v>91</v>
      </c>
    </row>
    <row r="88" spans="1:3" x14ac:dyDescent="0.2">
      <c r="A88" s="1" t="s">
        <v>146</v>
      </c>
      <c r="B88" s="1" t="s">
        <v>131</v>
      </c>
      <c r="C88" s="1" t="s">
        <v>92</v>
      </c>
    </row>
    <row r="89" spans="1:3" x14ac:dyDescent="0.2">
      <c r="A89" s="1" t="s">
        <v>146</v>
      </c>
      <c r="B89" s="1" t="s">
        <v>132</v>
      </c>
      <c r="C89" s="1" t="s">
        <v>93</v>
      </c>
    </row>
    <row r="90" spans="1:3" x14ac:dyDescent="0.2">
      <c r="A90" s="1" t="s">
        <v>146</v>
      </c>
      <c r="B90" s="1" t="s">
        <v>132</v>
      </c>
      <c r="C90" s="1" t="s">
        <v>94</v>
      </c>
    </row>
    <row r="91" spans="1:3" x14ac:dyDescent="0.2">
      <c r="A91" s="1" t="s">
        <v>146</v>
      </c>
      <c r="B91" s="1" t="s">
        <v>132</v>
      </c>
      <c r="C91" s="1" t="s">
        <v>95</v>
      </c>
    </row>
    <row r="92" spans="1:3" x14ac:dyDescent="0.2">
      <c r="A92" s="1" t="s">
        <v>146</v>
      </c>
      <c r="B92" s="1" t="s">
        <v>132</v>
      </c>
      <c r="C92" s="1" t="s">
        <v>96</v>
      </c>
    </row>
    <row r="93" spans="1:3" x14ac:dyDescent="0.2">
      <c r="A93" s="1" t="s">
        <v>146</v>
      </c>
      <c r="B93" s="1" t="s">
        <v>132</v>
      </c>
      <c r="C93" s="1" t="s">
        <v>97</v>
      </c>
    </row>
    <row r="94" spans="1:3" x14ac:dyDescent="0.2">
      <c r="A94" s="1" t="s">
        <v>147</v>
      </c>
      <c r="B94" s="1" t="s">
        <v>131</v>
      </c>
      <c r="C94" s="1" t="s">
        <v>98</v>
      </c>
    </row>
    <row r="95" spans="1:3" x14ac:dyDescent="0.2">
      <c r="A95" s="1" t="s">
        <v>147</v>
      </c>
      <c r="B95" s="1" t="s">
        <v>131</v>
      </c>
      <c r="C95" s="1" t="s">
        <v>99</v>
      </c>
    </row>
    <row r="96" spans="1:3" x14ac:dyDescent="0.2">
      <c r="A96" s="1" t="s">
        <v>147</v>
      </c>
      <c r="B96" s="1" t="s">
        <v>131</v>
      </c>
      <c r="C96" s="1" t="s">
        <v>100</v>
      </c>
    </row>
    <row r="97" spans="1:3" x14ac:dyDescent="0.2">
      <c r="A97" s="1" t="s">
        <v>147</v>
      </c>
      <c r="B97" s="1" t="s">
        <v>131</v>
      </c>
      <c r="C97" s="1" t="s">
        <v>101</v>
      </c>
    </row>
    <row r="98" spans="1:3" x14ac:dyDescent="0.2">
      <c r="A98" s="1" t="s">
        <v>147</v>
      </c>
      <c r="B98" s="1" t="s">
        <v>131</v>
      </c>
      <c r="C98" s="1" t="s">
        <v>102</v>
      </c>
    </row>
    <row r="99" spans="1:3" x14ac:dyDescent="0.2">
      <c r="A99" s="1" t="s">
        <v>147</v>
      </c>
      <c r="B99" s="1" t="s">
        <v>132</v>
      </c>
      <c r="C99" s="1" t="s">
        <v>103</v>
      </c>
    </row>
    <row r="100" spans="1:3" x14ac:dyDescent="0.2">
      <c r="A100" s="1" t="s">
        <v>147</v>
      </c>
      <c r="B100" s="1" t="s">
        <v>132</v>
      </c>
      <c r="C100" s="1" t="s">
        <v>104</v>
      </c>
    </row>
    <row r="101" spans="1:3" x14ac:dyDescent="0.2">
      <c r="A101" s="1" t="s">
        <v>147</v>
      </c>
      <c r="B101" s="1" t="s">
        <v>132</v>
      </c>
      <c r="C101" s="1" t="s">
        <v>105</v>
      </c>
    </row>
    <row r="102" spans="1:3" x14ac:dyDescent="0.2">
      <c r="A102" s="1" t="s">
        <v>147</v>
      </c>
      <c r="B102" s="1" t="s">
        <v>132</v>
      </c>
      <c r="C102" s="1" t="s">
        <v>106</v>
      </c>
    </row>
    <row r="103" spans="1:3" x14ac:dyDescent="0.2">
      <c r="A103" s="1" t="s">
        <v>147</v>
      </c>
      <c r="B103" s="1" t="s">
        <v>132</v>
      </c>
      <c r="C103" s="1" t="s">
        <v>107</v>
      </c>
    </row>
    <row r="104" spans="1:3" x14ac:dyDescent="0.2">
      <c r="A104" s="1"/>
      <c r="B104" s="1"/>
      <c r="C104" s="1"/>
    </row>
    <row r="105" spans="1:3" x14ac:dyDescent="0.2">
      <c r="A105" s="1"/>
      <c r="B105" s="1"/>
      <c r="C105" s="1"/>
    </row>
    <row r="106" spans="1:3" x14ac:dyDescent="0.2">
      <c r="A106" s="1"/>
      <c r="B106" s="1"/>
      <c r="C106" s="1"/>
    </row>
    <row r="107" spans="1:3" x14ac:dyDescent="0.2">
      <c r="A107" s="1"/>
      <c r="B107" s="1"/>
      <c r="C107" s="1"/>
    </row>
    <row r="108" spans="1:3" x14ac:dyDescent="0.2">
      <c r="A108" s="1"/>
      <c r="B108" s="1"/>
      <c r="C108" s="1"/>
    </row>
    <row r="109" spans="1:3" x14ac:dyDescent="0.2">
      <c r="A109" s="1"/>
      <c r="B109" s="1"/>
      <c r="C109" s="1"/>
    </row>
    <row r="110" spans="1:3" x14ac:dyDescent="0.2">
      <c r="A110" s="1"/>
      <c r="B110" s="1"/>
      <c r="C110" s="1"/>
    </row>
    <row r="111" spans="1:3" x14ac:dyDescent="0.2">
      <c r="A111" s="1"/>
      <c r="B111" s="1"/>
      <c r="C111" s="1"/>
    </row>
    <row r="112" spans="1:3" x14ac:dyDescent="0.2">
      <c r="A112" s="1"/>
      <c r="B112" s="1"/>
      <c r="C112" s="1"/>
    </row>
    <row r="113" spans="1:3" x14ac:dyDescent="0.2">
      <c r="A113" s="1"/>
      <c r="B113" s="1"/>
      <c r="C113" s="1"/>
    </row>
    <row r="114" spans="1:3" x14ac:dyDescent="0.2">
      <c r="A114" s="1"/>
      <c r="B114" s="1"/>
      <c r="C114" s="1"/>
    </row>
    <row r="115" spans="1:3" x14ac:dyDescent="0.2">
      <c r="A115" s="1"/>
      <c r="B115" s="1"/>
      <c r="C115" s="1"/>
    </row>
    <row r="116" spans="1:3" x14ac:dyDescent="0.2">
      <c r="A116" s="1"/>
      <c r="B116" s="1"/>
      <c r="C116" s="1"/>
    </row>
    <row r="117" spans="1:3" x14ac:dyDescent="0.2">
      <c r="A117" s="1"/>
      <c r="B117" s="1"/>
      <c r="C117" s="1"/>
    </row>
    <row r="118" spans="1:3" x14ac:dyDescent="0.2">
      <c r="A118" s="1"/>
      <c r="B118" s="1"/>
      <c r="C118" s="1"/>
    </row>
    <row r="119" spans="1:3" x14ac:dyDescent="0.2">
      <c r="A119" s="1"/>
      <c r="B119" s="1"/>
      <c r="C119" s="1"/>
    </row>
    <row r="120" spans="1:3" x14ac:dyDescent="0.2">
      <c r="A120" s="1"/>
      <c r="B120" s="1"/>
      <c r="C120" s="1"/>
    </row>
    <row r="121" spans="1:3" x14ac:dyDescent="0.2">
      <c r="A121" s="1"/>
      <c r="B121" s="1"/>
      <c r="C121" s="1"/>
    </row>
    <row r="122" spans="1:3" x14ac:dyDescent="0.2">
      <c r="A122" s="1"/>
      <c r="B122" s="1"/>
      <c r="C122" s="1"/>
    </row>
    <row r="123" spans="1:3" x14ac:dyDescent="0.2">
      <c r="A123" s="1"/>
      <c r="B123" s="1"/>
      <c r="C123" s="1"/>
    </row>
    <row r="124" spans="1:3" x14ac:dyDescent="0.2">
      <c r="A124" s="1"/>
      <c r="B124" s="1"/>
      <c r="C124" s="1"/>
    </row>
    <row r="125" spans="1:3" x14ac:dyDescent="0.2">
      <c r="A125" s="1"/>
      <c r="B125" s="1"/>
      <c r="C125" s="1"/>
    </row>
    <row r="126" spans="1:3" x14ac:dyDescent="0.2">
      <c r="A126" s="1"/>
      <c r="B126" s="1"/>
      <c r="C126" s="1"/>
    </row>
    <row r="127" spans="1:3" x14ac:dyDescent="0.2">
      <c r="A127" s="1"/>
      <c r="B127" s="1"/>
      <c r="C127" s="1"/>
    </row>
    <row r="128" spans="1:3" x14ac:dyDescent="0.2">
      <c r="A128" s="1"/>
      <c r="B128" s="1"/>
      <c r="C128" s="1"/>
    </row>
    <row r="129" spans="1:3" x14ac:dyDescent="0.2">
      <c r="A129" s="1"/>
      <c r="B129" s="1"/>
      <c r="C129" s="1"/>
    </row>
    <row r="130" spans="1:3" x14ac:dyDescent="0.2">
      <c r="A130" s="1"/>
      <c r="B130" s="1"/>
      <c r="C130" s="1"/>
    </row>
    <row r="131" spans="1:3" x14ac:dyDescent="0.2">
      <c r="A131" s="1"/>
      <c r="B131" s="1"/>
      <c r="C131" s="1"/>
    </row>
    <row r="132" spans="1:3" x14ac:dyDescent="0.2">
      <c r="A132" s="1"/>
      <c r="B132" s="1"/>
      <c r="C132" s="1"/>
    </row>
    <row r="133" spans="1:3" x14ac:dyDescent="0.2">
      <c r="A133" s="1"/>
      <c r="B133" s="1"/>
      <c r="C133" s="1"/>
    </row>
    <row r="134" spans="1:3" x14ac:dyDescent="0.2">
      <c r="A134" s="1"/>
      <c r="B134" s="1"/>
      <c r="C134" s="1"/>
    </row>
    <row r="135" spans="1:3" x14ac:dyDescent="0.2">
      <c r="A135" s="1"/>
      <c r="B135" s="1"/>
      <c r="C135" s="1"/>
    </row>
    <row r="136" spans="1:3" x14ac:dyDescent="0.2">
      <c r="A136" s="1"/>
      <c r="B136" s="1"/>
      <c r="C136" s="1"/>
    </row>
    <row r="137" spans="1:3" x14ac:dyDescent="0.2">
      <c r="A137" s="1"/>
      <c r="B137" s="1"/>
      <c r="C137" s="1"/>
    </row>
    <row r="138" spans="1:3" x14ac:dyDescent="0.2">
      <c r="A138" s="1"/>
      <c r="B138" s="1"/>
      <c r="C138" s="1"/>
    </row>
    <row r="139" spans="1:3" x14ac:dyDescent="0.2">
      <c r="A139" s="1"/>
      <c r="B139" s="1"/>
      <c r="C139" s="1"/>
    </row>
    <row r="140" spans="1:3" x14ac:dyDescent="0.2">
      <c r="A140" s="1"/>
      <c r="B140" s="1"/>
      <c r="C140" s="1"/>
    </row>
    <row r="141" spans="1:3" x14ac:dyDescent="0.2">
      <c r="A141" s="1"/>
      <c r="B141" s="1"/>
      <c r="C141" s="1"/>
    </row>
    <row r="142" spans="1:3" x14ac:dyDescent="0.2">
      <c r="A142" s="1"/>
      <c r="B142" s="1"/>
      <c r="C142" s="1"/>
    </row>
    <row r="143" spans="1:3" x14ac:dyDescent="0.2">
      <c r="A143" s="1"/>
      <c r="B143" s="1"/>
      <c r="C143" s="1"/>
    </row>
    <row r="144" spans="1:3" x14ac:dyDescent="0.2">
      <c r="A144" s="1"/>
      <c r="B144" s="1"/>
      <c r="C144" s="1"/>
    </row>
    <row r="145" spans="1:3" x14ac:dyDescent="0.2">
      <c r="A145" s="1"/>
      <c r="B145" s="1"/>
      <c r="C145" s="1"/>
    </row>
    <row r="146" spans="1:3" x14ac:dyDescent="0.2">
      <c r="A146" s="1"/>
      <c r="B146" s="1"/>
      <c r="C146" s="1"/>
    </row>
    <row r="147" spans="1:3" x14ac:dyDescent="0.2">
      <c r="A147" s="1"/>
      <c r="B147" s="1"/>
      <c r="C147" s="1"/>
    </row>
    <row r="148" spans="1:3" x14ac:dyDescent="0.2">
      <c r="A148" s="1"/>
      <c r="B148" s="1"/>
      <c r="C148" s="1"/>
    </row>
    <row r="149" spans="1:3" x14ac:dyDescent="0.2">
      <c r="A149" s="1"/>
      <c r="B149" s="1"/>
      <c r="C149" s="1"/>
    </row>
    <row r="150" spans="1:3" x14ac:dyDescent="0.2">
      <c r="A150" s="1"/>
      <c r="B150" s="1"/>
      <c r="C150" s="1"/>
    </row>
    <row r="151" spans="1:3" x14ac:dyDescent="0.2">
      <c r="A151" s="1"/>
      <c r="B151" s="1"/>
      <c r="C151" s="1"/>
    </row>
    <row r="152" spans="1:3" x14ac:dyDescent="0.2">
      <c r="A152" s="1"/>
      <c r="B152" s="1"/>
      <c r="C152" s="1"/>
    </row>
    <row r="153" spans="1:3" x14ac:dyDescent="0.2">
      <c r="A153" s="1"/>
      <c r="B153" s="1"/>
      <c r="C153" s="1"/>
    </row>
    <row r="154" spans="1:3" x14ac:dyDescent="0.2">
      <c r="A154" s="1"/>
      <c r="B154" s="1"/>
      <c r="C154" s="1"/>
    </row>
    <row r="155" spans="1:3" x14ac:dyDescent="0.2">
      <c r="A155" s="1"/>
      <c r="B155" s="1"/>
      <c r="C155" s="1"/>
    </row>
    <row r="156" spans="1:3" x14ac:dyDescent="0.2">
      <c r="A156" s="1"/>
      <c r="B156" s="1"/>
      <c r="C156" s="1"/>
    </row>
    <row r="157" spans="1:3" x14ac:dyDescent="0.2">
      <c r="A157" s="1"/>
      <c r="B157" s="1"/>
      <c r="C157" s="1"/>
    </row>
    <row r="158" spans="1:3" x14ac:dyDescent="0.2">
      <c r="A158" s="1"/>
      <c r="B158" s="1"/>
      <c r="C158" s="1"/>
    </row>
    <row r="159" spans="1:3" x14ac:dyDescent="0.2">
      <c r="A159" s="1"/>
      <c r="B159" s="1"/>
      <c r="C159" s="1"/>
    </row>
    <row r="160" spans="1:3" x14ac:dyDescent="0.2">
      <c r="A160" s="1"/>
      <c r="B160" s="1"/>
      <c r="C160" s="1"/>
    </row>
    <row r="161" spans="1:3" x14ac:dyDescent="0.2">
      <c r="A161" s="1"/>
      <c r="B161" s="1"/>
      <c r="C161" s="1"/>
    </row>
    <row r="162" spans="1:3" x14ac:dyDescent="0.2">
      <c r="A162" s="1"/>
      <c r="B162" s="1"/>
      <c r="C162" s="1"/>
    </row>
    <row r="163" spans="1:3" x14ac:dyDescent="0.2">
      <c r="A163" s="1"/>
      <c r="B163" s="1"/>
      <c r="C163" s="1"/>
    </row>
    <row r="164" spans="1:3" x14ac:dyDescent="0.2">
      <c r="A164" s="1"/>
      <c r="B164" s="1"/>
      <c r="C164" s="1"/>
    </row>
    <row r="165" spans="1:3" x14ac:dyDescent="0.2">
      <c r="A165" s="1"/>
      <c r="B165" s="1"/>
      <c r="C165" s="1"/>
    </row>
    <row r="166" spans="1:3" x14ac:dyDescent="0.2">
      <c r="A166" s="1"/>
      <c r="B166" s="1"/>
      <c r="C166" s="1"/>
    </row>
    <row r="167" spans="1:3" x14ac:dyDescent="0.2">
      <c r="A167" s="1"/>
      <c r="B167" s="1"/>
      <c r="C167" s="1"/>
    </row>
    <row r="168" spans="1:3" x14ac:dyDescent="0.2">
      <c r="A168" s="1"/>
      <c r="B168" s="1"/>
      <c r="C16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H8" sqref="H8"/>
    </sheetView>
  </sheetViews>
  <sheetFormatPr baseColWidth="10" defaultRowHeight="16" x14ac:dyDescent="0.2"/>
  <cols>
    <col min="1" max="1" width="17.83203125" bestFit="1" customWidth="1"/>
    <col min="2" max="8" width="12.83203125" customWidth="1"/>
  </cols>
  <sheetData>
    <row r="1" spans="1:8" x14ac:dyDescent="0.2">
      <c r="A1" t="s">
        <v>383</v>
      </c>
      <c r="D1">
        <v>3</v>
      </c>
      <c r="E1">
        <v>2</v>
      </c>
      <c r="F1">
        <v>1</v>
      </c>
    </row>
    <row r="2" spans="1:8" x14ac:dyDescent="0.2">
      <c r="A2" t="s">
        <v>382</v>
      </c>
      <c r="D2">
        <v>12</v>
      </c>
      <c r="E2">
        <v>8</v>
      </c>
      <c r="F2">
        <v>4</v>
      </c>
    </row>
    <row r="4" spans="1:8" ht="48" x14ac:dyDescent="0.2">
      <c r="A4" s="2" t="s">
        <v>150</v>
      </c>
      <c r="B4" s="3" t="s">
        <v>151</v>
      </c>
      <c r="C4" s="3" t="s">
        <v>153</v>
      </c>
      <c r="D4" s="3" t="s">
        <v>152</v>
      </c>
      <c r="E4" s="3" t="s">
        <v>154</v>
      </c>
      <c r="F4" s="3" t="s">
        <v>155</v>
      </c>
      <c r="G4" s="3" t="s">
        <v>381</v>
      </c>
      <c r="H4" s="3" t="s">
        <v>380</v>
      </c>
    </row>
    <row r="5" spans="1:8" x14ac:dyDescent="0.2">
      <c r="A5" s="1" t="s">
        <v>130</v>
      </c>
      <c r="B5">
        <f>COUNTIF(Events!A1:A103,A5)</f>
        <v>11</v>
      </c>
      <c r="C5" s="4">
        <f>(B5)/(B5)^(1/3)</f>
        <v>4.9460874432487003</v>
      </c>
      <c r="D5" s="4">
        <f>D$2/$C5</f>
        <v>2.4261600988028897</v>
      </c>
      <c r="E5" s="4">
        <f t="shared" ref="E5:F22" si="0">E$2/$C5</f>
        <v>1.6174400658685932</v>
      </c>
      <c r="F5" s="4">
        <f t="shared" si="0"/>
        <v>0.80872003293429662</v>
      </c>
      <c r="G5" s="4">
        <f>SUM(D5:F5)*B5</f>
        <v>53.375522173663576</v>
      </c>
      <c r="H5">
        <f>SUM(D$1:F$1)*B5</f>
        <v>66</v>
      </c>
    </row>
    <row r="6" spans="1:8" x14ac:dyDescent="0.2">
      <c r="A6" s="1" t="s">
        <v>134</v>
      </c>
      <c r="B6">
        <f>COUNTIF(Events!A2:A104,A6)</f>
        <v>3</v>
      </c>
      <c r="C6" s="4">
        <f t="shared" ref="C6:C19" si="1">(B6)/(B6)^(1/3)</f>
        <v>2.0800838230519041</v>
      </c>
      <c r="D6" s="4">
        <f t="shared" ref="D6:D19" si="2">D$2/$C6</f>
        <v>5.7689982812296332</v>
      </c>
      <c r="E6" s="4">
        <f t="shared" si="0"/>
        <v>3.845998854153089</v>
      </c>
      <c r="F6" s="4">
        <f t="shared" si="0"/>
        <v>1.9229994270765445</v>
      </c>
      <c r="G6" s="4">
        <f t="shared" ref="G6:G19" si="3">SUM(D6:F6)*B6</f>
        <v>34.613989687377796</v>
      </c>
      <c r="H6">
        <f t="shared" ref="H6:H19" si="4">SUM(D$1:F$1)*B6</f>
        <v>18</v>
      </c>
    </row>
    <row r="7" spans="1:8" x14ac:dyDescent="0.2">
      <c r="A7" s="1" t="s">
        <v>136</v>
      </c>
      <c r="B7">
        <f>COUNTIF(Events!A3:A105,A7)</f>
        <v>2</v>
      </c>
      <c r="C7" s="4">
        <f t="shared" si="1"/>
        <v>1.5874010519681994</v>
      </c>
      <c r="D7" s="4">
        <f t="shared" si="2"/>
        <v>7.5595262993692396</v>
      </c>
      <c r="E7" s="4">
        <f t="shared" si="0"/>
        <v>5.0396841995794928</v>
      </c>
      <c r="F7" s="4">
        <f t="shared" si="0"/>
        <v>2.5198420997897464</v>
      </c>
      <c r="G7" s="4">
        <f t="shared" si="3"/>
        <v>30.238105197476958</v>
      </c>
      <c r="H7">
        <f t="shared" si="4"/>
        <v>12</v>
      </c>
    </row>
    <row r="8" spans="1:8" x14ac:dyDescent="0.2">
      <c r="A8" s="1" t="s">
        <v>137</v>
      </c>
      <c r="B8">
        <f>COUNTIF(Events!A4:A106,A8)</f>
        <v>3</v>
      </c>
      <c r="C8" s="4">
        <f t="shared" si="1"/>
        <v>2.0800838230519041</v>
      </c>
      <c r="D8" s="4">
        <f t="shared" si="2"/>
        <v>5.7689982812296332</v>
      </c>
      <c r="E8" s="4">
        <f t="shared" si="0"/>
        <v>3.845998854153089</v>
      </c>
      <c r="F8" s="4">
        <f t="shared" si="0"/>
        <v>1.9229994270765445</v>
      </c>
      <c r="G8" s="4">
        <f t="shared" si="3"/>
        <v>34.613989687377796</v>
      </c>
      <c r="H8">
        <f t="shared" si="4"/>
        <v>18</v>
      </c>
    </row>
    <row r="9" spans="1:8" x14ac:dyDescent="0.2">
      <c r="A9" s="1" t="s">
        <v>138</v>
      </c>
      <c r="B9">
        <f>COUNTIF(Events!A5:A107,A9)</f>
        <v>2</v>
      </c>
      <c r="C9" s="4">
        <f t="shared" si="1"/>
        <v>1.5874010519681994</v>
      </c>
      <c r="D9" s="4">
        <f t="shared" si="2"/>
        <v>7.5595262993692396</v>
      </c>
      <c r="E9" s="4">
        <f t="shared" si="0"/>
        <v>5.0396841995794928</v>
      </c>
      <c r="F9" s="4">
        <f t="shared" si="0"/>
        <v>2.5198420997897464</v>
      </c>
      <c r="G9" s="4">
        <f t="shared" si="3"/>
        <v>30.238105197476958</v>
      </c>
      <c r="H9">
        <f t="shared" si="4"/>
        <v>12</v>
      </c>
    </row>
    <row r="10" spans="1:8" x14ac:dyDescent="0.2">
      <c r="A10" s="1" t="s">
        <v>139</v>
      </c>
      <c r="B10">
        <f>COUNTIF(Events!A6:A108,A10)</f>
        <v>4</v>
      </c>
      <c r="C10" s="4">
        <f t="shared" si="1"/>
        <v>2.5198420997897464</v>
      </c>
      <c r="D10" s="4">
        <f t="shared" si="2"/>
        <v>4.7622031559045981</v>
      </c>
      <c r="E10" s="4">
        <f t="shared" si="0"/>
        <v>3.1748021039363987</v>
      </c>
      <c r="F10" s="4">
        <f t="shared" si="0"/>
        <v>1.5874010519681994</v>
      </c>
      <c r="G10" s="4">
        <f t="shared" si="3"/>
        <v>38.097625247236785</v>
      </c>
      <c r="H10">
        <f t="shared" si="4"/>
        <v>24</v>
      </c>
    </row>
    <row r="11" spans="1:8" x14ac:dyDescent="0.2">
      <c r="A11" s="1" t="s">
        <v>140</v>
      </c>
      <c r="B11">
        <f>COUNTIF(Events!A7:A109,A11)</f>
        <v>14</v>
      </c>
      <c r="C11" s="4">
        <f t="shared" si="1"/>
        <v>5.8087857335637052</v>
      </c>
      <c r="D11" s="4">
        <f t="shared" si="2"/>
        <v>2.0658362264359109</v>
      </c>
      <c r="E11" s="4">
        <f t="shared" si="0"/>
        <v>1.377224150957274</v>
      </c>
      <c r="F11" s="4">
        <f t="shared" si="0"/>
        <v>0.68861207547863701</v>
      </c>
      <c r="G11" s="4">
        <f t="shared" si="3"/>
        <v>57.843414340205506</v>
      </c>
      <c r="H11">
        <f t="shared" si="4"/>
        <v>84</v>
      </c>
    </row>
    <row r="12" spans="1:8" x14ac:dyDescent="0.2">
      <c r="A12" s="1" t="s">
        <v>288</v>
      </c>
      <c r="B12">
        <f>COUNTIF(Events!A8:A110,A12)</f>
        <v>8</v>
      </c>
      <c r="C12" s="4">
        <f t="shared" si="1"/>
        <v>4</v>
      </c>
      <c r="D12" s="4">
        <f t="shared" si="2"/>
        <v>3</v>
      </c>
      <c r="E12" s="4">
        <f t="shared" si="0"/>
        <v>2</v>
      </c>
      <c r="F12" s="4">
        <f t="shared" si="0"/>
        <v>1</v>
      </c>
      <c r="G12" s="4">
        <f t="shared" si="3"/>
        <v>48</v>
      </c>
      <c r="H12">
        <f t="shared" si="4"/>
        <v>48</v>
      </c>
    </row>
    <row r="13" spans="1:8" x14ac:dyDescent="0.2">
      <c r="A13" s="1" t="s">
        <v>141</v>
      </c>
      <c r="B13">
        <f>COUNTIF(Events!A9:A111,A13)</f>
        <v>5</v>
      </c>
      <c r="C13" s="4">
        <f t="shared" si="1"/>
        <v>2.9240177382128665</v>
      </c>
      <c r="D13" s="4">
        <f t="shared" si="2"/>
        <v>4.1039422720240726</v>
      </c>
      <c r="E13" s="4">
        <f t="shared" si="0"/>
        <v>2.7359615146827148</v>
      </c>
      <c r="F13" s="4">
        <f t="shared" si="0"/>
        <v>1.3679807573413574</v>
      </c>
      <c r="G13" s="4">
        <f t="shared" si="3"/>
        <v>41.039422720240722</v>
      </c>
      <c r="H13">
        <f t="shared" si="4"/>
        <v>30</v>
      </c>
    </row>
    <row r="14" spans="1:8" x14ac:dyDescent="0.2">
      <c r="A14" s="1" t="s">
        <v>142</v>
      </c>
      <c r="B14">
        <f>COUNTIF(Events!A10:A112,A14)</f>
        <v>12</v>
      </c>
      <c r="C14" s="4">
        <f t="shared" si="1"/>
        <v>5.2414827884177928</v>
      </c>
      <c r="D14" s="4">
        <f t="shared" si="2"/>
        <v>2.2894284851066637</v>
      </c>
      <c r="E14" s="4">
        <f t="shared" si="0"/>
        <v>1.5262856567377761</v>
      </c>
      <c r="F14" s="4">
        <f t="shared" si="0"/>
        <v>0.76314282836888803</v>
      </c>
      <c r="G14" s="4">
        <f t="shared" si="3"/>
        <v>54.946283642559941</v>
      </c>
      <c r="H14">
        <f t="shared" si="4"/>
        <v>72</v>
      </c>
    </row>
    <row r="15" spans="1:8" x14ac:dyDescent="0.2">
      <c r="A15" s="1" t="s">
        <v>143</v>
      </c>
      <c r="B15">
        <f>COUNTIF(Events!A11:A113,A15)</f>
        <v>4</v>
      </c>
      <c r="C15" s="4">
        <f t="shared" si="1"/>
        <v>2.5198420997897464</v>
      </c>
      <c r="D15" s="4">
        <f t="shared" si="2"/>
        <v>4.7622031559045981</v>
      </c>
      <c r="E15" s="4">
        <f t="shared" si="0"/>
        <v>3.1748021039363987</v>
      </c>
      <c r="F15" s="4">
        <f t="shared" si="0"/>
        <v>1.5874010519681994</v>
      </c>
      <c r="G15" s="4">
        <f t="shared" si="3"/>
        <v>38.097625247236785</v>
      </c>
      <c r="H15">
        <f t="shared" si="4"/>
        <v>24</v>
      </c>
    </row>
    <row r="16" spans="1:8" x14ac:dyDescent="0.2">
      <c r="A16" s="1" t="s">
        <v>144</v>
      </c>
      <c r="B16">
        <f>COUNTIF(Events!A12:A114,A16)</f>
        <v>3</v>
      </c>
      <c r="C16" s="4">
        <f t="shared" si="1"/>
        <v>2.0800838230519041</v>
      </c>
      <c r="D16" s="4">
        <f t="shared" si="2"/>
        <v>5.7689982812296332</v>
      </c>
      <c r="E16" s="4">
        <f t="shared" si="0"/>
        <v>3.845998854153089</v>
      </c>
      <c r="F16" s="4">
        <f t="shared" si="0"/>
        <v>1.9229994270765445</v>
      </c>
      <c r="G16" s="4">
        <f t="shared" si="3"/>
        <v>34.613989687377796</v>
      </c>
      <c r="H16">
        <f t="shared" si="4"/>
        <v>18</v>
      </c>
    </row>
    <row r="17" spans="1:8" x14ac:dyDescent="0.2">
      <c r="A17" s="1" t="s">
        <v>145</v>
      </c>
      <c r="B17">
        <f>COUNTIF(Events!A13:A115,A17)</f>
        <v>11</v>
      </c>
      <c r="C17" s="4">
        <f t="shared" si="1"/>
        <v>4.9460874432487003</v>
      </c>
      <c r="D17" s="4">
        <f t="shared" si="2"/>
        <v>2.4261600988028897</v>
      </c>
      <c r="E17" s="4">
        <f t="shared" si="0"/>
        <v>1.6174400658685932</v>
      </c>
      <c r="F17" s="4">
        <f t="shared" si="0"/>
        <v>0.80872003293429662</v>
      </c>
      <c r="G17" s="4">
        <f t="shared" si="3"/>
        <v>53.375522173663576</v>
      </c>
      <c r="H17">
        <f t="shared" si="4"/>
        <v>66</v>
      </c>
    </row>
    <row r="18" spans="1:8" x14ac:dyDescent="0.2">
      <c r="A18" s="1" t="s">
        <v>146</v>
      </c>
      <c r="B18">
        <f>COUNTIF(Events!A14:A116,A18)</f>
        <v>10</v>
      </c>
      <c r="C18" s="4">
        <f t="shared" si="1"/>
        <v>4.6415888336127784</v>
      </c>
      <c r="D18" s="4">
        <f t="shared" si="2"/>
        <v>2.5853216280382609</v>
      </c>
      <c r="E18" s="4">
        <f t="shared" si="0"/>
        <v>1.7235477520255071</v>
      </c>
      <c r="F18" s="4">
        <f t="shared" si="0"/>
        <v>0.86177387601275357</v>
      </c>
      <c r="G18" s="4">
        <f t="shared" si="3"/>
        <v>51.706432560765222</v>
      </c>
      <c r="H18">
        <f t="shared" si="4"/>
        <v>60</v>
      </c>
    </row>
    <row r="19" spans="1:8" x14ac:dyDescent="0.2">
      <c r="A19" s="1" t="s">
        <v>147</v>
      </c>
      <c r="B19">
        <f>COUNTIF(Events!A15:A117,A19)</f>
        <v>10</v>
      </c>
      <c r="C19" s="4">
        <f t="shared" si="1"/>
        <v>4.6415888336127784</v>
      </c>
      <c r="D19" s="4">
        <f t="shared" si="2"/>
        <v>2.5853216280382609</v>
      </c>
      <c r="E19" s="4">
        <f t="shared" si="0"/>
        <v>1.7235477520255071</v>
      </c>
      <c r="F19" s="4">
        <f t="shared" si="0"/>
        <v>0.86177387601275357</v>
      </c>
      <c r="G19" s="4">
        <f t="shared" si="3"/>
        <v>51.706432560765222</v>
      </c>
      <c r="H19">
        <f t="shared" si="4"/>
        <v>60</v>
      </c>
    </row>
    <row r="21" spans="1:8" x14ac:dyDescent="0.2">
      <c r="B21">
        <v>0</v>
      </c>
      <c r="C21" s="4">
        <f>IFERROR((B21)/(B21)^(1/2),1)</f>
        <v>1</v>
      </c>
      <c r="D21" s="4">
        <f>D$2/$C21</f>
        <v>12</v>
      </c>
      <c r="E21" s="4">
        <f t="shared" si="0"/>
        <v>8</v>
      </c>
      <c r="F21" s="4">
        <f t="shared" si="0"/>
        <v>4</v>
      </c>
      <c r="G21" s="4">
        <f>SUM(D21:F21)*B21</f>
        <v>0</v>
      </c>
      <c r="H21">
        <f>SUM(D$1:F$1)*B21</f>
        <v>0</v>
      </c>
    </row>
    <row r="22" spans="1:8" x14ac:dyDescent="0.2">
      <c r="B22">
        <f>B21+1</f>
        <v>1</v>
      </c>
      <c r="C22" s="4">
        <f t="shared" ref="C22:C35" si="5">IFERROR((B22)/(B22)^(1/3),1)</f>
        <v>1</v>
      </c>
      <c r="D22" s="4">
        <f t="shared" ref="D22:F35" si="6">D$2/$C22</f>
        <v>12</v>
      </c>
      <c r="E22" s="4">
        <f t="shared" si="0"/>
        <v>8</v>
      </c>
      <c r="F22" s="4">
        <f t="shared" si="0"/>
        <v>4</v>
      </c>
      <c r="G22" s="4">
        <f t="shared" ref="G22:G35" si="7">SUM(D22:F22)*B22</f>
        <v>24</v>
      </c>
      <c r="H22">
        <f t="shared" ref="H22:H35" si="8">SUM(D$1:F$1)*B22</f>
        <v>6</v>
      </c>
    </row>
    <row r="23" spans="1:8" x14ac:dyDescent="0.2">
      <c r="B23">
        <f t="shared" ref="B23:B35" si="9">B22+1</f>
        <v>2</v>
      </c>
      <c r="C23" s="4">
        <f t="shared" si="5"/>
        <v>1.5874010519681994</v>
      </c>
      <c r="D23" s="4">
        <f t="shared" si="6"/>
        <v>7.5595262993692396</v>
      </c>
      <c r="E23" s="4">
        <f t="shared" si="6"/>
        <v>5.0396841995794928</v>
      </c>
      <c r="F23" s="4">
        <f t="shared" si="6"/>
        <v>2.5198420997897464</v>
      </c>
      <c r="G23" s="4">
        <f t="shared" si="7"/>
        <v>30.238105197476958</v>
      </c>
      <c r="H23">
        <f t="shared" si="8"/>
        <v>12</v>
      </c>
    </row>
    <row r="24" spans="1:8" x14ac:dyDescent="0.2">
      <c r="B24">
        <f t="shared" si="9"/>
        <v>3</v>
      </c>
      <c r="C24" s="4">
        <f t="shared" si="5"/>
        <v>2.0800838230519041</v>
      </c>
      <c r="D24" s="4">
        <f t="shared" si="6"/>
        <v>5.7689982812296332</v>
      </c>
      <c r="E24" s="4">
        <f t="shared" si="6"/>
        <v>3.845998854153089</v>
      </c>
      <c r="F24" s="4">
        <f t="shared" si="6"/>
        <v>1.9229994270765445</v>
      </c>
      <c r="G24" s="4">
        <f t="shared" si="7"/>
        <v>34.613989687377796</v>
      </c>
      <c r="H24">
        <f t="shared" si="8"/>
        <v>18</v>
      </c>
    </row>
    <row r="25" spans="1:8" x14ac:dyDescent="0.2">
      <c r="B25">
        <f t="shared" si="9"/>
        <v>4</v>
      </c>
      <c r="C25" s="4">
        <f t="shared" si="5"/>
        <v>2.5198420997897464</v>
      </c>
      <c r="D25" s="4">
        <f t="shared" si="6"/>
        <v>4.7622031559045981</v>
      </c>
      <c r="E25" s="4">
        <f t="shared" si="6"/>
        <v>3.1748021039363987</v>
      </c>
      <c r="F25" s="4">
        <f t="shared" si="6"/>
        <v>1.5874010519681994</v>
      </c>
      <c r="G25" s="4">
        <f t="shared" si="7"/>
        <v>38.097625247236785</v>
      </c>
      <c r="H25">
        <f t="shared" si="8"/>
        <v>24</v>
      </c>
    </row>
    <row r="26" spans="1:8" x14ac:dyDescent="0.2">
      <c r="B26">
        <f t="shared" si="9"/>
        <v>5</v>
      </c>
      <c r="C26" s="4">
        <f t="shared" si="5"/>
        <v>2.9240177382128665</v>
      </c>
      <c r="D26" s="4">
        <f t="shared" si="6"/>
        <v>4.1039422720240726</v>
      </c>
      <c r="E26" s="4">
        <f t="shared" si="6"/>
        <v>2.7359615146827148</v>
      </c>
      <c r="F26" s="4">
        <f t="shared" si="6"/>
        <v>1.3679807573413574</v>
      </c>
      <c r="G26" s="4">
        <f t="shared" si="7"/>
        <v>41.039422720240722</v>
      </c>
      <c r="H26">
        <f t="shared" si="8"/>
        <v>30</v>
      </c>
    </row>
    <row r="27" spans="1:8" x14ac:dyDescent="0.2">
      <c r="B27">
        <f t="shared" si="9"/>
        <v>6</v>
      </c>
      <c r="C27" s="4">
        <f t="shared" si="5"/>
        <v>3.3019272488946267</v>
      </c>
      <c r="D27" s="4">
        <f t="shared" si="6"/>
        <v>3.6342411856642793</v>
      </c>
      <c r="E27" s="4">
        <f t="shared" si="6"/>
        <v>2.4228274571095194</v>
      </c>
      <c r="F27" s="4">
        <f t="shared" si="6"/>
        <v>1.2114137285547597</v>
      </c>
      <c r="G27" s="4">
        <f t="shared" si="7"/>
        <v>43.61089422797135</v>
      </c>
      <c r="H27">
        <f t="shared" si="8"/>
        <v>36</v>
      </c>
    </row>
    <row r="28" spans="1:8" x14ac:dyDescent="0.2">
      <c r="B28">
        <f t="shared" si="9"/>
        <v>7</v>
      </c>
      <c r="C28" s="4">
        <f t="shared" si="5"/>
        <v>3.6593057100229718</v>
      </c>
      <c r="D28" s="4">
        <f t="shared" si="6"/>
        <v>3.2793105990383813</v>
      </c>
      <c r="E28" s="4">
        <f t="shared" si="6"/>
        <v>2.1862070660255872</v>
      </c>
      <c r="F28" s="4">
        <f t="shared" si="6"/>
        <v>1.0931035330127936</v>
      </c>
      <c r="G28" s="4">
        <f t="shared" si="7"/>
        <v>45.910348386537336</v>
      </c>
      <c r="H28">
        <f t="shared" si="8"/>
        <v>42</v>
      </c>
    </row>
    <row r="29" spans="1:8" x14ac:dyDescent="0.2">
      <c r="B29">
        <f t="shared" si="9"/>
        <v>8</v>
      </c>
      <c r="C29" s="4">
        <f t="shared" si="5"/>
        <v>4</v>
      </c>
      <c r="D29" s="4">
        <f t="shared" si="6"/>
        <v>3</v>
      </c>
      <c r="E29" s="4">
        <f t="shared" si="6"/>
        <v>2</v>
      </c>
      <c r="F29" s="4">
        <f t="shared" si="6"/>
        <v>1</v>
      </c>
      <c r="G29" s="4">
        <f t="shared" si="7"/>
        <v>48</v>
      </c>
      <c r="H29">
        <f t="shared" si="8"/>
        <v>48</v>
      </c>
    </row>
    <row r="30" spans="1:8" x14ac:dyDescent="0.2">
      <c r="B30">
        <f t="shared" si="9"/>
        <v>9</v>
      </c>
      <c r="C30" s="4">
        <f t="shared" si="5"/>
        <v>4.3267487109222253</v>
      </c>
      <c r="D30" s="4">
        <f t="shared" si="6"/>
        <v>2.7734450974025386</v>
      </c>
      <c r="E30" s="4">
        <f t="shared" si="6"/>
        <v>1.8489633982683591</v>
      </c>
      <c r="F30" s="4">
        <f t="shared" si="6"/>
        <v>0.92448169913417955</v>
      </c>
      <c r="G30" s="4">
        <f t="shared" si="7"/>
        <v>49.922011753245705</v>
      </c>
      <c r="H30">
        <f t="shared" si="8"/>
        <v>54</v>
      </c>
    </row>
    <row r="31" spans="1:8" x14ac:dyDescent="0.2">
      <c r="B31">
        <f t="shared" si="9"/>
        <v>10</v>
      </c>
      <c r="C31" s="4">
        <f t="shared" si="5"/>
        <v>4.6415888336127784</v>
      </c>
      <c r="D31" s="4">
        <f t="shared" si="6"/>
        <v>2.5853216280382609</v>
      </c>
      <c r="E31" s="4">
        <f t="shared" si="6"/>
        <v>1.7235477520255071</v>
      </c>
      <c r="F31" s="4">
        <f t="shared" si="6"/>
        <v>0.86177387601275357</v>
      </c>
      <c r="G31" s="4">
        <f t="shared" si="7"/>
        <v>51.706432560765222</v>
      </c>
      <c r="H31">
        <f t="shared" si="8"/>
        <v>60</v>
      </c>
    </row>
    <row r="32" spans="1:8" x14ac:dyDescent="0.2">
      <c r="B32">
        <f t="shared" si="9"/>
        <v>11</v>
      </c>
      <c r="C32" s="4">
        <f t="shared" si="5"/>
        <v>4.9460874432487003</v>
      </c>
      <c r="D32" s="4">
        <f t="shared" si="6"/>
        <v>2.4261600988028897</v>
      </c>
      <c r="E32" s="4">
        <f t="shared" si="6"/>
        <v>1.6174400658685932</v>
      </c>
      <c r="F32" s="4">
        <f t="shared" si="6"/>
        <v>0.80872003293429662</v>
      </c>
      <c r="G32" s="4">
        <f t="shared" si="7"/>
        <v>53.375522173663576</v>
      </c>
      <c r="H32">
        <f t="shared" si="8"/>
        <v>66</v>
      </c>
    </row>
    <row r="33" spans="2:8" x14ac:dyDescent="0.2">
      <c r="B33">
        <f t="shared" si="9"/>
        <v>12</v>
      </c>
      <c r="C33" s="4">
        <f t="shared" si="5"/>
        <v>5.2414827884177928</v>
      </c>
      <c r="D33" s="4">
        <f t="shared" si="6"/>
        <v>2.2894284851066637</v>
      </c>
      <c r="E33" s="4">
        <f t="shared" si="6"/>
        <v>1.5262856567377761</v>
      </c>
      <c r="F33" s="4">
        <f t="shared" si="6"/>
        <v>0.76314282836888803</v>
      </c>
      <c r="G33" s="4">
        <f t="shared" si="7"/>
        <v>54.946283642559941</v>
      </c>
      <c r="H33">
        <f t="shared" si="8"/>
        <v>72</v>
      </c>
    </row>
    <row r="34" spans="2:8" x14ac:dyDescent="0.2">
      <c r="B34">
        <f t="shared" si="9"/>
        <v>13</v>
      </c>
      <c r="C34" s="4">
        <f t="shared" si="5"/>
        <v>5.528774813678873</v>
      </c>
      <c r="D34" s="4">
        <f t="shared" si="6"/>
        <v>2.1704627886653141</v>
      </c>
      <c r="E34" s="4">
        <f t="shared" si="6"/>
        <v>1.4469751924435428</v>
      </c>
      <c r="F34" s="4">
        <f t="shared" si="6"/>
        <v>0.72348759622177139</v>
      </c>
      <c r="G34" s="4">
        <f t="shared" si="7"/>
        <v>56.432032505298167</v>
      </c>
      <c r="H34">
        <f t="shared" si="8"/>
        <v>78</v>
      </c>
    </row>
    <row r="35" spans="2:8" x14ac:dyDescent="0.2">
      <c r="B35">
        <f t="shared" si="9"/>
        <v>14</v>
      </c>
      <c r="C35" s="4">
        <f t="shared" si="5"/>
        <v>5.8087857335637052</v>
      </c>
      <c r="D35" s="4">
        <f t="shared" si="6"/>
        <v>2.0658362264359109</v>
      </c>
      <c r="E35" s="4">
        <f t="shared" si="6"/>
        <v>1.377224150957274</v>
      </c>
      <c r="F35" s="4">
        <f t="shared" si="6"/>
        <v>0.68861207547863701</v>
      </c>
      <c r="G35" s="4">
        <f t="shared" si="7"/>
        <v>57.843414340205506</v>
      </c>
      <c r="H35">
        <f t="shared" si="8"/>
        <v>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8"/>
  <sheetViews>
    <sheetView workbookViewId="0"/>
  </sheetViews>
  <sheetFormatPr baseColWidth="10" defaultRowHeight="16" x14ac:dyDescent="0.2"/>
  <cols>
    <col min="1" max="1" width="37.6640625" bestFit="1" customWidth="1"/>
  </cols>
  <sheetData>
    <row r="1" spans="1:8" x14ac:dyDescent="0.2">
      <c r="B1" t="s">
        <v>125</v>
      </c>
      <c r="C1" t="s">
        <v>123</v>
      </c>
      <c r="D1" t="s">
        <v>124</v>
      </c>
      <c r="E1" t="s">
        <v>126</v>
      </c>
      <c r="F1" t="s">
        <v>128</v>
      </c>
      <c r="G1" t="s">
        <v>127</v>
      </c>
      <c r="H1" t="s">
        <v>129</v>
      </c>
    </row>
    <row r="2" spans="1:8" x14ac:dyDescent="0.2">
      <c r="A2" t="s">
        <v>108</v>
      </c>
      <c r="B2" t="str">
        <f t="shared" ref="B2:B65" si="0">IF(LEFT(A2,1)="_",SUBSTITUTE(A2,"___ ",""),"")</f>
        <v>Biathlon</v>
      </c>
      <c r="C2" t="str">
        <f>IF(B2&lt;&gt;"",B2,C1)</f>
        <v>Biathlon</v>
      </c>
      <c r="D2" t="str">
        <f t="shared" ref="D2:D65" si="1">IF(LEFT($A2,1)="~",SUBSTITUTE($A2,"~~~ ",""),"")</f>
        <v/>
      </c>
      <c r="E2" t="str">
        <f>IF(D2&lt;&gt;"",LEFT(D2,FIND("-",D2)-2),"")</f>
        <v/>
      </c>
      <c r="F2" t="str">
        <f>IF(E2&lt;&gt;"",E2,IF(F1&lt;&gt;"",F1,""))</f>
        <v>B,Final</v>
      </c>
      <c r="G2" t="str">
        <f>IF(AND(B2="",D2="",LEFT(A2,1)&lt;&gt;"-"),A2,"")</f>
        <v/>
      </c>
      <c r="H2">
        <f>(C2&lt;&gt;"")*(F2&lt;&gt;"")*(G2&lt;&gt;"")</f>
        <v>0</v>
      </c>
    </row>
    <row r="3" spans="1:8" x14ac:dyDescent="0.2">
      <c r="A3" t="s">
        <v>1</v>
      </c>
      <c r="B3" t="str">
        <f t="shared" si="0"/>
        <v/>
      </c>
      <c r="C3" t="str">
        <f t="shared" ref="C3:C32" si="2">IF(B3&lt;&gt;"",B3,C2)</f>
        <v>Biathlon</v>
      </c>
      <c r="D3" t="str">
        <f t="shared" si="1"/>
        <v>MEN - 5 EVENTS</v>
      </c>
      <c r="E3" t="str">
        <f t="shared" ref="E3:E66" si="3">IF(D3&lt;&gt;"",LEFT(D3,FIND("-",D3)-2),"")</f>
        <v>MEN</v>
      </c>
      <c r="F3" t="str">
        <f t="shared" ref="F3:F32" si="4">IF(E3&lt;&gt;"",E3,IF(F2&lt;&gt;"",F2,""))</f>
        <v>MEN</v>
      </c>
      <c r="G3" t="str">
        <f t="shared" ref="G3:G32" si="5">IF(AND(B3="",D3="",LEFT(A3,1)&lt;&gt;"-"),A3,"")</f>
        <v/>
      </c>
      <c r="H3">
        <f t="shared" ref="H3:H66" si="6">(C3&lt;&gt;"")*(F3&lt;&gt;"")*(G3&lt;&gt;"")</f>
        <v>0</v>
      </c>
    </row>
    <row r="4" spans="1:8" x14ac:dyDescent="0.2">
      <c r="A4" t="s">
        <v>2</v>
      </c>
      <c r="B4" t="str">
        <f t="shared" si="0"/>
        <v/>
      </c>
      <c r="C4" t="str">
        <f t="shared" si="2"/>
        <v>Biathlon</v>
      </c>
      <c r="D4" t="str">
        <f t="shared" si="1"/>
        <v/>
      </c>
      <c r="E4" t="str">
        <f t="shared" si="3"/>
        <v/>
      </c>
      <c r="F4" t="str">
        <f t="shared" si="4"/>
        <v>MEN</v>
      </c>
      <c r="G4" t="str">
        <f t="shared" si="5"/>
        <v>Men’s 10km Sprint</v>
      </c>
      <c r="H4">
        <f t="shared" si="6"/>
        <v>1</v>
      </c>
    </row>
    <row r="5" spans="1:8" x14ac:dyDescent="0.2">
      <c r="A5" t="s">
        <v>3</v>
      </c>
      <c r="B5" t="str">
        <f t="shared" si="0"/>
        <v/>
      </c>
      <c r="C5" t="str">
        <f t="shared" si="2"/>
        <v>Biathlon</v>
      </c>
      <c r="D5" t="str">
        <f t="shared" si="1"/>
        <v/>
      </c>
      <c r="E5" t="str">
        <f t="shared" si="3"/>
        <v/>
      </c>
      <c r="F5" t="str">
        <f t="shared" si="4"/>
        <v>MEN</v>
      </c>
      <c r="G5" t="str">
        <f t="shared" si="5"/>
        <v>Men’s 20km Individual</v>
      </c>
      <c r="H5">
        <f t="shared" si="6"/>
        <v>1</v>
      </c>
    </row>
    <row r="6" spans="1:8" x14ac:dyDescent="0.2">
      <c r="A6" t="s">
        <v>4</v>
      </c>
      <c r="B6" t="str">
        <f t="shared" si="0"/>
        <v/>
      </c>
      <c r="C6" t="str">
        <f t="shared" si="2"/>
        <v>Biathlon</v>
      </c>
      <c r="D6" t="str">
        <f t="shared" si="1"/>
        <v/>
      </c>
      <c r="E6" t="str">
        <f t="shared" si="3"/>
        <v/>
      </c>
      <c r="F6" t="str">
        <f t="shared" si="4"/>
        <v>MEN</v>
      </c>
      <c r="G6" t="str">
        <f t="shared" si="5"/>
        <v>Men’s 12.5km Pursuit</v>
      </c>
      <c r="H6">
        <f t="shared" si="6"/>
        <v>1</v>
      </c>
    </row>
    <row r="7" spans="1:8" x14ac:dyDescent="0.2">
      <c r="A7" t="s">
        <v>5</v>
      </c>
      <c r="B7" t="str">
        <f t="shared" si="0"/>
        <v/>
      </c>
      <c r="C7" t="str">
        <f t="shared" si="2"/>
        <v>Biathlon</v>
      </c>
      <c r="D7" t="str">
        <f t="shared" si="1"/>
        <v/>
      </c>
      <c r="E7" t="str">
        <f t="shared" si="3"/>
        <v/>
      </c>
      <c r="F7" t="str">
        <f t="shared" si="4"/>
        <v>MEN</v>
      </c>
      <c r="G7" t="str">
        <f t="shared" si="5"/>
        <v>Men’s 15km Mass Start</v>
      </c>
      <c r="H7">
        <f t="shared" si="6"/>
        <v>1</v>
      </c>
    </row>
    <row r="8" spans="1:8" x14ac:dyDescent="0.2">
      <c r="A8" t="s">
        <v>6</v>
      </c>
      <c r="B8" t="str">
        <f t="shared" si="0"/>
        <v/>
      </c>
      <c r="C8" t="str">
        <f t="shared" si="2"/>
        <v>Biathlon</v>
      </c>
      <c r="D8" t="str">
        <f t="shared" si="1"/>
        <v/>
      </c>
      <c r="E8" t="str">
        <f t="shared" si="3"/>
        <v/>
      </c>
      <c r="F8" t="str">
        <f t="shared" si="4"/>
        <v>MEN</v>
      </c>
      <c r="G8" t="str">
        <f t="shared" si="5"/>
        <v>Men’s 4x7.5km Relay</v>
      </c>
      <c r="H8">
        <f t="shared" si="6"/>
        <v>1</v>
      </c>
    </row>
    <row r="9" spans="1:8" x14ac:dyDescent="0.2">
      <c r="A9" t="s">
        <v>7</v>
      </c>
      <c r="B9" t="str">
        <f t="shared" si="0"/>
        <v/>
      </c>
      <c r="C9" t="str">
        <f t="shared" si="2"/>
        <v>Biathlon</v>
      </c>
      <c r="D9" t="str">
        <f t="shared" si="1"/>
        <v>WOMEN - 5 EVENTS</v>
      </c>
      <c r="E9" t="str">
        <f t="shared" si="3"/>
        <v>WOMEN</v>
      </c>
      <c r="F9" t="str">
        <f t="shared" si="4"/>
        <v>WOMEN</v>
      </c>
      <c r="G9" t="str">
        <f t="shared" si="5"/>
        <v/>
      </c>
      <c r="H9">
        <f t="shared" si="6"/>
        <v>0</v>
      </c>
    </row>
    <row r="10" spans="1:8" x14ac:dyDescent="0.2">
      <c r="A10" t="s">
        <v>8</v>
      </c>
      <c r="B10" t="str">
        <f t="shared" si="0"/>
        <v/>
      </c>
      <c r="C10" t="str">
        <f t="shared" si="2"/>
        <v>Biathlon</v>
      </c>
      <c r="D10" t="str">
        <f t="shared" si="1"/>
        <v/>
      </c>
      <c r="E10" t="str">
        <f t="shared" si="3"/>
        <v/>
      </c>
      <c r="F10" t="str">
        <f t="shared" si="4"/>
        <v>WOMEN</v>
      </c>
      <c r="G10" t="str">
        <f t="shared" si="5"/>
        <v>Women’s 7.5km Sprint</v>
      </c>
      <c r="H10">
        <f t="shared" si="6"/>
        <v>1</v>
      </c>
    </row>
    <row r="11" spans="1:8" x14ac:dyDescent="0.2">
      <c r="A11" t="s">
        <v>9</v>
      </c>
      <c r="B11" t="str">
        <f t="shared" si="0"/>
        <v/>
      </c>
      <c r="C11" t="str">
        <f t="shared" si="2"/>
        <v>Biathlon</v>
      </c>
      <c r="D11" t="str">
        <f t="shared" si="1"/>
        <v/>
      </c>
      <c r="E11" t="str">
        <f t="shared" si="3"/>
        <v/>
      </c>
      <c r="F11" t="str">
        <f t="shared" si="4"/>
        <v>WOMEN</v>
      </c>
      <c r="G11" t="str">
        <f t="shared" si="5"/>
        <v>Women’s 15km Individual</v>
      </c>
      <c r="H11">
        <f t="shared" si="6"/>
        <v>1</v>
      </c>
    </row>
    <row r="12" spans="1:8" x14ac:dyDescent="0.2">
      <c r="A12" t="s">
        <v>10</v>
      </c>
      <c r="B12" t="str">
        <f t="shared" si="0"/>
        <v/>
      </c>
      <c r="C12" t="str">
        <f t="shared" si="2"/>
        <v>Biathlon</v>
      </c>
      <c r="D12" t="str">
        <f t="shared" si="1"/>
        <v/>
      </c>
      <c r="E12" t="str">
        <f t="shared" si="3"/>
        <v/>
      </c>
      <c r="F12" t="str">
        <f t="shared" si="4"/>
        <v>WOMEN</v>
      </c>
      <c r="G12" t="str">
        <f t="shared" si="5"/>
        <v>Women’s 10km Pursuit</v>
      </c>
      <c r="H12">
        <f t="shared" si="6"/>
        <v>1</v>
      </c>
    </row>
    <row r="13" spans="1:8" x14ac:dyDescent="0.2">
      <c r="A13" t="s">
        <v>11</v>
      </c>
      <c r="B13" t="str">
        <f t="shared" si="0"/>
        <v/>
      </c>
      <c r="C13" t="str">
        <f t="shared" si="2"/>
        <v>Biathlon</v>
      </c>
      <c r="D13" t="str">
        <f t="shared" si="1"/>
        <v/>
      </c>
      <c r="E13" t="str">
        <f t="shared" si="3"/>
        <v/>
      </c>
      <c r="F13" t="str">
        <f t="shared" si="4"/>
        <v>WOMEN</v>
      </c>
      <c r="G13" t="str">
        <f t="shared" si="5"/>
        <v>Women’s 12.5km Mass Start</v>
      </c>
      <c r="H13">
        <f t="shared" si="6"/>
        <v>1</v>
      </c>
    </row>
    <row r="14" spans="1:8" x14ac:dyDescent="0.2">
      <c r="A14" t="s">
        <v>12</v>
      </c>
      <c r="B14" t="str">
        <f t="shared" si="0"/>
        <v/>
      </c>
      <c r="C14" t="str">
        <f t="shared" si="2"/>
        <v>Biathlon</v>
      </c>
      <c r="D14" t="str">
        <f t="shared" si="1"/>
        <v/>
      </c>
      <c r="E14" t="str">
        <f t="shared" si="3"/>
        <v/>
      </c>
      <c r="F14" t="str">
        <f t="shared" si="4"/>
        <v>WOMEN</v>
      </c>
      <c r="G14" t="str">
        <f t="shared" si="5"/>
        <v>Women’s 4x6km Relay</v>
      </c>
      <c r="H14">
        <f t="shared" si="6"/>
        <v>1</v>
      </c>
    </row>
    <row r="15" spans="1:8" x14ac:dyDescent="0.2">
      <c r="A15" t="s">
        <v>13</v>
      </c>
      <c r="B15" t="str">
        <f t="shared" si="0"/>
        <v/>
      </c>
      <c r="C15" t="str">
        <f t="shared" si="2"/>
        <v>Biathlon</v>
      </c>
      <c r="D15" t="str">
        <f t="shared" si="1"/>
        <v xml:space="preserve">MIXED - 1 EVENT </v>
      </c>
      <c r="E15" t="str">
        <f t="shared" si="3"/>
        <v>MIXED</v>
      </c>
      <c r="F15" t="str">
        <f t="shared" si="4"/>
        <v>MIXED</v>
      </c>
      <c r="G15" t="str">
        <f t="shared" si="5"/>
        <v/>
      </c>
      <c r="H15">
        <f t="shared" si="6"/>
        <v>0</v>
      </c>
    </row>
    <row r="16" spans="1:8" x14ac:dyDescent="0.2">
      <c r="A16" t="s">
        <v>14</v>
      </c>
      <c r="B16" t="str">
        <f t="shared" si="0"/>
        <v/>
      </c>
      <c r="C16" t="str">
        <f t="shared" si="2"/>
        <v>Biathlon</v>
      </c>
      <c r="D16" t="str">
        <f t="shared" si="1"/>
        <v/>
      </c>
      <c r="E16" t="str">
        <f t="shared" si="3"/>
        <v/>
      </c>
      <c r="F16" t="str">
        <f t="shared" si="4"/>
        <v>MIXED</v>
      </c>
      <c r="G16" t="str">
        <f t="shared" si="5"/>
        <v>2x 6km Women + 2x 7.5km Men Mixed Relay</v>
      </c>
      <c r="H16">
        <f t="shared" si="6"/>
        <v>1</v>
      </c>
    </row>
    <row r="17" spans="1:8" x14ac:dyDescent="0.2">
      <c r="A17" t="s">
        <v>0</v>
      </c>
      <c r="B17" t="str">
        <f t="shared" si="0"/>
        <v/>
      </c>
      <c r="C17" t="str">
        <f t="shared" si="2"/>
        <v>Biathlon</v>
      </c>
      <c r="D17" t="str">
        <f t="shared" si="1"/>
        <v/>
      </c>
      <c r="E17" t="str">
        <f t="shared" si="3"/>
        <v/>
      </c>
      <c r="F17" t="str">
        <f t="shared" si="4"/>
        <v>MIXED</v>
      </c>
      <c r="G17" t="str">
        <f t="shared" si="5"/>
        <v/>
      </c>
      <c r="H17">
        <f t="shared" si="6"/>
        <v>0</v>
      </c>
    </row>
    <row r="18" spans="1:8" x14ac:dyDescent="0.2">
      <c r="A18" t="s">
        <v>109</v>
      </c>
      <c r="B18" t="str">
        <f t="shared" si="0"/>
        <v>Bobsleigh</v>
      </c>
      <c r="C18" t="str">
        <f t="shared" si="2"/>
        <v>Bobsleigh</v>
      </c>
      <c r="D18" t="str">
        <f t="shared" si="1"/>
        <v/>
      </c>
      <c r="E18" t="str">
        <f t="shared" si="3"/>
        <v/>
      </c>
      <c r="F18" t="str">
        <f t="shared" si="4"/>
        <v>MIXED</v>
      </c>
      <c r="G18" t="str">
        <f t="shared" si="5"/>
        <v/>
      </c>
      <c r="H18">
        <f t="shared" si="6"/>
        <v>0</v>
      </c>
    </row>
    <row r="19" spans="1:8" x14ac:dyDescent="0.2">
      <c r="A19" t="s">
        <v>15</v>
      </c>
      <c r="B19" t="str">
        <f t="shared" si="0"/>
        <v/>
      </c>
      <c r="C19" t="str">
        <f t="shared" si="2"/>
        <v>Bobsleigh</v>
      </c>
      <c r="D19" t="str">
        <f t="shared" si="1"/>
        <v>MEN - 1 EVENT</v>
      </c>
      <c r="E19" t="str">
        <f t="shared" si="3"/>
        <v>MEN</v>
      </c>
      <c r="F19" t="str">
        <f t="shared" si="4"/>
        <v>MEN</v>
      </c>
      <c r="G19" t="str">
        <f t="shared" si="5"/>
        <v/>
      </c>
      <c r="H19">
        <f t="shared" si="6"/>
        <v>0</v>
      </c>
    </row>
    <row r="20" spans="1:8" x14ac:dyDescent="0.2">
      <c r="A20" t="s">
        <v>16</v>
      </c>
      <c r="B20" t="str">
        <f t="shared" si="0"/>
        <v/>
      </c>
      <c r="C20" t="str">
        <f t="shared" si="2"/>
        <v>Bobsleigh</v>
      </c>
      <c r="D20" t="str">
        <f t="shared" si="1"/>
        <v/>
      </c>
      <c r="E20" t="str">
        <f t="shared" si="3"/>
        <v/>
      </c>
      <c r="F20" t="str">
        <f t="shared" si="4"/>
        <v>MEN</v>
      </c>
      <c r="G20" t="str">
        <f t="shared" si="5"/>
        <v>Two-man</v>
      </c>
      <c r="H20">
        <f t="shared" si="6"/>
        <v>1</v>
      </c>
    </row>
    <row r="21" spans="1:8" x14ac:dyDescent="0.2">
      <c r="A21" t="s">
        <v>17</v>
      </c>
      <c r="B21" t="str">
        <f t="shared" si="0"/>
        <v/>
      </c>
      <c r="C21" t="str">
        <f t="shared" si="2"/>
        <v>Bobsleigh</v>
      </c>
      <c r="D21" t="str">
        <f t="shared" si="1"/>
        <v>WOMEN - 1 EVENT</v>
      </c>
      <c r="E21" t="str">
        <f t="shared" si="3"/>
        <v>WOMEN</v>
      </c>
      <c r="F21" t="str">
        <f t="shared" si="4"/>
        <v>WOMEN</v>
      </c>
      <c r="G21" t="str">
        <f t="shared" si="5"/>
        <v/>
      </c>
      <c r="H21">
        <f t="shared" si="6"/>
        <v>0</v>
      </c>
    </row>
    <row r="22" spans="1:8" x14ac:dyDescent="0.2">
      <c r="A22" t="s">
        <v>18</v>
      </c>
      <c r="B22" t="str">
        <f t="shared" si="0"/>
        <v/>
      </c>
      <c r="C22" t="str">
        <f t="shared" si="2"/>
        <v>Bobsleigh</v>
      </c>
      <c r="D22" t="str">
        <f t="shared" si="1"/>
        <v/>
      </c>
      <c r="E22" t="str">
        <f t="shared" si="3"/>
        <v/>
      </c>
      <c r="F22" t="str">
        <f t="shared" si="4"/>
        <v>WOMEN</v>
      </c>
      <c r="G22" t="str">
        <f t="shared" si="5"/>
        <v>Women’s Bobsleigh</v>
      </c>
      <c r="H22">
        <f t="shared" si="6"/>
        <v>1</v>
      </c>
    </row>
    <row r="23" spans="1:8" x14ac:dyDescent="0.2">
      <c r="A23" t="s">
        <v>27</v>
      </c>
      <c r="B23" t="str">
        <f t="shared" si="0"/>
        <v/>
      </c>
      <c r="C23" t="str">
        <f t="shared" si="2"/>
        <v>Bobsleigh</v>
      </c>
      <c r="D23" t="str">
        <f t="shared" si="1"/>
        <v>OPEN - 1 EVENT</v>
      </c>
      <c r="E23" t="str">
        <f t="shared" si="3"/>
        <v>OPEN</v>
      </c>
      <c r="F23" t="str">
        <f t="shared" si="4"/>
        <v>OPEN</v>
      </c>
      <c r="G23" t="str">
        <f t="shared" si="5"/>
        <v/>
      </c>
      <c r="H23">
        <f t="shared" si="6"/>
        <v>0</v>
      </c>
    </row>
    <row r="24" spans="1:8" x14ac:dyDescent="0.2">
      <c r="A24" t="s">
        <v>19</v>
      </c>
      <c r="B24" t="str">
        <f t="shared" si="0"/>
        <v/>
      </c>
      <c r="C24" t="str">
        <f t="shared" si="2"/>
        <v>Bobsleigh</v>
      </c>
      <c r="D24" t="str">
        <f t="shared" si="1"/>
        <v/>
      </c>
      <c r="E24" t="str">
        <f t="shared" si="3"/>
        <v/>
      </c>
      <c r="F24" t="str">
        <f t="shared" si="4"/>
        <v>OPEN</v>
      </c>
      <c r="G24" t="str">
        <f t="shared" si="5"/>
        <v>Four-man</v>
      </c>
      <c r="H24">
        <f t="shared" si="6"/>
        <v>1</v>
      </c>
    </row>
    <row r="25" spans="1:8" x14ac:dyDescent="0.2">
      <c r="A25" t="s">
        <v>0</v>
      </c>
      <c r="B25" t="str">
        <f t="shared" si="0"/>
        <v/>
      </c>
      <c r="C25" t="str">
        <f t="shared" si="2"/>
        <v>Bobsleigh</v>
      </c>
      <c r="D25" t="str">
        <f t="shared" si="1"/>
        <v/>
      </c>
      <c r="E25" t="str">
        <f t="shared" si="3"/>
        <v/>
      </c>
      <c r="F25" t="str">
        <f t="shared" si="4"/>
        <v>OPEN</v>
      </c>
      <c r="G25" t="str">
        <f t="shared" si="5"/>
        <v/>
      </c>
      <c r="H25">
        <f t="shared" si="6"/>
        <v>0</v>
      </c>
    </row>
    <row r="26" spans="1:8" x14ac:dyDescent="0.2">
      <c r="A26" t="s">
        <v>110</v>
      </c>
      <c r="B26" t="str">
        <f t="shared" si="0"/>
        <v>Skeleton</v>
      </c>
      <c r="C26" t="str">
        <f t="shared" si="2"/>
        <v>Skeleton</v>
      </c>
      <c r="D26" t="str">
        <f t="shared" si="1"/>
        <v/>
      </c>
      <c r="E26" t="str">
        <f t="shared" si="3"/>
        <v/>
      </c>
      <c r="F26" t="str">
        <f t="shared" si="4"/>
        <v>OPEN</v>
      </c>
      <c r="G26" t="str">
        <f t="shared" si="5"/>
        <v/>
      </c>
      <c r="H26">
        <f t="shared" si="6"/>
        <v>0</v>
      </c>
    </row>
    <row r="27" spans="1:8" x14ac:dyDescent="0.2">
      <c r="A27" t="s">
        <v>15</v>
      </c>
      <c r="B27" t="str">
        <f t="shared" si="0"/>
        <v/>
      </c>
      <c r="C27" t="str">
        <f t="shared" si="2"/>
        <v>Skeleton</v>
      </c>
      <c r="D27" t="str">
        <f t="shared" si="1"/>
        <v>MEN - 1 EVENT</v>
      </c>
      <c r="E27" t="str">
        <f t="shared" si="3"/>
        <v>MEN</v>
      </c>
      <c r="F27" t="str">
        <f t="shared" si="4"/>
        <v>MEN</v>
      </c>
      <c r="G27" t="str">
        <f t="shared" si="5"/>
        <v/>
      </c>
      <c r="H27">
        <f t="shared" si="6"/>
        <v>0</v>
      </c>
    </row>
    <row r="28" spans="1:8" x14ac:dyDescent="0.2">
      <c r="A28" t="s">
        <v>20</v>
      </c>
      <c r="B28" t="str">
        <f t="shared" si="0"/>
        <v/>
      </c>
      <c r="C28" t="str">
        <f t="shared" si="2"/>
        <v>Skeleton</v>
      </c>
      <c r="D28" t="str">
        <f t="shared" si="1"/>
        <v/>
      </c>
      <c r="E28" t="str">
        <f t="shared" si="3"/>
        <v/>
      </c>
      <c r="F28" t="str">
        <f t="shared" si="4"/>
        <v>MEN</v>
      </c>
      <c r="G28" t="str">
        <f t="shared" si="5"/>
        <v>Men</v>
      </c>
      <c r="H28">
        <f t="shared" si="6"/>
        <v>1</v>
      </c>
    </row>
    <row r="29" spans="1:8" x14ac:dyDescent="0.2">
      <c r="A29" t="s">
        <v>17</v>
      </c>
      <c r="B29" t="str">
        <f t="shared" si="0"/>
        <v/>
      </c>
      <c r="C29" t="str">
        <f t="shared" si="2"/>
        <v>Skeleton</v>
      </c>
      <c r="D29" t="str">
        <f t="shared" si="1"/>
        <v>WOMEN - 1 EVENT</v>
      </c>
      <c r="E29" t="str">
        <f t="shared" si="3"/>
        <v>WOMEN</v>
      </c>
      <c r="F29" t="str">
        <f t="shared" si="4"/>
        <v>WOMEN</v>
      </c>
      <c r="G29" t="str">
        <f t="shared" si="5"/>
        <v/>
      </c>
      <c r="H29">
        <f t="shared" si="6"/>
        <v>0</v>
      </c>
    </row>
    <row r="30" spans="1:8" x14ac:dyDescent="0.2">
      <c r="A30" t="s">
        <v>21</v>
      </c>
      <c r="B30" t="str">
        <f t="shared" si="0"/>
        <v/>
      </c>
      <c r="C30" t="str">
        <f t="shared" si="2"/>
        <v>Skeleton</v>
      </c>
      <c r="D30" t="str">
        <f t="shared" si="1"/>
        <v/>
      </c>
      <c r="E30" t="str">
        <f t="shared" si="3"/>
        <v/>
      </c>
      <c r="F30" t="str">
        <f t="shared" si="4"/>
        <v>WOMEN</v>
      </c>
      <c r="G30" t="str">
        <f t="shared" si="5"/>
        <v>Women</v>
      </c>
      <c r="H30">
        <f t="shared" si="6"/>
        <v>1</v>
      </c>
    </row>
    <row r="31" spans="1:8" x14ac:dyDescent="0.2">
      <c r="A31" t="s">
        <v>0</v>
      </c>
      <c r="B31" t="str">
        <f t="shared" si="0"/>
        <v/>
      </c>
      <c r="C31" t="str">
        <f t="shared" si="2"/>
        <v>Skeleton</v>
      </c>
      <c r="D31" t="str">
        <f t="shared" si="1"/>
        <v/>
      </c>
      <c r="E31" t="str">
        <f t="shared" si="3"/>
        <v/>
      </c>
      <c r="F31" t="str">
        <f t="shared" si="4"/>
        <v>WOMEN</v>
      </c>
      <c r="G31" t="str">
        <f t="shared" si="5"/>
        <v/>
      </c>
      <c r="H31">
        <f t="shared" si="6"/>
        <v>0</v>
      </c>
    </row>
    <row r="32" spans="1:8" x14ac:dyDescent="0.2">
      <c r="A32" t="s">
        <v>111</v>
      </c>
      <c r="B32" t="str">
        <f t="shared" si="0"/>
        <v>Curling</v>
      </c>
      <c r="C32" t="str">
        <f t="shared" si="2"/>
        <v>Curling</v>
      </c>
      <c r="D32" t="str">
        <f t="shared" si="1"/>
        <v/>
      </c>
      <c r="E32" t="str">
        <f t="shared" si="3"/>
        <v/>
      </c>
      <c r="F32" t="str">
        <f t="shared" si="4"/>
        <v>WOMEN</v>
      </c>
      <c r="G32" t="str">
        <f t="shared" si="5"/>
        <v/>
      </c>
      <c r="H32">
        <f t="shared" si="6"/>
        <v>0</v>
      </c>
    </row>
    <row r="33" spans="1:8" x14ac:dyDescent="0.2">
      <c r="A33" t="s">
        <v>15</v>
      </c>
      <c r="B33" t="str">
        <f t="shared" si="0"/>
        <v/>
      </c>
      <c r="C33" t="str">
        <f t="shared" ref="C33:C96" si="7">IF(B33&lt;&gt;"",B33,C32)</f>
        <v>Curling</v>
      </c>
      <c r="D33" t="str">
        <f t="shared" si="1"/>
        <v>MEN - 1 EVENT</v>
      </c>
      <c r="E33" t="str">
        <f t="shared" si="3"/>
        <v>MEN</v>
      </c>
      <c r="F33" t="str">
        <f t="shared" ref="F33:F96" si="8">IF(E33&lt;&gt;"",E33,IF(F32&lt;&gt;"",F32,""))</f>
        <v>MEN</v>
      </c>
      <c r="G33" t="str">
        <f t="shared" ref="G33:G96" si="9">IF(AND(B33="",D33="",LEFT(A33,1)&lt;&gt;"-"),A33,"")</f>
        <v/>
      </c>
      <c r="H33">
        <f t="shared" si="6"/>
        <v>0</v>
      </c>
    </row>
    <row r="34" spans="1:8" x14ac:dyDescent="0.2">
      <c r="A34" t="s">
        <v>20</v>
      </c>
      <c r="B34" t="str">
        <f t="shared" si="0"/>
        <v/>
      </c>
      <c r="C34" t="str">
        <f t="shared" si="7"/>
        <v>Curling</v>
      </c>
      <c r="D34" t="str">
        <f t="shared" si="1"/>
        <v/>
      </c>
      <c r="E34" t="str">
        <f t="shared" si="3"/>
        <v/>
      </c>
      <c r="F34" t="str">
        <f t="shared" si="8"/>
        <v>MEN</v>
      </c>
      <c r="G34" t="str">
        <f t="shared" si="9"/>
        <v>Men</v>
      </c>
      <c r="H34">
        <f t="shared" si="6"/>
        <v>1</v>
      </c>
    </row>
    <row r="35" spans="1:8" x14ac:dyDescent="0.2">
      <c r="A35" t="s">
        <v>17</v>
      </c>
      <c r="B35" t="str">
        <f t="shared" si="0"/>
        <v/>
      </c>
      <c r="C35" t="str">
        <f t="shared" si="7"/>
        <v>Curling</v>
      </c>
      <c r="D35" t="str">
        <f t="shared" si="1"/>
        <v>WOMEN - 1 EVENT</v>
      </c>
      <c r="E35" t="str">
        <f t="shared" si="3"/>
        <v>WOMEN</v>
      </c>
      <c r="F35" t="str">
        <f t="shared" si="8"/>
        <v>WOMEN</v>
      </c>
      <c r="G35" t="str">
        <f t="shared" si="9"/>
        <v/>
      </c>
      <c r="H35">
        <f t="shared" si="6"/>
        <v>0</v>
      </c>
    </row>
    <row r="36" spans="1:8" x14ac:dyDescent="0.2">
      <c r="A36" t="s">
        <v>21</v>
      </c>
      <c r="B36" t="str">
        <f t="shared" si="0"/>
        <v/>
      </c>
      <c r="C36" t="str">
        <f t="shared" si="7"/>
        <v>Curling</v>
      </c>
      <c r="D36" t="str">
        <f t="shared" si="1"/>
        <v/>
      </c>
      <c r="E36" t="str">
        <f t="shared" si="3"/>
        <v/>
      </c>
      <c r="F36" t="str">
        <f t="shared" si="8"/>
        <v>WOMEN</v>
      </c>
      <c r="G36" t="str">
        <f t="shared" si="9"/>
        <v>Women</v>
      </c>
      <c r="H36">
        <f t="shared" si="6"/>
        <v>1</v>
      </c>
    </row>
    <row r="37" spans="1:8" x14ac:dyDescent="0.2">
      <c r="A37" t="s">
        <v>22</v>
      </c>
      <c r="B37" t="str">
        <f t="shared" si="0"/>
        <v/>
      </c>
      <c r="C37" t="str">
        <f t="shared" si="7"/>
        <v>Curling</v>
      </c>
      <c r="D37" t="str">
        <f t="shared" si="1"/>
        <v>MIXED - 1 EVENT</v>
      </c>
      <c r="E37" t="str">
        <f t="shared" si="3"/>
        <v>MIXED</v>
      </c>
      <c r="F37" t="str">
        <f t="shared" si="8"/>
        <v>MIXED</v>
      </c>
      <c r="G37" t="str">
        <f t="shared" si="9"/>
        <v/>
      </c>
      <c r="H37">
        <f t="shared" si="6"/>
        <v>0</v>
      </c>
    </row>
    <row r="38" spans="1:8" x14ac:dyDescent="0.2">
      <c r="A38" t="s">
        <v>23</v>
      </c>
      <c r="B38" t="str">
        <f t="shared" si="0"/>
        <v/>
      </c>
      <c r="C38" t="str">
        <f t="shared" si="7"/>
        <v>Curling</v>
      </c>
      <c r="D38" t="str">
        <f t="shared" si="1"/>
        <v/>
      </c>
      <c r="E38" t="str">
        <f t="shared" si="3"/>
        <v/>
      </c>
      <c r="F38" t="str">
        <f t="shared" si="8"/>
        <v>MIXED</v>
      </c>
      <c r="G38" t="str">
        <f t="shared" si="9"/>
        <v>Mixed Doubles</v>
      </c>
      <c r="H38">
        <f t="shared" si="6"/>
        <v>1</v>
      </c>
    </row>
    <row r="39" spans="1:8" x14ac:dyDescent="0.2">
      <c r="A39" t="s">
        <v>0</v>
      </c>
      <c r="B39" t="str">
        <f t="shared" si="0"/>
        <v/>
      </c>
      <c r="C39" t="str">
        <f t="shared" si="7"/>
        <v>Curling</v>
      </c>
      <c r="D39" t="str">
        <f t="shared" si="1"/>
        <v/>
      </c>
      <c r="E39" t="str">
        <f t="shared" si="3"/>
        <v/>
      </c>
      <c r="F39" t="str">
        <f t="shared" si="8"/>
        <v>MIXED</v>
      </c>
      <c r="G39" t="str">
        <f t="shared" si="9"/>
        <v/>
      </c>
      <c r="H39">
        <f t="shared" si="6"/>
        <v>0</v>
      </c>
    </row>
    <row r="40" spans="1:8" x14ac:dyDescent="0.2">
      <c r="A40" t="s">
        <v>112</v>
      </c>
      <c r="B40" t="str">
        <f t="shared" si="0"/>
        <v>Ice Hockey</v>
      </c>
      <c r="C40" t="str">
        <f t="shared" si="7"/>
        <v>Ice Hockey</v>
      </c>
      <c r="D40" t="str">
        <f t="shared" si="1"/>
        <v/>
      </c>
      <c r="E40" t="str">
        <f t="shared" si="3"/>
        <v/>
      </c>
      <c r="F40" t="str">
        <f t="shared" si="8"/>
        <v>MIXED</v>
      </c>
      <c r="G40" t="str">
        <f t="shared" si="9"/>
        <v/>
      </c>
      <c r="H40">
        <f t="shared" si="6"/>
        <v>0</v>
      </c>
    </row>
    <row r="41" spans="1:8" x14ac:dyDescent="0.2">
      <c r="A41" t="s">
        <v>15</v>
      </c>
      <c r="B41" t="str">
        <f t="shared" si="0"/>
        <v/>
      </c>
      <c r="C41" t="str">
        <f t="shared" si="7"/>
        <v>Ice Hockey</v>
      </c>
      <c r="D41" t="str">
        <f t="shared" si="1"/>
        <v>MEN - 1 EVENT</v>
      </c>
      <c r="E41" t="str">
        <f t="shared" si="3"/>
        <v>MEN</v>
      </c>
      <c r="F41" t="str">
        <f t="shared" si="8"/>
        <v>MEN</v>
      </c>
      <c r="G41" t="str">
        <f t="shared" si="9"/>
        <v/>
      </c>
      <c r="H41">
        <f t="shared" si="6"/>
        <v>0</v>
      </c>
    </row>
    <row r="42" spans="1:8" x14ac:dyDescent="0.2">
      <c r="A42" t="s">
        <v>20</v>
      </c>
      <c r="B42" t="str">
        <f t="shared" si="0"/>
        <v/>
      </c>
      <c r="C42" t="str">
        <f t="shared" si="7"/>
        <v>Ice Hockey</v>
      </c>
      <c r="D42" t="str">
        <f t="shared" si="1"/>
        <v/>
      </c>
      <c r="E42" t="str">
        <f t="shared" si="3"/>
        <v/>
      </c>
      <c r="F42" t="str">
        <f t="shared" si="8"/>
        <v>MEN</v>
      </c>
      <c r="G42" t="str">
        <f t="shared" si="9"/>
        <v>Men</v>
      </c>
      <c r="H42">
        <f t="shared" si="6"/>
        <v>1</v>
      </c>
    </row>
    <row r="43" spans="1:8" x14ac:dyDescent="0.2">
      <c r="A43" t="s">
        <v>17</v>
      </c>
      <c r="B43" t="str">
        <f t="shared" si="0"/>
        <v/>
      </c>
      <c r="C43" t="str">
        <f t="shared" si="7"/>
        <v>Ice Hockey</v>
      </c>
      <c r="D43" t="str">
        <f t="shared" si="1"/>
        <v>WOMEN - 1 EVENT</v>
      </c>
      <c r="E43" t="str">
        <f t="shared" si="3"/>
        <v>WOMEN</v>
      </c>
      <c r="F43" t="str">
        <f t="shared" si="8"/>
        <v>WOMEN</v>
      </c>
      <c r="G43" t="str">
        <f t="shared" si="9"/>
        <v/>
      </c>
      <c r="H43">
        <f t="shared" si="6"/>
        <v>0</v>
      </c>
    </row>
    <row r="44" spans="1:8" x14ac:dyDescent="0.2">
      <c r="A44" t="s">
        <v>21</v>
      </c>
      <c r="B44" t="str">
        <f t="shared" si="0"/>
        <v/>
      </c>
      <c r="C44" t="str">
        <f t="shared" si="7"/>
        <v>Ice Hockey</v>
      </c>
      <c r="D44" t="str">
        <f t="shared" si="1"/>
        <v/>
      </c>
      <c r="E44" t="str">
        <f t="shared" si="3"/>
        <v/>
      </c>
      <c r="F44" t="str">
        <f t="shared" si="8"/>
        <v>WOMEN</v>
      </c>
      <c r="G44" t="str">
        <f t="shared" si="9"/>
        <v>Women</v>
      </c>
      <c r="H44">
        <f t="shared" si="6"/>
        <v>1</v>
      </c>
    </row>
    <row r="45" spans="1:8" x14ac:dyDescent="0.2">
      <c r="A45" t="s">
        <v>0</v>
      </c>
      <c r="B45" t="str">
        <f t="shared" si="0"/>
        <v/>
      </c>
      <c r="C45" t="str">
        <f t="shared" si="7"/>
        <v>Ice Hockey</v>
      </c>
      <c r="D45" t="str">
        <f t="shared" si="1"/>
        <v/>
      </c>
      <c r="E45" t="str">
        <f t="shared" si="3"/>
        <v/>
      </c>
      <c r="F45" t="str">
        <f t="shared" si="8"/>
        <v>WOMEN</v>
      </c>
      <c r="G45" t="str">
        <f t="shared" si="9"/>
        <v/>
      </c>
      <c r="H45">
        <f t="shared" si="6"/>
        <v>0</v>
      </c>
    </row>
    <row r="46" spans="1:8" x14ac:dyDescent="0.2">
      <c r="A46" t="s">
        <v>113</v>
      </c>
      <c r="B46" t="str">
        <f t="shared" si="0"/>
        <v>Luge</v>
      </c>
      <c r="C46" t="str">
        <f t="shared" si="7"/>
        <v>Luge</v>
      </c>
      <c r="D46" t="str">
        <f t="shared" si="1"/>
        <v/>
      </c>
      <c r="E46" t="str">
        <f t="shared" si="3"/>
        <v/>
      </c>
      <c r="F46" t="str">
        <f t="shared" si="8"/>
        <v>WOMEN</v>
      </c>
      <c r="G46" t="str">
        <f t="shared" si="9"/>
        <v/>
      </c>
      <c r="H46">
        <f t="shared" si="6"/>
        <v>0</v>
      </c>
    </row>
    <row r="47" spans="1:8" x14ac:dyDescent="0.2">
      <c r="A47" t="s">
        <v>15</v>
      </c>
      <c r="B47" t="str">
        <f t="shared" si="0"/>
        <v/>
      </c>
      <c r="C47" t="str">
        <f t="shared" si="7"/>
        <v>Luge</v>
      </c>
      <c r="D47" t="str">
        <f t="shared" si="1"/>
        <v>MEN - 1 EVENT</v>
      </c>
      <c r="E47" t="str">
        <f t="shared" si="3"/>
        <v>MEN</v>
      </c>
      <c r="F47" t="str">
        <f t="shared" si="8"/>
        <v>MEN</v>
      </c>
      <c r="G47" t="str">
        <f t="shared" si="9"/>
        <v/>
      </c>
      <c r="H47">
        <f t="shared" si="6"/>
        <v>0</v>
      </c>
    </row>
    <row r="48" spans="1:8" x14ac:dyDescent="0.2">
      <c r="A48" t="s">
        <v>24</v>
      </c>
      <c r="B48" t="str">
        <f t="shared" si="0"/>
        <v/>
      </c>
      <c r="C48" t="str">
        <f t="shared" si="7"/>
        <v>Luge</v>
      </c>
      <c r="D48" t="str">
        <f t="shared" si="1"/>
        <v/>
      </c>
      <c r="E48" t="str">
        <f t="shared" si="3"/>
        <v/>
      </c>
      <c r="F48" t="str">
        <f t="shared" si="8"/>
        <v>MEN</v>
      </c>
      <c r="G48" t="str">
        <f t="shared" si="9"/>
        <v>Men’s Singles</v>
      </c>
      <c r="H48">
        <f t="shared" si="6"/>
        <v>1</v>
      </c>
    </row>
    <row r="49" spans="1:8" x14ac:dyDescent="0.2">
      <c r="A49" t="s">
        <v>17</v>
      </c>
      <c r="B49" t="str">
        <f t="shared" si="0"/>
        <v/>
      </c>
      <c r="C49" t="str">
        <f t="shared" si="7"/>
        <v>Luge</v>
      </c>
      <c r="D49" t="str">
        <f t="shared" si="1"/>
        <v>WOMEN - 1 EVENT</v>
      </c>
      <c r="E49" t="str">
        <f t="shared" si="3"/>
        <v>WOMEN</v>
      </c>
      <c r="F49" t="str">
        <f t="shared" si="8"/>
        <v>WOMEN</v>
      </c>
      <c r="G49" t="str">
        <f t="shared" si="9"/>
        <v/>
      </c>
      <c r="H49">
        <f t="shared" si="6"/>
        <v>0</v>
      </c>
    </row>
    <row r="50" spans="1:8" x14ac:dyDescent="0.2">
      <c r="A50" t="s">
        <v>25</v>
      </c>
      <c r="B50" t="str">
        <f t="shared" si="0"/>
        <v/>
      </c>
      <c r="C50" t="str">
        <f t="shared" si="7"/>
        <v>Luge</v>
      </c>
      <c r="D50" t="str">
        <f t="shared" si="1"/>
        <v/>
      </c>
      <c r="E50" t="str">
        <f t="shared" si="3"/>
        <v/>
      </c>
      <c r="F50" t="str">
        <f t="shared" si="8"/>
        <v>WOMEN</v>
      </c>
      <c r="G50" t="str">
        <f t="shared" si="9"/>
        <v>Women’s Singles</v>
      </c>
      <c r="H50">
        <f t="shared" si="6"/>
        <v>1</v>
      </c>
    </row>
    <row r="51" spans="1:8" x14ac:dyDescent="0.2">
      <c r="A51" t="s">
        <v>22</v>
      </c>
      <c r="B51" t="str">
        <f t="shared" si="0"/>
        <v/>
      </c>
      <c r="C51" t="str">
        <f t="shared" si="7"/>
        <v>Luge</v>
      </c>
      <c r="D51" t="str">
        <f t="shared" si="1"/>
        <v>MIXED - 1 EVENT</v>
      </c>
      <c r="E51" t="str">
        <f t="shared" si="3"/>
        <v>MIXED</v>
      </c>
      <c r="F51" t="str">
        <f t="shared" si="8"/>
        <v>MIXED</v>
      </c>
      <c r="G51" t="str">
        <f t="shared" si="9"/>
        <v/>
      </c>
      <c r="H51">
        <f t="shared" si="6"/>
        <v>0</v>
      </c>
    </row>
    <row r="52" spans="1:8" x14ac:dyDescent="0.2">
      <c r="A52" t="s">
        <v>26</v>
      </c>
      <c r="B52" t="str">
        <f t="shared" si="0"/>
        <v/>
      </c>
      <c r="C52" t="str">
        <f t="shared" si="7"/>
        <v>Luge</v>
      </c>
      <c r="D52" t="str">
        <f t="shared" si="1"/>
        <v/>
      </c>
      <c r="E52" t="str">
        <f t="shared" si="3"/>
        <v/>
      </c>
      <c r="F52" t="str">
        <f t="shared" si="8"/>
        <v>MIXED</v>
      </c>
      <c r="G52" t="str">
        <f t="shared" si="9"/>
        <v>Team Relay</v>
      </c>
      <c r="H52">
        <f t="shared" si="6"/>
        <v>1</v>
      </c>
    </row>
    <row r="53" spans="1:8" x14ac:dyDescent="0.2">
      <c r="A53" t="s">
        <v>27</v>
      </c>
      <c r="B53" t="str">
        <f t="shared" si="0"/>
        <v/>
      </c>
      <c r="C53" t="str">
        <f t="shared" si="7"/>
        <v>Luge</v>
      </c>
      <c r="D53" t="str">
        <f t="shared" si="1"/>
        <v>OPEN - 1 EVENT</v>
      </c>
      <c r="E53" t="str">
        <f t="shared" si="3"/>
        <v>OPEN</v>
      </c>
      <c r="F53" t="str">
        <f t="shared" si="8"/>
        <v>OPEN</v>
      </c>
      <c r="G53" t="str">
        <f t="shared" si="9"/>
        <v/>
      </c>
      <c r="H53">
        <f t="shared" si="6"/>
        <v>0</v>
      </c>
    </row>
    <row r="54" spans="1:8" x14ac:dyDescent="0.2">
      <c r="A54" t="s">
        <v>28</v>
      </c>
      <c r="B54" t="str">
        <f t="shared" si="0"/>
        <v/>
      </c>
      <c r="C54" t="str">
        <f t="shared" si="7"/>
        <v>Luge</v>
      </c>
      <c r="D54" t="str">
        <f t="shared" si="1"/>
        <v/>
      </c>
      <c r="E54" t="str">
        <f t="shared" si="3"/>
        <v/>
      </c>
      <c r="F54" t="str">
        <f t="shared" si="8"/>
        <v>OPEN</v>
      </c>
      <c r="G54" t="str">
        <f t="shared" si="9"/>
        <v>Doubles</v>
      </c>
      <c r="H54">
        <f t="shared" si="6"/>
        <v>1</v>
      </c>
    </row>
    <row r="55" spans="1:8" x14ac:dyDescent="0.2">
      <c r="A55" t="s">
        <v>0</v>
      </c>
      <c r="B55" t="str">
        <f t="shared" si="0"/>
        <v/>
      </c>
      <c r="C55" t="str">
        <f t="shared" si="7"/>
        <v>Luge</v>
      </c>
      <c r="D55" t="str">
        <f t="shared" si="1"/>
        <v/>
      </c>
      <c r="E55" t="str">
        <f t="shared" si="3"/>
        <v/>
      </c>
      <c r="F55" t="str">
        <f t="shared" si="8"/>
        <v>OPEN</v>
      </c>
      <c r="G55" t="str">
        <f t="shared" si="9"/>
        <v/>
      </c>
      <c r="H55">
        <f t="shared" si="6"/>
        <v>0</v>
      </c>
    </row>
    <row r="56" spans="1:8" x14ac:dyDescent="0.2">
      <c r="A56" t="s">
        <v>114</v>
      </c>
      <c r="B56" t="str">
        <f t="shared" si="0"/>
        <v>Speed Skating</v>
      </c>
      <c r="C56" t="str">
        <f t="shared" si="7"/>
        <v>Speed Skating</v>
      </c>
      <c r="D56" t="str">
        <f t="shared" si="1"/>
        <v/>
      </c>
      <c r="E56" t="str">
        <f t="shared" si="3"/>
        <v/>
      </c>
      <c r="F56" t="str">
        <f t="shared" si="8"/>
        <v>OPEN</v>
      </c>
      <c r="G56" t="str">
        <f t="shared" si="9"/>
        <v/>
      </c>
      <c r="H56">
        <f t="shared" si="6"/>
        <v>0</v>
      </c>
    </row>
    <row r="57" spans="1:8" x14ac:dyDescent="0.2">
      <c r="A57" t="s">
        <v>29</v>
      </c>
      <c r="B57" t="str">
        <f t="shared" si="0"/>
        <v/>
      </c>
      <c r="C57" t="str">
        <f t="shared" si="7"/>
        <v>Speed Skating</v>
      </c>
      <c r="D57" t="str">
        <f t="shared" si="1"/>
        <v>MEN - 7 EVENTS</v>
      </c>
      <c r="E57" t="str">
        <f t="shared" si="3"/>
        <v>MEN</v>
      </c>
      <c r="F57" t="str">
        <f t="shared" si="8"/>
        <v>MEN</v>
      </c>
      <c r="G57" t="str">
        <f t="shared" si="9"/>
        <v/>
      </c>
      <c r="H57">
        <f t="shared" si="6"/>
        <v>0</v>
      </c>
    </row>
    <row r="58" spans="1:8" x14ac:dyDescent="0.2">
      <c r="A58" t="s">
        <v>30</v>
      </c>
      <c r="B58" t="str">
        <f t="shared" si="0"/>
        <v/>
      </c>
      <c r="C58" t="str">
        <f t="shared" si="7"/>
        <v>Speed Skating</v>
      </c>
      <c r="D58" t="str">
        <f t="shared" si="1"/>
        <v/>
      </c>
      <c r="E58" t="str">
        <f t="shared" si="3"/>
        <v/>
      </c>
      <c r="F58" t="str">
        <f t="shared" si="8"/>
        <v>MEN</v>
      </c>
      <c r="G58" t="str">
        <f t="shared" si="9"/>
        <v>Men’s 500m</v>
      </c>
      <c r="H58">
        <f t="shared" si="6"/>
        <v>1</v>
      </c>
    </row>
    <row r="59" spans="1:8" x14ac:dyDescent="0.2">
      <c r="A59" t="s">
        <v>31</v>
      </c>
      <c r="B59" t="str">
        <f t="shared" si="0"/>
        <v/>
      </c>
      <c r="C59" t="str">
        <f t="shared" si="7"/>
        <v>Speed Skating</v>
      </c>
      <c r="D59" t="str">
        <f t="shared" si="1"/>
        <v/>
      </c>
      <c r="E59" t="str">
        <f t="shared" si="3"/>
        <v/>
      </c>
      <c r="F59" t="str">
        <f t="shared" si="8"/>
        <v>MEN</v>
      </c>
      <c r="G59" t="str">
        <f t="shared" si="9"/>
        <v>Men’s 1000m</v>
      </c>
      <c r="H59">
        <f t="shared" si="6"/>
        <v>1</v>
      </c>
    </row>
    <row r="60" spans="1:8" x14ac:dyDescent="0.2">
      <c r="A60" t="s">
        <v>32</v>
      </c>
      <c r="B60" t="str">
        <f t="shared" si="0"/>
        <v/>
      </c>
      <c r="C60" t="str">
        <f t="shared" si="7"/>
        <v>Speed Skating</v>
      </c>
      <c r="D60" t="str">
        <f t="shared" si="1"/>
        <v/>
      </c>
      <c r="E60" t="str">
        <f t="shared" si="3"/>
        <v/>
      </c>
      <c r="F60" t="str">
        <f t="shared" si="8"/>
        <v>MEN</v>
      </c>
      <c r="G60" t="str">
        <f t="shared" si="9"/>
        <v>Men’s 1500m</v>
      </c>
      <c r="H60">
        <f t="shared" si="6"/>
        <v>1</v>
      </c>
    </row>
    <row r="61" spans="1:8" x14ac:dyDescent="0.2">
      <c r="A61" t="s">
        <v>33</v>
      </c>
      <c r="B61" t="str">
        <f t="shared" si="0"/>
        <v/>
      </c>
      <c r="C61" t="str">
        <f t="shared" si="7"/>
        <v>Speed Skating</v>
      </c>
      <c r="D61" t="str">
        <f t="shared" si="1"/>
        <v/>
      </c>
      <c r="E61" t="str">
        <f t="shared" si="3"/>
        <v/>
      </c>
      <c r="F61" t="str">
        <f t="shared" si="8"/>
        <v>MEN</v>
      </c>
      <c r="G61" t="str">
        <f t="shared" si="9"/>
        <v>Men’s 5000m</v>
      </c>
      <c r="H61">
        <f t="shared" si="6"/>
        <v>1</v>
      </c>
    </row>
    <row r="62" spans="1:8" x14ac:dyDescent="0.2">
      <c r="A62" t="s">
        <v>34</v>
      </c>
      <c r="B62" t="str">
        <f t="shared" si="0"/>
        <v/>
      </c>
      <c r="C62" t="str">
        <f t="shared" si="7"/>
        <v>Speed Skating</v>
      </c>
      <c r="D62" t="str">
        <f t="shared" si="1"/>
        <v/>
      </c>
      <c r="E62" t="str">
        <f t="shared" si="3"/>
        <v/>
      </c>
      <c r="F62" t="str">
        <f t="shared" si="8"/>
        <v>MEN</v>
      </c>
      <c r="G62" t="str">
        <f t="shared" si="9"/>
        <v>Men’s 10000m</v>
      </c>
      <c r="H62">
        <f t="shared" si="6"/>
        <v>1</v>
      </c>
    </row>
    <row r="63" spans="1:8" x14ac:dyDescent="0.2">
      <c r="A63" t="s">
        <v>35</v>
      </c>
      <c r="B63" t="str">
        <f t="shared" si="0"/>
        <v/>
      </c>
      <c r="C63" t="str">
        <f t="shared" si="7"/>
        <v>Speed Skating</v>
      </c>
      <c r="D63" t="str">
        <f t="shared" si="1"/>
        <v/>
      </c>
      <c r="E63" t="str">
        <f t="shared" si="3"/>
        <v/>
      </c>
      <c r="F63" t="str">
        <f t="shared" si="8"/>
        <v>MEN</v>
      </c>
      <c r="G63" t="str">
        <f t="shared" si="9"/>
        <v>Men’s Team Pursuit</v>
      </c>
      <c r="H63">
        <f t="shared" si="6"/>
        <v>1</v>
      </c>
    </row>
    <row r="64" spans="1:8" x14ac:dyDescent="0.2">
      <c r="A64" t="s">
        <v>36</v>
      </c>
      <c r="B64" t="str">
        <f t="shared" si="0"/>
        <v/>
      </c>
      <c r="C64" t="str">
        <f t="shared" si="7"/>
        <v>Speed Skating</v>
      </c>
      <c r="D64" t="str">
        <f t="shared" si="1"/>
        <v/>
      </c>
      <c r="E64" t="str">
        <f t="shared" si="3"/>
        <v/>
      </c>
      <c r="F64" t="str">
        <f t="shared" si="8"/>
        <v>MEN</v>
      </c>
      <c r="G64" t="str">
        <f t="shared" si="9"/>
        <v>Men’s Mass Start</v>
      </c>
      <c r="H64">
        <f t="shared" si="6"/>
        <v>1</v>
      </c>
    </row>
    <row r="65" spans="1:8" x14ac:dyDescent="0.2">
      <c r="A65" t="s">
        <v>37</v>
      </c>
      <c r="B65" t="str">
        <f t="shared" si="0"/>
        <v/>
      </c>
      <c r="C65" t="str">
        <f t="shared" si="7"/>
        <v>Speed Skating</v>
      </c>
      <c r="D65" t="str">
        <f t="shared" si="1"/>
        <v>WOMEN - 7 EVENTS</v>
      </c>
      <c r="E65" t="str">
        <f t="shared" si="3"/>
        <v>WOMEN</v>
      </c>
      <c r="F65" t="str">
        <f t="shared" si="8"/>
        <v>WOMEN</v>
      </c>
      <c r="G65" t="str">
        <f t="shared" si="9"/>
        <v/>
      </c>
      <c r="H65">
        <f t="shared" si="6"/>
        <v>0</v>
      </c>
    </row>
    <row r="66" spans="1:8" x14ac:dyDescent="0.2">
      <c r="A66" t="s">
        <v>38</v>
      </c>
      <c r="B66" t="str">
        <f t="shared" ref="B66:B129" si="10">IF(LEFT(A66,1)="_",SUBSTITUTE(A66,"___ ",""),"")</f>
        <v/>
      </c>
      <c r="C66" t="str">
        <f t="shared" si="7"/>
        <v>Speed Skating</v>
      </c>
      <c r="D66" t="str">
        <f t="shared" ref="D66:D129" si="11">IF(LEFT($A66,1)="~",SUBSTITUTE($A66,"~~~ ",""),"")</f>
        <v/>
      </c>
      <c r="E66" t="str">
        <f t="shared" si="3"/>
        <v/>
      </c>
      <c r="F66" t="str">
        <f t="shared" si="8"/>
        <v>WOMEN</v>
      </c>
      <c r="G66" t="str">
        <f t="shared" si="9"/>
        <v>Ladies’ 500m</v>
      </c>
      <c r="H66">
        <f t="shared" si="6"/>
        <v>1</v>
      </c>
    </row>
    <row r="67" spans="1:8" x14ac:dyDescent="0.2">
      <c r="A67" t="s">
        <v>39</v>
      </c>
      <c r="B67" t="str">
        <f t="shared" si="10"/>
        <v/>
      </c>
      <c r="C67" t="str">
        <f t="shared" si="7"/>
        <v>Speed Skating</v>
      </c>
      <c r="D67" t="str">
        <f t="shared" si="11"/>
        <v/>
      </c>
      <c r="E67" t="str">
        <f t="shared" ref="E67:E130" si="12">IF(D67&lt;&gt;"",LEFT(D67,FIND("-",D67)-2),"")</f>
        <v/>
      </c>
      <c r="F67" t="str">
        <f t="shared" si="8"/>
        <v>WOMEN</v>
      </c>
      <c r="G67" t="str">
        <f t="shared" si="9"/>
        <v>Ladies’ 1000m</v>
      </c>
      <c r="H67">
        <f t="shared" ref="H67:H130" si="13">(C67&lt;&gt;"")*(F67&lt;&gt;"")*(G67&lt;&gt;"")</f>
        <v>1</v>
      </c>
    </row>
    <row r="68" spans="1:8" x14ac:dyDescent="0.2">
      <c r="A68" t="s">
        <v>40</v>
      </c>
      <c r="B68" t="str">
        <f t="shared" si="10"/>
        <v/>
      </c>
      <c r="C68" t="str">
        <f t="shared" si="7"/>
        <v>Speed Skating</v>
      </c>
      <c r="D68" t="str">
        <f t="shared" si="11"/>
        <v/>
      </c>
      <c r="E68" t="str">
        <f t="shared" si="12"/>
        <v/>
      </c>
      <c r="F68" t="str">
        <f t="shared" si="8"/>
        <v>WOMEN</v>
      </c>
      <c r="G68" t="str">
        <f t="shared" si="9"/>
        <v>Ladies’ 1500m</v>
      </c>
      <c r="H68">
        <f t="shared" si="13"/>
        <v>1</v>
      </c>
    </row>
    <row r="69" spans="1:8" x14ac:dyDescent="0.2">
      <c r="A69" t="s">
        <v>41</v>
      </c>
      <c r="B69" t="str">
        <f t="shared" si="10"/>
        <v/>
      </c>
      <c r="C69" t="str">
        <f t="shared" si="7"/>
        <v>Speed Skating</v>
      </c>
      <c r="D69" t="str">
        <f t="shared" si="11"/>
        <v/>
      </c>
      <c r="E69" t="str">
        <f t="shared" si="12"/>
        <v/>
      </c>
      <c r="F69" t="str">
        <f t="shared" si="8"/>
        <v>WOMEN</v>
      </c>
      <c r="G69" t="str">
        <f t="shared" si="9"/>
        <v>Ladies’ 3000m</v>
      </c>
      <c r="H69">
        <f t="shared" si="13"/>
        <v>1</v>
      </c>
    </row>
    <row r="70" spans="1:8" x14ac:dyDescent="0.2">
      <c r="A70" t="s">
        <v>42</v>
      </c>
      <c r="B70" t="str">
        <f t="shared" si="10"/>
        <v/>
      </c>
      <c r="C70" t="str">
        <f t="shared" si="7"/>
        <v>Speed Skating</v>
      </c>
      <c r="D70" t="str">
        <f t="shared" si="11"/>
        <v/>
      </c>
      <c r="E70" t="str">
        <f t="shared" si="12"/>
        <v/>
      </c>
      <c r="F70" t="str">
        <f t="shared" si="8"/>
        <v>WOMEN</v>
      </c>
      <c r="G70" t="str">
        <f t="shared" si="9"/>
        <v>Ladies’ 5000m</v>
      </c>
      <c r="H70">
        <f t="shared" si="13"/>
        <v>1</v>
      </c>
    </row>
    <row r="71" spans="1:8" x14ac:dyDescent="0.2">
      <c r="A71" t="s">
        <v>43</v>
      </c>
      <c r="B71" t="str">
        <f t="shared" si="10"/>
        <v/>
      </c>
      <c r="C71" t="str">
        <f t="shared" si="7"/>
        <v>Speed Skating</v>
      </c>
      <c r="D71" t="str">
        <f t="shared" si="11"/>
        <v/>
      </c>
      <c r="E71" t="str">
        <f t="shared" si="12"/>
        <v/>
      </c>
      <c r="F71" t="str">
        <f t="shared" si="8"/>
        <v>WOMEN</v>
      </c>
      <c r="G71" t="str">
        <f t="shared" si="9"/>
        <v>Ladies’ Team Pursuit</v>
      </c>
      <c r="H71">
        <f t="shared" si="13"/>
        <v>1</v>
      </c>
    </row>
    <row r="72" spans="1:8" x14ac:dyDescent="0.2">
      <c r="A72" t="s">
        <v>44</v>
      </c>
      <c r="B72" t="str">
        <f t="shared" si="10"/>
        <v/>
      </c>
      <c r="C72" t="str">
        <f t="shared" si="7"/>
        <v>Speed Skating</v>
      </c>
      <c r="D72" t="str">
        <f t="shared" si="11"/>
        <v/>
      </c>
      <c r="E72" t="str">
        <f t="shared" si="12"/>
        <v/>
      </c>
      <c r="F72" t="str">
        <f t="shared" si="8"/>
        <v>WOMEN</v>
      </c>
      <c r="G72" t="str">
        <f t="shared" si="9"/>
        <v>Ladies’ Mass Start</v>
      </c>
      <c r="H72">
        <f t="shared" si="13"/>
        <v>1</v>
      </c>
    </row>
    <row r="73" spans="1:8" x14ac:dyDescent="0.2">
      <c r="A73" t="s">
        <v>0</v>
      </c>
      <c r="B73" t="str">
        <f t="shared" si="10"/>
        <v/>
      </c>
      <c r="C73" t="str">
        <f t="shared" si="7"/>
        <v>Speed Skating</v>
      </c>
      <c r="D73" t="str">
        <f t="shared" si="11"/>
        <v/>
      </c>
      <c r="E73" t="str">
        <f t="shared" si="12"/>
        <v/>
      </c>
      <c r="F73" t="str">
        <f t="shared" si="8"/>
        <v>WOMEN</v>
      </c>
      <c r="G73" t="str">
        <f t="shared" si="9"/>
        <v/>
      </c>
      <c r="H73">
        <f t="shared" si="13"/>
        <v>0</v>
      </c>
    </row>
    <row r="74" spans="1:8" x14ac:dyDescent="0.2">
      <c r="A74" t="s">
        <v>115</v>
      </c>
      <c r="B74" t="str">
        <f t="shared" si="10"/>
        <v>Short Track</v>
      </c>
      <c r="C74" t="str">
        <f t="shared" si="7"/>
        <v>Short Track</v>
      </c>
      <c r="D74" t="str">
        <f t="shared" si="11"/>
        <v/>
      </c>
      <c r="E74" t="str">
        <f t="shared" si="12"/>
        <v/>
      </c>
      <c r="F74" t="str">
        <f t="shared" si="8"/>
        <v>WOMEN</v>
      </c>
      <c r="G74" t="str">
        <f t="shared" si="9"/>
        <v/>
      </c>
      <c r="H74">
        <f t="shared" si="13"/>
        <v>0</v>
      </c>
    </row>
    <row r="75" spans="1:8" x14ac:dyDescent="0.2">
      <c r="A75" t="s">
        <v>45</v>
      </c>
      <c r="B75" t="str">
        <f t="shared" si="10"/>
        <v/>
      </c>
      <c r="C75" t="str">
        <f t="shared" si="7"/>
        <v>Short Track</v>
      </c>
      <c r="D75" t="str">
        <f t="shared" si="11"/>
        <v>MEN - 4 EVENTS</v>
      </c>
      <c r="E75" t="str">
        <f t="shared" si="12"/>
        <v>MEN</v>
      </c>
      <c r="F75" t="str">
        <f t="shared" si="8"/>
        <v>MEN</v>
      </c>
      <c r="G75" t="str">
        <f t="shared" si="9"/>
        <v/>
      </c>
      <c r="H75">
        <f t="shared" si="13"/>
        <v>0</v>
      </c>
    </row>
    <row r="76" spans="1:8" x14ac:dyDescent="0.2">
      <c r="A76" t="s">
        <v>30</v>
      </c>
      <c r="B76" t="str">
        <f t="shared" si="10"/>
        <v/>
      </c>
      <c r="C76" t="str">
        <f t="shared" si="7"/>
        <v>Short Track</v>
      </c>
      <c r="D76" t="str">
        <f t="shared" si="11"/>
        <v/>
      </c>
      <c r="E76" t="str">
        <f t="shared" si="12"/>
        <v/>
      </c>
      <c r="F76" t="str">
        <f t="shared" si="8"/>
        <v>MEN</v>
      </c>
      <c r="G76" t="str">
        <f t="shared" si="9"/>
        <v>Men’s 500m</v>
      </c>
      <c r="H76">
        <f t="shared" si="13"/>
        <v>1</v>
      </c>
    </row>
    <row r="77" spans="1:8" x14ac:dyDescent="0.2">
      <c r="A77" t="s">
        <v>31</v>
      </c>
      <c r="B77" t="str">
        <f t="shared" si="10"/>
        <v/>
      </c>
      <c r="C77" t="str">
        <f t="shared" si="7"/>
        <v>Short Track</v>
      </c>
      <c r="D77" t="str">
        <f t="shared" si="11"/>
        <v/>
      </c>
      <c r="E77" t="str">
        <f t="shared" si="12"/>
        <v/>
      </c>
      <c r="F77" t="str">
        <f t="shared" si="8"/>
        <v>MEN</v>
      </c>
      <c r="G77" t="str">
        <f t="shared" si="9"/>
        <v>Men’s 1000m</v>
      </c>
      <c r="H77">
        <f t="shared" si="13"/>
        <v>1</v>
      </c>
    </row>
    <row r="78" spans="1:8" x14ac:dyDescent="0.2">
      <c r="A78" t="s">
        <v>32</v>
      </c>
      <c r="B78" t="str">
        <f t="shared" si="10"/>
        <v/>
      </c>
      <c r="C78" t="str">
        <f t="shared" si="7"/>
        <v>Short Track</v>
      </c>
      <c r="D78" t="str">
        <f t="shared" si="11"/>
        <v/>
      </c>
      <c r="E78" t="str">
        <f t="shared" si="12"/>
        <v/>
      </c>
      <c r="F78" t="str">
        <f t="shared" si="8"/>
        <v>MEN</v>
      </c>
      <c r="G78" t="str">
        <f t="shared" si="9"/>
        <v>Men’s 1500m</v>
      </c>
      <c r="H78">
        <f t="shared" si="13"/>
        <v>1</v>
      </c>
    </row>
    <row r="79" spans="1:8" x14ac:dyDescent="0.2">
      <c r="A79" t="s">
        <v>46</v>
      </c>
      <c r="B79" t="str">
        <f t="shared" si="10"/>
        <v/>
      </c>
      <c r="C79" t="str">
        <f t="shared" si="7"/>
        <v>Short Track</v>
      </c>
      <c r="D79" t="str">
        <f t="shared" si="11"/>
        <v/>
      </c>
      <c r="E79" t="str">
        <f t="shared" si="12"/>
        <v/>
      </c>
      <c r="F79" t="str">
        <f t="shared" si="8"/>
        <v>MEN</v>
      </c>
      <c r="G79" t="str">
        <f t="shared" si="9"/>
        <v>Men’s 5000m Relay</v>
      </c>
      <c r="H79">
        <f t="shared" si="13"/>
        <v>1</v>
      </c>
    </row>
    <row r="80" spans="1:8" x14ac:dyDescent="0.2">
      <c r="A80" t="s">
        <v>47</v>
      </c>
      <c r="B80" t="str">
        <f t="shared" si="10"/>
        <v/>
      </c>
      <c r="C80" t="str">
        <f t="shared" si="7"/>
        <v>Short Track</v>
      </c>
      <c r="D80" t="str">
        <f t="shared" si="11"/>
        <v>WOMEN - 4 EVENTS</v>
      </c>
      <c r="E80" t="str">
        <f t="shared" si="12"/>
        <v>WOMEN</v>
      </c>
      <c r="F80" t="str">
        <f t="shared" si="8"/>
        <v>WOMEN</v>
      </c>
      <c r="G80" t="str">
        <f t="shared" si="9"/>
        <v/>
      </c>
      <c r="H80">
        <f t="shared" si="13"/>
        <v>0</v>
      </c>
    </row>
    <row r="81" spans="1:8" x14ac:dyDescent="0.2">
      <c r="A81" t="s">
        <v>38</v>
      </c>
      <c r="B81" t="str">
        <f t="shared" si="10"/>
        <v/>
      </c>
      <c r="C81" t="str">
        <f t="shared" si="7"/>
        <v>Short Track</v>
      </c>
      <c r="D81" t="str">
        <f t="shared" si="11"/>
        <v/>
      </c>
      <c r="E81" t="str">
        <f t="shared" si="12"/>
        <v/>
      </c>
      <c r="F81" t="str">
        <f t="shared" si="8"/>
        <v>WOMEN</v>
      </c>
      <c r="G81" t="str">
        <f t="shared" si="9"/>
        <v>Ladies’ 500m</v>
      </c>
      <c r="H81">
        <f t="shared" si="13"/>
        <v>1</v>
      </c>
    </row>
    <row r="82" spans="1:8" x14ac:dyDescent="0.2">
      <c r="A82" t="s">
        <v>39</v>
      </c>
      <c r="B82" t="str">
        <f t="shared" si="10"/>
        <v/>
      </c>
      <c r="C82" t="str">
        <f t="shared" si="7"/>
        <v>Short Track</v>
      </c>
      <c r="D82" t="str">
        <f t="shared" si="11"/>
        <v/>
      </c>
      <c r="E82" t="str">
        <f t="shared" si="12"/>
        <v/>
      </c>
      <c r="F82" t="str">
        <f t="shared" si="8"/>
        <v>WOMEN</v>
      </c>
      <c r="G82" t="str">
        <f t="shared" si="9"/>
        <v>Ladies’ 1000m</v>
      </c>
      <c r="H82">
        <f t="shared" si="13"/>
        <v>1</v>
      </c>
    </row>
    <row r="83" spans="1:8" x14ac:dyDescent="0.2">
      <c r="A83" t="s">
        <v>40</v>
      </c>
      <c r="B83" t="str">
        <f t="shared" si="10"/>
        <v/>
      </c>
      <c r="C83" t="str">
        <f t="shared" si="7"/>
        <v>Short Track</v>
      </c>
      <c r="D83" t="str">
        <f t="shared" si="11"/>
        <v/>
      </c>
      <c r="E83" t="str">
        <f t="shared" si="12"/>
        <v/>
      </c>
      <c r="F83" t="str">
        <f t="shared" si="8"/>
        <v>WOMEN</v>
      </c>
      <c r="G83" t="str">
        <f t="shared" si="9"/>
        <v>Ladies’ 1500m</v>
      </c>
      <c r="H83">
        <f t="shared" si="13"/>
        <v>1</v>
      </c>
    </row>
    <row r="84" spans="1:8" x14ac:dyDescent="0.2">
      <c r="A84" t="s">
        <v>48</v>
      </c>
      <c r="B84" t="str">
        <f t="shared" si="10"/>
        <v/>
      </c>
      <c r="C84" t="str">
        <f t="shared" si="7"/>
        <v>Short Track</v>
      </c>
      <c r="D84" t="str">
        <f t="shared" si="11"/>
        <v/>
      </c>
      <c r="E84" t="str">
        <f t="shared" si="12"/>
        <v/>
      </c>
      <c r="F84" t="str">
        <f t="shared" si="8"/>
        <v>WOMEN</v>
      </c>
      <c r="G84" t="str">
        <f t="shared" si="9"/>
        <v>Ladies’ 3000m Relay</v>
      </c>
      <c r="H84">
        <f t="shared" si="13"/>
        <v>1</v>
      </c>
    </row>
    <row r="85" spans="1:8" x14ac:dyDescent="0.2">
      <c r="A85" t="s">
        <v>0</v>
      </c>
      <c r="B85" t="str">
        <f t="shared" si="10"/>
        <v/>
      </c>
      <c r="C85" t="str">
        <f t="shared" si="7"/>
        <v>Short Track</v>
      </c>
      <c r="D85" t="str">
        <f t="shared" si="11"/>
        <v/>
      </c>
      <c r="E85" t="str">
        <f t="shared" si="12"/>
        <v/>
      </c>
      <c r="F85" t="str">
        <f t="shared" si="8"/>
        <v>WOMEN</v>
      </c>
      <c r="G85" t="str">
        <f t="shared" si="9"/>
        <v/>
      </c>
      <c r="H85">
        <f t="shared" si="13"/>
        <v>0</v>
      </c>
    </row>
    <row r="86" spans="1:8" x14ac:dyDescent="0.2">
      <c r="A86" t="s">
        <v>116</v>
      </c>
      <c r="B86" t="str">
        <f t="shared" si="10"/>
        <v>Figure Skating</v>
      </c>
      <c r="C86" t="str">
        <f t="shared" si="7"/>
        <v>Figure Skating</v>
      </c>
      <c r="D86" t="str">
        <f t="shared" si="11"/>
        <v/>
      </c>
      <c r="E86" t="str">
        <f t="shared" si="12"/>
        <v/>
      </c>
      <c r="F86" t="str">
        <f t="shared" si="8"/>
        <v>WOMEN</v>
      </c>
      <c r="G86" t="str">
        <f t="shared" si="9"/>
        <v/>
      </c>
      <c r="H86">
        <f t="shared" si="13"/>
        <v>0</v>
      </c>
    </row>
    <row r="87" spans="1:8" x14ac:dyDescent="0.2">
      <c r="A87" t="s">
        <v>15</v>
      </c>
      <c r="B87" t="str">
        <f t="shared" si="10"/>
        <v/>
      </c>
      <c r="C87" t="str">
        <f t="shared" si="7"/>
        <v>Figure Skating</v>
      </c>
      <c r="D87" t="str">
        <f t="shared" si="11"/>
        <v>MEN - 1 EVENT</v>
      </c>
      <c r="E87" t="str">
        <f t="shared" si="12"/>
        <v>MEN</v>
      </c>
      <c r="F87" t="str">
        <f t="shared" si="8"/>
        <v>MEN</v>
      </c>
      <c r="G87" t="str">
        <f t="shared" si="9"/>
        <v/>
      </c>
      <c r="H87">
        <f t="shared" si="13"/>
        <v>0</v>
      </c>
    </row>
    <row r="88" spans="1:8" x14ac:dyDescent="0.2">
      <c r="A88" t="s">
        <v>49</v>
      </c>
      <c r="B88" t="str">
        <f t="shared" si="10"/>
        <v/>
      </c>
      <c r="C88" t="str">
        <f t="shared" si="7"/>
        <v>Figure Skating</v>
      </c>
      <c r="D88" t="str">
        <f t="shared" si="11"/>
        <v/>
      </c>
      <c r="E88" t="str">
        <f t="shared" si="12"/>
        <v/>
      </c>
      <c r="F88" t="str">
        <f t="shared" si="8"/>
        <v>MEN</v>
      </c>
      <c r="G88" t="str">
        <f t="shared" si="9"/>
        <v>Men Single Skating</v>
      </c>
      <c r="H88">
        <f t="shared" si="13"/>
        <v>1</v>
      </c>
    </row>
    <row r="89" spans="1:8" x14ac:dyDescent="0.2">
      <c r="A89" t="s">
        <v>17</v>
      </c>
      <c r="B89" t="str">
        <f t="shared" si="10"/>
        <v/>
      </c>
      <c r="C89" t="str">
        <f t="shared" si="7"/>
        <v>Figure Skating</v>
      </c>
      <c r="D89" t="str">
        <f t="shared" si="11"/>
        <v>WOMEN - 1 EVENT</v>
      </c>
      <c r="E89" t="str">
        <f t="shared" si="12"/>
        <v>WOMEN</v>
      </c>
      <c r="F89" t="str">
        <f t="shared" si="8"/>
        <v>WOMEN</v>
      </c>
      <c r="G89" t="str">
        <f t="shared" si="9"/>
        <v/>
      </c>
      <c r="H89">
        <f t="shared" si="13"/>
        <v>0</v>
      </c>
    </row>
    <row r="90" spans="1:8" x14ac:dyDescent="0.2">
      <c r="A90" t="s">
        <v>50</v>
      </c>
      <c r="B90" t="str">
        <f t="shared" si="10"/>
        <v/>
      </c>
      <c r="C90" t="str">
        <f t="shared" si="7"/>
        <v>Figure Skating</v>
      </c>
      <c r="D90" t="str">
        <f t="shared" si="11"/>
        <v/>
      </c>
      <c r="E90" t="str">
        <f t="shared" si="12"/>
        <v/>
      </c>
      <c r="F90" t="str">
        <f t="shared" si="8"/>
        <v>WOMEN</v>
      </c>
      <c r="G90" t="str">
        <f t="shared" si="9"/>
        <v>Ladies Single Skating</v>
      </c>
      <c r="H90">
        <f t="shared" si="13"/>
        <v>1</v>
      </c>
    </row>
    <row r="91" spans="1:8" x14ac:dyDescent="0.2">
      <c r="A91" t="s">
        <v>51</v>
      </c>
      <c r="B91" t="str">
        <f t="shared" si="10"/>
        <v/>
      </c>
      <c r="C91" t="str">
        <f t="shared" si="7"/>
        <v>Figure Skating</v>
      </c>
      <c r="D91" t="str">
        <f t="shared" si="11"/>
        <v>MIXED - 3 EVENTS</v>
      </c>
      <c r="E91" t="str">
        <f t="shared" si="12"/>
        <v>MIXED</v>
      </c>
      <c r="F91" t="str">
        <f t="shared" si="8"/>
        <v>MIXED</v>
      </c>
      <c r="G91" t="str">
        <f t="shared" si="9"/>
        <v/>
      </c>
      <c r="H91">
        <f t="shared" si="13"/>
        <v>0</v>
      </c>
    </row>
    <row r="92" spans="1:8" x14ac:dyDescent="0.2">
      <c r="A92" t="s">
        <v>52</v>
      </c>
      <c r="B92" t="str">
        <f t="shared" si="10"/>
        <v/>
      </c>
      <c r="C92" t="str">
        <f t="shared" si="7"/>
        <v>Figure Skating</v>
      </c>
      <c r="D92" t="str">
        <f t="shared" si="11"/>
        <v/>
      </c>
      <c r="E92" t="str">
        <f t="shared" si="12"/>
        <v/>
      </c>
      <c r="F92" t="str">
        <f t="shared" si="8"/>
        <v>MIXED</v>
      </c>
      <c r="G92" t="str">
        <f t="shared" si="9"/>
        <v>Pair Skating</v>
      </c>
      <c r="H92">
        <f t="shared" si="13"/>
        <v>1</v>
      </c>
    </row>
    <row r="93" spans="1:8" x14ac:dyDescent="0.2">
      <c r="A93" t="s">
        <v>53</v>
      </c>
      <c r="B93" t="str">
        <f t="shared" si="10"/>
        <v/>
      </c>
      <c r="C93" t="str">
        <f t="shared" si="7"/>
        <v>Figure Skating</v>
      </c>
      <c r="D93" t="str">
        <f t="shared" si="11"/>
        <v/>
      </c>
      <c r="E93" t="str">
        <f t="shared" si="12"/>
        <v/>
      </c>
      <c r="F93" t="str">
        <f t="shared" si="8"/>
        <v>MIXED</v>
      </c>
      <c r="G93" t="str">
        <f t="shared" si="9"/>
        <v>Ice Dance</v>
      </c>
      <c r="H93">
        <f t="shared" si="13"/>
        <v>1</v>
      </c>
    </row>
    <row r="94" spans="1:8" x14ac:dyDescent="0.2">
      <c r="A94" t="s">
        <v>54</v>
      </c>
      <c r="B94" t="str">
        <f t="shared" si="10"/>
        <v/>
      </c>
      <c r="C94" t="str">
        <f t="shared" si="7"/>
        <v>Figure Skating</v>
      </c>
      <c r="D94" t="str">
        <f t="shared" si="11"/>
        <v/>
      </c>
      <c r="E94" t="str">
        <f t="shared" si="12"/>
        <v/>
      </c>
      <c r="F94" t="str">
        <f t="shared" si="8"/>
        <v>MIXED</v>
      </c>
      <c r="G94" t="str">
        <f t="shared" si="9"/>
        <v>Team event</v>
      </c>
      <c r="H94">
        <f t="shared" si="13"/>
        <v>1</v>
      </c>
    </row>
    <row r="95" spans="1:8" x14ac:dyDescent="0.2">
      <c r="A95" t="s">
        <v>0</v>
      </c>
      <c r="B95" t="str">
        <f t="shared" si="10"/>
        <v/>
      </c>
      <c r="C95" t="str">
        <f t="shared" si="7"/>
        <v>Figure Skating</v>
      </c>
      <c r="D95" t="str">
        <f t="shared" si="11"/>
        <v/>
      </c>
      <c r="E95" t="str">
        <f t="shared" si="12"/>
        <v/>
      </c>
      <c r="F95" t="str">
        <f t="shared" si="8"/>
        <v>MIXED</v>
      </c>
      <c r="G95" t="str">
        <f t="shared" si="9"/>
        <v/>
      </c>
      <c r="H95">
        <f t="shared" si="13"/>
        <v>0</v>
      </c>
    </row>
    <row r="96" spans="1:8" x14ac:dyDescent="0.2">
      <c r="A96" t="s">
        <v>117</v>
      </c>
      <c r="B96" t="str">
        <f t="shared" si="10"/>
        <v>Cross-Country Skiing</v>
      </c>
      <c r="C96" t="str">
        <f t="shared" si="7"/>
        <v>Cross-Country Skiing</v>
      </c>
      <c r="D96" t="str">
        <f t="shared" si="11"/>
        <v/>
      </c>
      <c r="E96" t="str">
        <f t="shared" si="12"/>
        <v/>
      </c>
      <c r="F96" t="str">
        <f t="shared" si="8"/>
        <v>MIXED</v>
      </c>
      <c r="G96" t="str">
        <f t="shared" si="9"/>
        <v/>
      </c>
      <c r="H96">
        <f t="shared" si="13"/>
        <v>0</v>
      </c>
    </row>
    <row r="97" spans="1:8" x14ac:dyDescent="0.2">
      <c r="A97" t="s">
        <v>55</v>
      </c>
      <c r="B97" t="str">
        <f t="shared" si="10"/>
        <v/>
      </c>
      <c r="C97" t="str">
        <f t="shared" ref="C97:C160" si="14">IF(B97&lt;&gt;"",B97,C96)</f>
        <v>Cross-Country Skiing</v>
      </c>
      <c r="D97" t="str">
        <f t="shared" si="11"/>
        <v>MEN - 6 EVENTS</v>
      </c>
      <c r="E97" t="str">
        <f t="shared" si="12"/>
        <v>MEN</v>
      </c>
      <c r="F97" t="str">
        <f t="shared" ref="F97:F160" si="15">IF(E97&lt;&gt;"",E97,IF(F96&lt;&gt;"",F96,""))</f>
        <v>MEN</v>
      </c>
      <c r="G97" t="str">
        <f t="shared" ref="G97:G160" si="16">IF(AND(B97="",D97="",LEFT(A97,1)&lt;&gt;"-"),A97,"")</f>
        <v/>
      </c>
      <c r="H97">
        <f t="shared" si="13"/>
        <v>0</v>
      </c>
    </row>
    <row r="98" spans="1:8" x14ac:dyDescent="0.2">
      <c r="A98" t="s">
        <v>56</v>
      </c>
      <c r="B98" t="str">
        <f t="shared" si="10"/>
        <v/>
      </c>
      <c r="C98" t="str">
        <f t="shared" si="14"/>
        <v>Cross-Country Skiing</v>
      </c>
      <c r="D98" t="str">
        <f t="shared" si="11"/>
        <v/>
      </c>
      <c r="E98" t="str">
        <f t="shared" si="12"/>
        <v/>
      </c>
      <c r="F98" t="str">
        <f t="shared" si="15"/>
        <v>MEN</v>
      </c>
      <c r="G98" t="str">
        <f t="shared" si="16"/>
        <v>Men’s 15km + 15km Skiathlon</v>
      </c>
      <c r="H98">
        <f t="shared" si="13"/>
        <v>1</v>
      </c>
    </row>
    <row r="99" spans="1:8" x14ac:dyDescent="0.2">
      <c r="A99" t="s">
        <v>57</v>
      </c>
      <c r="B99" t="str">
        <f t="shared" si="10"/>
        <v/>
      </c>
      <c r="C99" t="str">
        <f t="shared" si="14"/>
        <v>Cross-Country Skiing</v>
      </c>
      <c r="D99" t="str">
        <f t="shared" si="11"/>
        <v/>
      </c>
      <c r="E99" t="str">
        <f t="shared" si="12"/>
        <v/>
      </c>
      <c r="F99" t="str">
        <f t="shared" si="15"/>
        <v>MEN</v>
      </c>
      <c r="G99" t="str">
        <f t="shared" si="16"/>
        <v>Men’s Sprint Classic</v>
      </c>
      <c r="H99">
        <f t="shared" si="13"/>
        <v>1</v>
      </c>
    </row>
    <row r="100" spans="1:8" x14ac:dyDescent="0.2">
      <c r="A100" t="s">
        <v>58</v>
      </c>
      <c r="B100" t="str">
        <f t="shared" si="10"/>
        <v/>
      </c>
      <c r="C100" t="str">
        <f t="shared" si="14"/>
        <v>Cross-Country Skiing</v>
      </c>
      <c r="D100" t="str">
        <f t="shared" si="11"/>
        <v/>
      </c>
      <c r="E100" t="str">
        <f t="shared" si="12"/>
        <v/>
      </c>
      <c r="F100" t="str">
        <f t="shared" si="15"/>
        <v>MEN</v>
      </c>
      <c r="G100" t="str">
        <f t="shared" si="16"/>
        <v>Men’s Team Sprint Free</v>
      </c>
      <c r="H100">
        <f t="shared" si="13"/>
        <v>1</v>
      </c>
    </row>
    <row r="101" spans="1:8" x14ac:dyDescent="0.2">
      <c r="A101" t="s">
        <v>59</v>
      </c>
      <c r="B101" t="str">
        <f t="shared" si="10"/>
        <v/>
      </c>
      <c r="C101" t="str">
        <f t="shared" si="14"/>
        <v>Cross-Country Skiing</v>
      </c>
      <c r="D101" t="str">
        <f t="shared" si="11"/>
        <v/>
      </c>
      <c r="E101" t="str">
        <f t="shared" si="12"/>
        <v/>
      </c>
      <c r="F101" t="str">
        <f t="shared" si="15"/>
        <v>MEN</v>
      </c>
      <c r="G101" t="str">
        <f t="shared" si="16"/>
        <v>Men’s 4 x 10km Relay</v>
      </c>
      <c r="H101">
        <f t="shared" si="13"/>
        <v>1</v>
      </c>
    </row>
    <row r="102" spans="1:8" x14ac:dyDescent="0.2">
      <c r="A102" t="s">
        <v>60</v>
      </c>
      <c r="B102" t="str">
        <f t="shared" si="10"/>
        <v/>
      </c>
      <c r="C102" t="str">
        <f t="shared" si="14"/>
        <v>Cross-Country Skiing</v>
      </c>
      <c r="D102" t="str">
        <f t="shared" si="11"/>
        <v/>
      </c>
      <c r="E102" t="str">
        <f t="shared" si="12"/>
        <v/>
      </c>
      <c r="F102" t="str">
        <f t="shared" si="15"/>
        <v>MEN</v>
      </c>
      <c r="G102" t="str">
        <f t="shared" si="16"/>
        <v>Men’s 15km Free</v>
      </c>
      <c r="H102">
        <f t="shared" si="13"/>
        <v>1</v>
      </c>
    </row>
    <row r="103" spans="1:8" x14ac:dyDescent="0.2">
      <c r="A103" t="s">
        <v>61</v>
      </c>
      <c r="B103" t="str">
        <f t="shared" si="10"/>
        <v/>
      </c>
      <c r="C103" t="str">
        <f t="shared" si="14"/>
        <v>Cross-Country Skiing</v>
      </c>
      <c r="D103" t="str">
        <f t="shared" si="11"/>
        <v/>
      </c>
      <c r="E103" t="str">
        <f t="shared" si="12"/>
        <v/>
      </c>
      <c r="F103" t="str">
        <f t="shared" si="15"/>
        <v>MEN</v>
      </c>
      <c r="G103" t="str">
        <f t="shared" si="16"/>
        <v>Men’s 50km Mass Start Classic</v>
      </c>
      <c r="H103">
        <f t="shared" si="13"/>
        <v>1</v>
      </c>
    </row>
    <row r="104" spans="1:8" x14ac:dyDescent="0.2">
      <c r="A104" t="s">
        <v>62</v>
      </c>
      <c r="B104" t="str">
        <f t="shared" si="10"/>
        <v/>
      </c>
      <c r="C104" t="str">
        <f t="shared" si="14"/>
        <v>Cross-Country Skiing</v>
      </c>
      <c r="D104" t="str">
        <f t="shared" si="11"/>
        <v>WOMEN - 6 EVENTS</v>
      </c>
      <c r="E104" t="str">
        <f t="shared" si="12"/>
        <v>WOMEN</v>
      </c>
      <c r="F104" t="str">
        <f t="shared" si="15"/>
        <v>WOMEN</v>
      </c>
      <c r="G104" t="str">
        <f t="shared" si="16"/>
        <v/>
      </c>
      <c r="H104">
        <f t="shared" si="13"/>
        <v>0</v>
      </c>
    </row>
    <row r="105" spans="1:8" x14ac:dyDescent="0.2">
      <c r="A105" t="s">
        <v>63</v>
      </c>
      <c r="B105" t="str">
        <f t="shared" si="10"/>
        <v/>
      </c>
      <c r="C105" t="str">
        <f t="shared" si="14"/>
        <v>Cross-Country Skiing</v>
      </c>
      <c r="D105" t="str">
        <f t="shared" si="11"/>
        <v/>
      </c>
      <c r="E105" t="str">
        <f t="shared" si="12"/>
        <v/>
      </c>
      <c r="F105" t="str">
        <f t="shared" si="15"/>
        <v>WOMEN</v>
      </c>
      <c r="G105" t="str">
        <f t="shared" si="16"/>
        <v>Ladies’ 7.5km + 7.5km Skiathlon</v>
      </c>
      <c r="H105">
        <f t="shared" si="13"/>
        <v>1</v>
      </c>
    </row>
    <row r="106" spans="1:8" x14ac:dyDescent="0.2">
      <c r="A106" t="s">
        <v>64</v>
      </c>
      <c r="B106" t="str">
        <f t="shared" si="10"/>
        <v/>
      </c>
      <c r="C106" t="str">
        <f t="shared" si="14"/>
        <v>Cross-Country Skiing</v>
      </c>
      <c r="D106" t="str">
        <f t="shared" si="11"/>
        <v/>
      </c>
      <c r="E106" t="str">
        <f t="shared" si="12"/>
        <v/>
      </c>
      <c r="F106" t="str">
        <f t="shared" si="15"/>
        <v>WOMEN</v>
      </c>
      <c r="G106" t="str">
        <f t="shared" si="16"/>
        <v>Ladies’ Sprint Classic</v>
      </c>
      <c r="H106">
        <f t="shared" si="13"/>
        <v>1</v>
      </c>
    </row>
    <row r="107" spans="1:8" x14ac:dyDescent="0.2">
      <c r="A107" t="s">
        <v>65</v>
      </c>
      <c r="B107" t="str">
        <f t="shared" si="10"/>
        <v/>
      </c>
      <c r="C107" t="str">
        <f t="shared" si="14"/>
        <v>Cross-Country Skiing</v>
      </c>
      <c r="D107" t="str">
        <f t="shared" si="11"/>
        <v/>
      </c>
      <c r="E107" t="str">
        <f t="shared" si="12"/>
        <v/>
      </c>
      <c r="F107" t="str">
        <f t="shared" si="15"/>
        <v>WOMEN</v>
      </c>
      <c r="G107" t="str">
        <f t="shared" si="16"/>
        <v>Ladies’ Team Sprint Free</v>
      </c>
      <c r="H107">
        <f t="shared" si="13"/>
        <v>1</v>
      </c>
    </row>
    <row r="108" spans="1:8" x14ac:dyDescent="0.2">
      <c r="A108" t="s">
        <v>66</v>
      </c>
      <c r="B108" t="str">
        <f t="shared" si="10"/>
        <v/>
      </c>
      <c r="C108" t="str">
        <f t="shared" si="14"/>
        <v>Cross-Country Skiing</v>
      </c>
      <c r="D108" t="str">
        <f t="shared" si="11"/>
        <v/>
      </c>
      <c r="E108" t="str">
        <f t="shared" si="12"/>
        <v/>
      </c>
      <c r="F108" t="str">
        <f t="shared" si="15"/>
        <v>WOMEN</v>
      </c>
      <c r="G108" t="str">
        <f t="shared" si="16"/>
        <v>Ladies’ 4 x 5km Relay</v>
      </c>
      <c r="H108">
        <f t="shared" si="13"/>
        <v>1</v>
      </c>
    </row>
    <row r="109" spans="1:8" x14ac:dyDescent="0.2">
      <c r="A109" t="s">
        <v>67</v>
      </c>
      <c r="B109" t="str">
        <f t="shared" si="10"/>
        <v/>
      </c>
      <c r="C109" t="str">
        <f t="shared" si="14"/>
        <v>Cross-Country Skiing</v>
      </c>
      <c r="D109" t="str">
        <f t="shared" si="11"/>
        <v/>
      </c>
      <c r="E109" t="str">
        <f t="shared" si="12"/>
        <v/>
      </c>
      <c r="F109" t="str">
        <f t="shared" si="15"/>
        <v>WOMEN</v>
      </c>
      <c r="G109" t="str">
        <f t="shared" si="16"/>
        <v>Ladies’ 10km Free</v>
      </c>
      <c r="H109">
        <f t="shared" si="13"/>
        <v>1</v>
      </c>
    </row>
    <row r="110" spans="1:8" x14ac:dyDescent="0.2">
      <c r="A110" t="s">
        <v>68</v>
      </c>
      <c r="B110" t="str">
        <f t="shared" si="10"/>
        <v/>
      </c>
      <c r="C110" t="str">
        <f t="shared" si="14"/>
        <v>Cross-Country Skiing</v>
      </c>
      <c r="D110" t="str">
        <f t="shared" si="11"/>
        <v/>
      </c>
      <c r="E110" t="str">
        <f t="shared" si="12"/>
        <v/>
      </c>
      <c r="F110" t="str">
        <f t="shared" si="15"/>
        <v>WOMEN</v>
      </c>
      <c r="G110" t="str">
        <f t="shared" si="16"/>
        <v>Ladies’ 30km Mass Start Classic</v>
      </c>
      <c r="H110">
        <f t="shared" si="13"/>
        <v>1</v>
      </c>
    </row>
    <row r="111" spans="1:8" x14ac:dyDescent="0.2">
      <c r="A111" t="s">
        <v>0</v>
      </c>
      <c r="B111" t="str">
        <f t="shared" si="10"/>
        <v/>
      </c>
      <c r="C111" t="str">
        <f t="shared" si="14"/>
        <v>Cross-Country Skiing</v>
      </c>
      <c r="D111" t="str">
        <f t="shared" si="11"/>
        <v/>
      </c>
      <c r="E111" t="str">
        <f t="shared" si="12"/>
        <v/>
      </c>
      <c r="F111" t="str">
        <f t="shared" si="15"/>
        <v>WOMEN</v>
      </c>
      <c r="G111" t="str">
        <f t="shared" si="16"/>
        <v/>
      </c>
      <c r="H111">
        <f t="shared" si="13"/>
        <v>0</v>
      </c>
    </row>
    <row r="112" spans="1:8" x14ac:dyDescent="0.2">
      <c r="A112" t="s">
        <v>118</v>
      </c>
      <c r="B112" t="str">
        <f t="shared" si="10"/>
        <v>Ski Jumping</v>
      </c>
      <c r="C112" t="str">
        <f t="shared" si="14"/>
        <v>Ski Jumping</v>
      </c>
      <c r="D112" t="str">
        <f t="shared" si="11"/>
        <v/>
      </c>
      <c r="E112" t="str">
        <f t="shared" si="12"/>
        <v/>
      </c>
      <c r="F112" t="str">
        <f t="shared" si="15"/>
        <v>WOMEN</v>
      </c>
      <c r="G112" t="str">
        <f t="shared" si="16"/>
        <v/>
      </c>
      <c r="H112">
        <f t="shared" si="13"/>
        <v>0</v>
      </c>
    </row>
    <row r="113" spans="1:8" x14ac:dyDescent="0.2">
      <c r="A113" t="s">
        <v>69</v>
      </c>
      <c r="B113" t="str">
        <f t="shared" si="10"/>
        <v/>
      </c>
      <c r="C113" t="str">
        <f t="shared" si="14"/>
        <v>Ski Jumping</v>
      </c>
      <c r="D113" t="str">
        <f t="shared" si="11"/>
        <v>MEN - 3 EVENTS</v>
      </c>
      <c r="E113" t="str">
        <f t="shared" si="12"/>
        <v>MEN</v>
      </c>
      <c r="F113" t="str">
        <f t="shared" si="15"/>
        <v>MEN</v>
      </c>
      <c r="G113" t="str">
        <f t="shared" si="16"/>
        <v/>
      </c>
      <c r="H113">
        <f t="shared" si="13"/>
        <v>0</v>
      </c>
    </row>
    <row r="114" spans="1:8" x14ac:dyDescent="0.2">
      <c r="A114" t="s">
        <v>70</v>
      </c>
      <c r="B114" t="str">
        <f t="shared" si="10"/>
        <v/>
      </c>
      <c r="C114" t="str">
        <f t="shared" si="14"/>
        <v>Ski Jumping</v>
      </c>
      <c r="D114" t="str">
        <f t="shared" si="11"/>
        <v/>
      </c>
      <c r="E114" t="str">
        <f t="shared" si="12"/>
        <v/>
      </c>
      <c r="F114" t="str">
        <f t="shared" si="15"/>
        <v>MEN</v>
      </c>
      <c r="G114" t="str">
        <f t="shared" si="16"/>
        <v>Men’s Normal Hill Individual</v>
      </c>
      <c r="H114">
        <f t="shared" si="13"/>
        <v>1</v>
      </c>
    </row>
    <row r="115" spans="1:8" x14ac:dyDescent="0.2">
      <c r="A115" t="s">
        <v>71</v>
      </c>
      <c r="B115" t="str">
        <f t="shared" si="10"/>
        <v/>
      </c>
      <c r="C115" t="str">
        <f t="shared" si="14"/>
        <v>Ski Jumping</v>
      </c>
      <c r="D115" t="str">
        <f t="shared" si="11"/>
        <v/>
      </c>
      <c r="E115" t="str">
        <f t="shared" si="12"/>
        <v/>
      </c>
      <c r="F115" t="str">
        <f t="shared" si="15"/>
        <v>MEN</v>
      </c>
      <c r="G115" t="str">
        <f t="shared" si="16"/>
        <v>Men’s Large Hill Individual</v>
      </c>
      <c r="H115">
        <f t="shared" si="13"/>
        <v>1</v>
      </c>
    </row>
    <row r="116" spans="1:8" x14ac:dyDescent="0.2">
      <c r="A116" t="s">
        <v>72</v>
      </c>
      <c r="B116" t="str">
        <f t="shared" si="10"/>
        <v/>
      </c>
      <c r="C116" t="str">
        <f t="shared" si="14"/>
        <v>Ski Jumping</v>
      </c>
      <c r="D116" t="str">
        <f t="shared" si="11"/>
        <v/>
      </c>
      <c r="E116" t="str">
        <f t="shared" si="12"/>
        <v/>
      </c>
      <c r="F116" t="str">
        <f t="shared" si="15"/>
        <v>MEN</v>
      </c>
      <c r="G116" t="str">
        <f t="shared" si="16"/>
        <v>Men’s Team</v>
      </c>
      <c r="H116">
        <f t="shared" si="13"/>
        <v>1</v>
      </c>
    </row>
    <row r="117" spans="1:8" x14ac:dyDescent="0.2">
      <c r="A117" t="s">
        <v>17</v>
      </c>
      <c r="B117" t="str">
        <f t="shared" si="10"/>
        <v/>
      </c>
      <c r="C117" t="str">
        <f t="shared" si="14"/>
        <v>Ski Jumping</v>
      </c>
      <c r="D117" t="str">
        <f t="shared" si="11"/>
        <v>WOMEN - 1 EVENT</v>
      </c>
      <c r="E117" t="str">
        <f t="shared" si="12"/>
        <v>WOMEN</v>
      </c>
      <c r="F117" t="str">
        <f t="shared" si="15"/>
        <v>WOMEN</v>
      </c>
      <c r="G117" t="str">
        <f t="shared" si="16"/>
        <v/>
      </c>
      <c r="H117">
        <f t="shared" si="13"/>
        <v>0</v>
      </c>
    </row>
    <row r="118" spans="1:8" x14ac:dyDescent="0.2">
      <c r="A118" t="s">
        <v>73</v>
      </c>
      <c r="B118" t="str">
        <f t="shared" si="10"/>
        <v/>
      </c>
      <c r="C118" t="str">
        <f t="shared" si="14"/>
        <v>Ski Jumping</v>
      </c>
      <c r="D118" t="str">
        <f t="shared" si="11"/>
        <v/>
      </c>
      <c r="E118" t="str">
        <f t="shared" si="12"/>
        <v/>
      </c>
      <c r="F118" t="str">
        <f t="shared" si="15"/>
        <v>WOMEN</v>
      </c>
      <c r="G118" t="str">
        <f t="shared" si="16"/>
        <v>Ladies’ Normal Hill Individual</v>
      </c>
      <c r="H118">
        <f t="shared" si="13"/>
        <v>1</v>
      </c>
    </row>
    <row r="119" spans="1:8" x14ac:dyDescent="0.2">
      <c r="A119" t="s">
        <v>0</v>
      </c>
      <c r="B119" t="str">
        <f t="shared" si="10"/>
        <v/>
      </c>
      <c r="C119" t="str">
        <f t="shared" si="14"/>
        <v>Ski Jumping</v>
      </c>
      <c r="D119" t="str">
        <f t="shared" si="11"/>
        <v/>
      </c>
      <c r="E119" t="str">
        <f t="shared" si="12"/>
        <v/>
      </c>
      <c r="F119" t="str">
        <f t="shared" si="15"/>
        <v>WOMEN</v>
      </c>
      <c r="G119" t="str">
        <f t="shared" si="16"/>
        <v/>
      </c>
      <c r="H119">
        <f t="shared" si="13"/>
        <v>0</v>
      </c>
    </row>
    <row r="120" spans="1:8" x14ac:dyDescent="0.2">
      <c r="A120" t="s">
        <v>119</v>
      </c>
      <c r="B120" t="str">
        <f t="shared" si="10"/>
        <v>Nordic Combined</v>
      </c>
      <c r="C120" t="str">
        <f t="shared" si="14"/>
        <v>Nordic Combined</v>
      </c>
      <c r="D120" t="str">
        <f t="shared" si="11"/>
        <v/>
      </c>
      <c r="E120" t="str">
        <f t="shared" si="12"/>
        <v/>
      </c>
      <c r="F120" t="str">
        <f t="shared" si="15"/>
        <v>WOMEN</v>
      </c>
      <c r="G120" t="str">
        <f t="shared" si="16"/>
        <v/>
      </c>
      <c r="H120">
        <f t="shared" si="13"/>
        <v>0</v>
      </c>
    </row>
    <row r="121" spans="1:8" x14ac:dyDescent="0.2">
      <c r="A121" t="s">
        <v>69</v>
      </c>
      <c r="B121" t="str">
        <f t="shared" si="10"/>
        <v/>
      </c>
      <c r="C121" t="str">
        <f t="shared" si="14"/>
        <v>Nordic Combined</v>
      </c>
      <c r="D121" t="str">
        <f t="shared" si="11"/>
        <v>MEN - 3 EVENTS</v>
      </c>
      <c r="E121" t="str">
        <f t="shared" si="12"/>
        <v>MEN</v>
      </c>
      <c r="F121" t="str">
        <f t="shared" si="15"/>
        <v>MEN</v>
      </c>
      <c r="G121" t="str">
        <f t="shared" si="16"/>
        <v/>
      </c>
      <c r="H121">
        <f t="shared" si="13"/>
        <v>0</v>
      </c>
    </row>
    <row r="122" spans="1:8" x14ac:dyDescent="0.2">
      <c r="A122" t="s">
        <v>74</v>
      </c>
      <c r="B122" t="str">
        <f t="shared" si="10"/>
        <v/>
      </c>
      <c r="C122" t="str">
        <f t="shared" si="14"/>
        <v>Nordic Combined</v>
      </c>
      <c r="D122" t="str">
        <f t="shared" si="11"/>
        <v/>
      </c>
      <c r="E122" t="str">
        <f t="shared" si="12"/>
        <v/>
      </c>
      <c r="F122" t="str">
        <f t="shared" si="15"/>
        <v>MEN</v>
      </c>
      <c r="G122" t="str">
        <f t="shared" si="16"/>
        <v>Individual Gundersen Normal Hill/10km</v>
      </c>
      <c r="H122">
        <f t="shared" si="13"/>
        <v>1</v>
      </c>
    </row>
    <row r="123" spans="1:8" x14ac:dyDescent="0.2">
      <c r="A123" t="s">
        <v>75</v>
      </c>
      <c r="B123" t="str">
        <f t="shared" si="10"/>
        <v/>
      </c>
      <c r="C123" t="str">
        <f t="shared" si="14"/>
        <v>Nordic Combined</v>
      </c>
      <c r="D123" t="str">
        <f t="shared" si="11"/>
        <v/>
      </c>
      <c r="E123" t="str">
        <f t="shared" si="12"/>
        <v/>
      </c>
      <c r="F123" t="str">
        <f t="shared" si="15"/>
        <v>MEN</v>
      </c>
      <c r="G123" t="str">
        <f t="shared" si="16"/>
        <v>Individual Gundersen Large Hill/10km</v>
      </c>
      <c r="H123">
        <f t="shared" si="13"/>
        <v>1</v>
      </c>
    </row>
    <row r="124" spans="1:8" x14ac:dyDescent="0.2">
      <c r="A124" t="s">
        <v>76</v>
      </c>
      <c r="B124" t="str">
        <f t="shared" si="10"/>
        <v/>
      </c>
      <c r="C124" t="str">
        <f t="shared" si="14"/>
        <v>Nordic Combined</v>
      </c>
      <c r="D124" t="str">
        <f t="shared" si="11"/>
        <v/>
      </c>
      <c r="E124" t="str">
        <f t="shared" si="12"/>
        <v/>
      </c>
      <c r="F124" t="str">
        <f t="shared" si="15"/>
        <v>MEN</v>
      </c>
      <c r="G124" t="str">
        <f t="shared" si="16"/>
        <v>Team Gundersen Large Hill/4x5km</v>
      </c>
      <c r="H124">
        <f t="shared" si="13"/>
        <v>1</v>
      </c>
    </row>
    <row r="125" spans="1:8" x14ac:dyDescent="0.2">
      <c r="A125" t="s">
        <v>0</v>
      </c>
      <c r="B125" t="str">
        <f t="shared" si="10"/>
        <v/>
      </c>
      <c r="C125" t="str">
        <f t="shared" si="14"/>
        <v>Nordic Combined</v>
      </c>
      <c r="D125" t="str">
        <f t="shared" si="11"/>
        <v/>
      </c>
      <c r="E125" t="str">
        <f t="shared" si="12"/>
        <v/>
      </c>
      <c r="F125" t="str">
        <f t="shared" si="15"/>
        <v>MEN</v>
      </c>
      <c r="G125" t="str">
        <f t="shared" si="16"/>
        <v/>
      </c>
      <c r="H125">
        <f t="shared" si="13"/>
        <v>0</v>
      </c>
    </row>
    <row r="126" spans="1:8" x14ac:dyDescent="0.2">
      <c r="A126" t="s">
        <v>120</v>
      </c>
      <c r="B126" t="str">
        <f t="shared" si="10"/>
        <v>Alpine Skiing</v>
      </c>
      <c r="C126" t="str">
        <f t="shared" si="14"/>
        <v>Alpine Skiing</v>
      </c>
      <c r="D126" t="str">
        <f t="shared" si="11"/>
        <v/>
      </c>
      <c r="E126" t="str">
        <f t="shared" si="12"/>
        <v/>
      </c>
      <c r="F126" t="str">
        <f t="shared" si="15"/>
        <v>MEN</v>
      </c>
      <c r="G126" t="str">
        <f t="shared" si="16"/>
        <v/>
      </c>
      <c r="H126">
        <f t="shared" si="13"/>
        <v>0</v>
      </c>
    </row>
    <row r="127" spans="1:8" x14ac:dyDescent="0.2">
      <c r="A127" t="s">
        <v>1</v>
      </c>
      <c r="B127" t="str">
        <f t="shared" si="10"/>
        <v/>
      </c>
      <c r="C127" t="str">
        <f t="shared" si="14"/>
        <v>Alpine Skiing</v>
      </c>
      <c r="D127" t="str">
        <f t="shared" si="11"/>
        <v>MEN - 5 EVENTS</v>
      </c>
      <c r="E127" t="str">
        <f t="shared" si="12"/>
        <v>MEN</v>
      </c>
      <c r="F127" t="str">
        <f t="shared" si="15"/>
        <v>MEN</v>
      </c>
      <c r="G127" t="str">
        <f t="shared" si="16"/>
        <v/>
      </c>
      <c r="H127">
        <f t="shared" si="13"/>
        <v>0</v>
      </c>
    </row>
    <row r="128" spans="1:8" x14ac:dyDescent="0.2">
      <c r="A128" t="s">
        <v>77</v>
      </c>
      <c r="B128" t="str">
        <f t="shared" si="10"/>
        <v/>
      </c>
      <c r="C128" t="str">
        <f t="shared" si="14"/>
        <v>Alpine Skiing</v>
      </c>
      <c r="D128" t="str">
        <f t="shared" si="11"/>
        <v/>
      </c>
      <c r="E128" t="str">
        <f t="shared" si="12"/>
        <v/>
      </c>
      <c r="F128" t="str">
        <f t="shared" si="15"/>
        <v>MEN</v>
      </c>
      <c r="G128" t="str">
        <f t="shared" si="16"/>
        <v>Men’s Downhill</v>
      </c>
      <c r="H128">
        <f t="shared" si="13"/>
        <v>1</v>
      </c>
    </row>
    <row r="129" spans="1:8" x14ac:dyDescent="0.2">
      <c r="A129" t="s">
        <v>78</v>
      </c>
      <c r="B129" t="str">
        <f t="shared" si="10"/>
        <v/>
      </c>
      <c r="C129" t="str">
        <f t="shared" si="14"/>
        <v>Alpine Skiing</v>
      </c>
      <c r="D129" t="str">
        <f t="shared" si="11"/>
        <v/>
      </c>
      <c r="E129" t="str">
        <f t="shared" si="12"/>
        <v/>
      </c>
      <c r="F129" t="str">
        <f t="shared" si="15"/>
        <v>MEN</v>
      </c>
      <c r="G129" t="str">
        <f t="shared" si="16"/>
        <v>Men’s Super-G</v>
      </c>
      <c r="H129">
        <f t="shared" si="13"/>
        <v>1</v>
      </c>
    </row>
    <row r="130" spans="1:8" x14ac:dyDescent="0.2">
      <c r="A130" t="s">
        <v>79</v>
      </c>
      <c r="B130" t="str">
        <f t="shared" ref="B130:B168" si="17">IF(LEFT(A130,1)="_",SUBSTITUTE(A130,"___ ",""),"")</f>
        <v/>
      </c>
      <c r="C130" t="str">
        <f t="shared" si="14"/>
        <v>Alpine Skiing</v>
      </c>
      <c r="D130" t="str">
        <f t="shared" ref="D130:D168" si="18">IF(LEFT($A130,1)="~",SUBSTITUTE($A130,"~~~ ",""),"")</f>
        <v/>
      </c>
      <c r="E130" t="str">
        <f t="shared" si="12"/>
        <v/>
      </c>
      <c r="F130" t="str">
        <f t="shared" si="15"/>
        <v>MEN</v>
      </c>
      <c r="G130" t="str">
        <f t="shared" si="16"/>
        <v>Men’s Giant Slalom</v>
      </c>
      <c r="H130">
        <f t="shared" si="13"/>
        <v>1</v>
      </c>
    </row>
    <row r="131" spans="1:8" x14ac:dyDescent="0.2">
      <c r="A131" t="s">
        <v>80</v>
      </c>
      <c r="B131" t="str">
        <f t="shared" si="17"/>
        <v/>
      </c>
      <c r="C131" t="str">
        <f t="shared" si="14"/>
        <v>Alpine Skiing</v>
      </c>
      <c r="D131" t="str">
        <f t="shared" si="18"/>
        <v/>
      </c>
      <c r="E131" t="str">
        <f t="shared" ref="E131:E168" si="19">IF(D131&lt;&gt;"",LEFT(D131,FIND("-",D131)-2),"")</f>
        <v/>
      </c>
      <c r="F131" t="str">
        <f t="shared" si="15"/>
        <v>MEN</v>
      </c>
      <c r="G131" t="str">
        <f t="shared" si="16"/>
        <v>Men’s Slalom</v>
      </c>
      <c r="H131">
        <f t="shared" ref="H131:H168" si="20">(C131&lt;&gt;"")*(F131&lt;&gt;"")*(G131&lt;&gt;"")</f>
        <v>1</v>
      </c>
    </row>
    <row r="132" spans="1:8" x14ac:dyDescent="0.2">
      <c r="A132" t="s">
        <v>81</v>
      </c>
      <c r="B132" t="str">
        <f t="shared" si="17"/>
        <v/>
      </c>
      <c r="C132" t="str">
        <f t="shared" si="14"/>
        <v>Alpine Skiing</v>
      </c>
      <c r="D132" t="str">
        <f t="shared" si="18"/>
        <v/>
      </c>
      <c r="E132" t="str">
        <f t="shared" si="19"/>
        <v/>
      </c>
      <c r="F132" t="str">
        <f t="shared" si="15"/>
        <v>MEN</v>
      </c>
      <c r="G132" t="str">
        <f t="shared" si="16"/>
        <v>Men’s Alpine Combined</v>
      </c>
      <c r="H132">
        <f t="shared" si="20"/>
        <v>1</v>
      </c>
    </row>
    <row r="133" spans="1:8" x14ac:dyDescent="0.2">
      <c r="A133" t="s">
        <v>7</v>
      </c>
      <c r="B133" t="str">
        <f t="shared" si="17"/>
        <v/>
      </c>
      <c r="C133" t="str">
        <f t="shared" si="14"/>
        <v>Alpine Skiing</v>
      </c>
      <c r="D133" t="str">
        <f t="shared" si="18"/>
        <v>WOMEN - 5 EVENTS</v>
      </c>
      <c r="E133" t="str">
        <f t="shared" si="19"/>
        <v>WOMEN</v>
      </c>
      <c r="F133" t="str">
        <f t="shared" si="15"/>
        <v>WOMEN</v>
      </c>
      <c r="G133" t="str">
        <f t="shared" si="16"/>
        <v/>
      </c>
      <c r="H133">
        <f t="shared" si="20"/>
        <v>0</v>
      </c>
    </row>
    <row r="134" spans="1:8" x14ac:dyDescent="0.2">
      <c r="A134" t="s">
        <v>82</v>
      </c>
      <c r="B134" t="str">
        <f t="shared" si="17"/>
        <v/>
      </c>
      <c r="C134" t="str">
        <f t="shared" si="14"/>
        <v>Alpine Skiing</v>
      </c>
      <c r="D134" t="str">
        <f t="shared" si="18"/>
        <v/>
      </c>
      <c r="E134" t="str">
        <f t="shared" si="19"/>
        <v/>
      </c>
      <c r="F134" t="str">
        <f t="shared" si="15"/>
        <v>WOMEN</v>
      </c>
      <c r="G134" t="str">
        <f t="shared" si="16"/>
        <v>Ladies’ Downhill</v>
      </c>
      <c r="H134">
        <f t="shared" si="20"/>
        <v>1</v>
      </c>
    </row>
    <row r="135" spans="1:8" x14ac:dyDescent="0.2">
      <c r="A135" t="s">
        <v>83</v>
      </c>
      <c r="B135" t="str">
        <f t="shared" si="17"/>
        <v/>
      </c>
      <c r="C135" t="str">
        <f t="shared" si="14"/>
        <v>Alpine Skiing</v>
      </c>
      <c r="D135" t="str">
        <f t="shared" si="18"/>
        <v/>
      </c>
      <c r="E135" t="str">
        <f t="shared" si="19"/>
        <v/>
      </c>
      <c r="F135" t="str">
        <f t="shared" si="15"/>
        <v>WOMEN</v>
      </c>
      <c r="G135" t="str">
        <f t="shared" si="16"/>
        <v>Ladies’ Super-G</v>
      </c>
      <c r="H135">
        <f t="shared" si="20"/>
        <v>1</v>
      </c>
    </row>
    <row r="136" spans="1:8" x14ac:dyDescent="0.2">
      <c r="A136" t="s">
        <v>84</v>
      </c>
      <c r="B136" t="str">
        <f t="shared" si="17"/>
        <v/>
      </c>
      <c r="C136" t="str">
        <f t="shared" si="14"/>
        <v>Alpine Skiing</v>
      </c>
      <c r="D136" t="str">
        <f t="shared" si="18"/>
        <v/>
      </c>
      <c r="E136" t="str">
        <f t="shared" si="19"/>
        <v/>
      </c>
      <c r="F136" t="str">
        <f t="shared" si="15"/>
        <v>WOMEN</v>
      </c>
      <c r="G136" t="str">
        <f t="shared" si="16"/>
        <v>Ladies’ Giant Slalom</v>
      </c>
      <c r="H136">
        <f t="shared" si="20"/>
        <v>1</v>
      </c>
    </row>
    <row r="137" spans="1:8" x14ac:dyDescent="0.2">
      <c r="A137" t="s">
        <v>85</v>
      </c>
      <c r="B137" t="str">
        <f t="shared" si="17"/>
        <v/>
      </c>
      <c r="C137" t="str">
        <f t="shared" si="14"/>
        <v>Alpine Skiing</v>
      </c>
      <c r="D137" t="str">
        <f t="shared" si="18"/>
        <v/>
      </c>
      <c r="E137" t="str">
        <f t="shared" si="19"/>
        <v/>
      </c>
      <c r="F137" t="str">
        <f t="shared" si="15"/>
        <v>WOMEN</v>
      </c>
      <c r="G137" t="str">
        <f t="shared" si="16"/>
        <v>Ladies’ Slalom</v>
      </c>
      <c r="H137">
        <f t="shared" si="20"/>
        <v>1</v>
      </c>
    </row>
    <row r="138" spans="1:8" x14ac:dyDescent="0.2">
      <c r="A138" t="s">
        <v>86</v>
      </c>
      <c r="B138" t="str">
        <f t="shared" si="17"/>
        <v/>
      </c>
      <c r="C138" t="str">
        <f t="shared" si="14"/>
        <v>Alpine Skiing</v>
      </c>
      <c r="D138" t="str">
        <f t="shared" si="18"/>
        <v/>
      </c>
      <c r="E138" t="str">
        <f t="shared" si="19"/>
        <v/>
      </c>
      <c r="F138" t="str">
        <f t="shared" si="15"/>
        <v>WOMEN</v>
      </c>
      <c r="G138" t="str">
        <f t="shared" si="16"/>
        <v>Ladies’ Alpine Combined</v>
      </c>
      <c r="H138">
        <f t="shared" si="20"/>
        <v>1</v>
      </c>
    </row>
    <row r="139" spans="1:8" x14ac:dyDescent="0.2">
      <c r="A139" t="s">
        <v>22</v>
      </c>
      <c r="B139" t="str">
        <f t="shared" si="17"/>
        <v/>
      </c>
      <c r="C139" t="str">
        <f t="shared" si="14"/>
        <v>Alpine Skiing</v>
      </c>
      <c r="D139" t="str">
        <f t="shared" si="18"/>
        <v>MIXED - 1 EVENT</v>
      </c>
      <c r="E139" t="str">
        <f t="shared" si="19"/>
        <v>MIXED</v>
      </c>
      <c r="F139" t="str">
        <f t="shared" si="15"/>
        <v>MIXED</v>
      </c>
      <c r="G139" t="str">
        <f t="shared" si="16"/>
        <v/>
      </c>
      <c r="H139">
        <f t="shared" si="20"/>
        <v>0</v>
      </c>
    </row>
    <row r="140" spans="1:8" x14ac:dyDescent="0.2">
      <c r="A140" t="s">
        <v>87</v>
      </c>
      <c r="B140" t="str">
        <f t="shared" si="17"/>
        <v/>
      </c>
      <c r="C140" t="str">
        <f t="shared" si="14"/>
        <v>Alpine Skiing</v>
      </c>
      <c r="D140" t="str">
        <f t="shared" si="18"/>
        <v/>
      </c>
      <c r="E140" t="str">
        <f t="shared" si="19"/>
        <v/>
      </c>
      <c r="F140" t="str">
        <f t="shared" si="15"/>
        <v>MIXED</v>
      </c>
      <c r="G140" t="str">
        <f t="shared" si="16"/>
        <v>Alpine Team Event</v>
      </c>
      <c r="H140">
        <f t="shared" si="20"/>
        <v>1</v>
      </c>
    </row>
    <row r="141" spans="1:8" x14ac:dyDescent="0.2">
      <c r="A141" t="s">
        <v>0</v>
      </c>
      <c r="B141" t="str">
        <f t="shared" si="17"/>
        <v/>
      </c>
      <c r="C141" t="str">
        <f t="shared" si="14"/>
        <v>Alpine Skiing</v>
      </c>
      <c r="D141" t="str">
        <f t="shared" si="18"/>
        <v/>
      </c>
      <c r="E141" t="str">
        <f t="shared" si="19"/>
        <v/>
      </c>
      <c r="F141" t="str">
        <f t="shared" si="15"/>
        <v>MIXED</v>
      </c>
      <c r="G141" t="str">
        <f t="shared" si="16"/>
        <v/>
      </c>
      <c r="H141">
        <f t="shared" si="20"/>
        <v>0</v>
      </c>
    </row>
    <row r="142" spans="1:8" x14ac:dyDescent="0.2">
      <c r="A142" t="s">
        <v>121</v>
      </c>
      <c r="B142" t="str">
        <f t="shared" si="17"/>
        <v>Freestyle Skiing</v>
      </c>
      <c r="C142" t="str">
        <f t="shared" si="14"/>
        <v>Freestyle Skiing</v>
      </c>
      <c r="D142" t="str">
        <f t="shared" si="18"/>
        <v/>
      </c>
      <c r="E142" t="str">
        <f t="shared" si="19"/>
        <v/>
      </c>
      <c r="F142" t="str">
        <f t="shared" si="15"/>
        <v>MIXED</v>
      </c>
      <c r="G142" t="str">
        <f t="shared" si="16"/>
        <v/>
      </c>
      <c r="H142">
        <f t="shared" si="20"/>
        <v>0</v>
      </c>
    </row>
    <row r="143" spans="1:8" x14ac:dyDescent="0.2">
      <c r="A143" t="s">
        <v>1</v>
      </c>
      <c r="B143" t="str">
        <f t="shared" si="17"/>
        <v/>
      </c>
      <c r="C143" t="str">
        <f t="shared" si="14"/>
        <v>Freestyle Skiing</v>
      </c>
      <c r="D143" t="str">
        <f t="shared" si="18"/>
        <v>MEN - 5 EVENTS</v>
      </c>
      <c r="E143" t="str">
        <f t="shared" si="19"/>
        <v>MEN</v>
      </c>
      <c r="F143" t="str">
        <f t="shared" si="15"/>
        <v>MEN</v>
      </c>
      <c r="G143" t="str">
        <f t="shared" si="16"/>
        <v/>
      </c>
      <c r="H143">
        <f t="shared" si="20"/>
        <v>0</v>
      </c>
    </row>
    <row r="144" spans="1:8" x14ac:dyDescent="0.2">
      <c r="A144" t="s">
        <v>88</v>
      </c>
      <c r="B144" t="str">
        <f t="shared" si="17"/>
        <v/>
      </c>
      <c r="C144" t="str">
        <f t="shared" si="14"/>
        <v>Freestyle Skiing</v>
      </c>
      <c r="D144" t="str">
        <f t="shared" si="18"/>
        <v/>
      </c>
      <c r="E144" t="str">
        <f t="shared" si="19"/>
        <v/>
      </c>
      <c r="F144" t="str">
        <f t="shared" si="15"/>
        <v>MEN</v>
      </c>
      <c r="G144" t="str">
        <f t="shared" si="16"/>
        <v>Men’s Aerials</v>
      </c>
      <c r="H144">
        <f t="shared" si="20"/>
        <v>1</v>
      </c>
    </row>
    <row r="145" spans="1:8" x14ac:dyDescent="0.2">
      <c r="A145" t="s">
        <v>89</v>
      </c>
      <c r="B145" t="str">
        <f t="shared" si="17"/>
        <v/>
      </c>
      <c r="C145" t="str">
        <f t="shared" si="14"/>
        <v>Freestyle Skiing</v>
      </c>
      <c r="D145" t="str">
        <f t="shared" si="18"/>
        <v/>
      </c>
      <c r="E145" t="str">
        <f t="shared" si="19"/>
        <v/>
      </c>
      <c r="F145" t="str">
        <f t="shared" si="15"/>
        <v>MEN</v>
      </c>
      <c r="G145" t="str">
        <f t="shared" si="16"/>
        <v>Men’s Moguls</v>
      </c>
      <c r="H145">
        <f t="shared" si="20"/>
        <v>1</v>
      </c>
    </row>
    <row r="146" spans="1:8" x14ac:dyDescent="0.2">
      <c r="A146" t="s">
        <v>90</v>
      </c>
      <c r="B146" t="str">
        <f t="shared" si="17"/>
        <v/>
      </c>
      <c r="C146" t="str">
        <f t="shared" si="14"/>
        <v>Freestyle Skiing</v>
      </c>
      <c r="D146" t="str">
        <f t="shared" si="18"/>
        <v/>
      </c>
      <c r="E146" t="str">
        <f t="shared" si="19"/>
        <v/>
      </c>
      <c r="F146" t="str">
        <f t="shared" si="15"/>
        <v>MEN</v>
      </c>
      <c r="G146" t="str">
        <f t="shared" si="16"/>
        <v>Men’s Ski Cross</v>
      </c>
      <c r="H146">
        <f t="shared" si="20"/>
        <v>1</v>
      </c>
    </row>
    <row r="147" spans="1:8" x14ac:dyDescent="0.2">
      <c r="A147" t="s">
        <v>91</v>
      </c>
      <c r="B147" t="str">
        <f t="shared" si="17"/>
        <v/>
      </c>
      <c r="C147" t="str">
        <f t="shared" si="14"/>
        <v>Freestyle Skiing</v>
      </c>
      <c r="D147" t="str">
        <f t="shared" si="18"/>
        <v/>
      </c>
      <c r="E147" t="str">
        <f t="shared" si="19"/>
        <v/>
      </c>
      <c r="F147" t="str">
        <f t="shared" si="15"/>
        <v>MEN</v>
      </c>
      <c r="G147" t="str">
        <f t="shared" si="16"/>
        <v>Men’s Ski Halfpipe</v>
      </c>
      <c r="H147">
        <f t="shared" si="20"/>
        <v>1</v>
      </c>
    </row>
    <row r="148" spans="1:8" x14ac:dyDescent="0.2">
      <c r="A148" t="s">
        <v>92</v>
      </c>
      <c r="B148" t="str">
        <f t="shared" si="17"/>
        <v/>
      </c>
      <c r="C148" t="str">
        <f t="shared" si="14"/>
        <v>Freestyle Skiing</v>
      </c>
      <c r="D148" t="str">
        <f t="shared" si="18"/>
        <v/>
      </c>
      <c r="E148" t="str">
        <f t="shared" si="19"/>
        <v/>
      </c>
      <c r="F148" t="str">
        <f t="shared" si="15"/>
        <v>MEN</v>
      </c>
      <c r="G148" t="str">
        <f t="shared" si="16"/>
        <v>Men’s Ski Slopestyle</v>
      </c>
      <c r="H148">
        <f t="shared" si="20"/>
        <v>1</v>
      </c>
    </row>
    <row r="149" spans="1:8" x14ac:dyDescent="0.2">
      <c r="A149" t="s">
        <v>7</v>
      </c>
      <c r="B149" t="str">
        <f t="shared" si="17"/>
        <v/>
      </c>
      <c r="C149" t="str">
        <f t="shared" si="14"/>
        <v>Freestyle Skiing</v>
      </c>
      <c r="D149" t="str">
        <f t="shared" si="18"/>
        <v>WOMEN - 5 EVENTS</v>
      </c>
      <c r="E149" t="str">
        <f t="shared" si="19"/>
        <v>WOMEN</v>
      </c>
      <c r="F149" t="str">
        <f t="shared" si="15"/>
        <v>WOMEN</v>
      </c>
      <c r="G149" t="str">
        <f t="shared" si="16"/>
        <v/>
      </c>
      <c r="H149">
        <f t="shared" si="20"/>
        <v>0</v>
      </c>
    </row>
    <row r="150" spans="1:8" x14ac:dyDescent="0.2">
      <c r="A150" t="s">
        <v>93</v>
      </c>
      <c r="B150" t="str">
        <f t="shared" si="17"/>
        <v/>
      </c>
      <c r="C150" t="str">
        <f t="shared" si="14"/>
        <v>Freestyle Skiing</v>
      </c>
      <c r="D150" t="str">
        <f t="shared" si="18"/>
        <v/>
      </c>
      <c r="E150" t="str">
        <f t="shared" si="19"/>
        <v/>
      </c>
      <c r="F150" t="str">
        <f t="shared" si="15"/>
        <v>WOMEN</v>
      </c>
      <c r="G150" t="str">
        <f t="shared" si="16"/>
        <v>Ladies’ Aerials</v>
      </c>
      <c r="H150">
        <f t="shared" si="20"/>
        <v>1</v>
      </c>
    </row>
    <row r="151" spans="1:8" x14ac:dyDescent="0.2">
      <c r="A151" t="s">
        <v>94</v>
      </c>
      <c r="B151" t="str">
        <f t="shared" si="17"/>
        <v/>
      </c>
      <c r="C151" t="str">
        <f t="shared" si="14"/>
        <v>Freestyle Skiing</v>
      </c>
      <c r="D151" t="str">
        <f t="shared" si="18"/>
        <v/>
      </c>
      <c r="E151" t="str">
        <f t="shared" si="19"/>
        <v/>
      </c>
      <c r="F151" t="str">
        <f t="shared" si="15"/>
        <v>WOMEN</v>
      </c>
      <c r="G151" t="str">
        <f t="shared" si="16"/>
        <v>Ladies’ Moguls</v>
      </c>
      <c r="H151">
        <f t="shared" si="20"/>
        <v>1</v>
      </c>
    </row>
    <row r="152" spans="1:8" x14ac:dyDescent="0.2">
      <c r="A152" t="s">
        <v>95</v>
      </c>
      <c r="B152" t="str">
        <f t="shared" si="17"/>
        <v/>
      </c>
      <c r="C152" t="str">
        <f t="shared" si="14"/>
        <v>Freestyle Skiing</v>
      </c>
      <c r="D152" t="str">
        <f t="shared" si="18"/>
        <v/>
      </c>
      <c r="E152" t="str">
        <f t="shared" si="19"/>
        <v/>
      </c>
      <c r="F152" t="str">
        <f t="shared" si="15"/>
        <v>WOMEN</v>
      </c>
      <c r="G152" t="str">
        <f t="shared" si="16"/>
        <v>Ladies’ Ski Cross</v>
      </c>
      <c r="H152">
        <f t="shared" si="20"/>
        <v>1</v>
      </c>
    </row>
    <row r="153" spans="1:8" x14ac:dyDescent="0.2">
      <c r="A153" t="s">
        <v>96</v>
      </c>
      <c r="B153" t="str">
        <f t="shared" si="17"/>
        <v/>
      </c>
      <c r="C153" t="str">
        <f t="shared" si="14"/>
        <v>Freestyle Skiing</v>
      </c>
      <c r="D153" t="str">
        <f t="shared" si="18"/>
        <v/>
      </c>
      <c r="E153" t="str">
        <f t="shared" si="19"/>
        <v/>
      </c>
      <c r="F153" t="str">
        <f t="shared" si="15"/>
        <v>WOMEN</v>
      </c>
      <c r="G153" t="str">
        <f t="shared" si="16"/>
        <v>Ladies’ Ski Halfpipe</v>
      </c>
      <c r="H153">
        <f t="shared" si="20"/>
        <v>1</v>
      </c>
    </row>
    <row r="154" spans="1:8" x14ac:dyDescent="0.2">
      <c r="A154" t="s">
        <v>97</v>
      </c>
      <c r="B154" t="str">
        <f t="shared" si="17"/>
        <v/>
      </c>
      <c r="C154" t="str">
        <f t="shared" si="14"/>
        <v>Freestyle Skiing</v>
      </c>
      <c r="D154" t="str">
        <f t="shared" si="18"/>
        <v/>
      </c>
      <c r="E154" t="str">
        <f t="shared" si="19"/>
        <v/>
      </c>
      <c r="F154" t="str">
        <f t="shared" si="15"/>
        <v>WOMEN</v>
      </c>
      <c r="G154" t="str">
        <f t="shared" si="16"/>
        <v>Ladies’ Ski Slopestyle</v>
      </c>
      <c r="H154">
        <f t="shared" si="20"/>
        <v>1</v>
      </c>
    </row>
    <row r="155" spans="1:8" x14ac:dyDescent="0.2">
      <c r="A155" t="s">
        <v>0</v>
      </c>
      <c r="B155" t="str">
        <f t="shared" si="17"/>
        <v/>
      </c>
      <c r="C155" t="str">
        <f t="shared" si="14"/>
        <v>Freestyle Skiing</v>
      </c>
      <c r="D155" t="str">
        <f t="shared" si="18"/>
        <v/>
      </c>
      <c r="E155" t="str">
        <f t="shared" si="19"/>
        <v/>
      </c>
      <c r="F155" t="str">
        <f t="shared" si="15"/>
        <v>WOMEN</v>
      </c>
      <c r="G155" t="str">
        <f t="shared" si="16"/>
        <v/>
      </c>
      <c r="H155">
        <f t="shared" si="20"/>
        <v>0</v>
      </c>
    </row>
    <row r="156" spans="1:8" x14ac:dyDescent="0.2">
      <c r="A156" t="s">
        <v>122</v>
      </c>
      <c r="B156" t="str">
        <f t="shared" si="17"/>
        <v>Snowboard</v>
      </c>
      <c r="C156" t="str">
        <f t="shared" si="14"/>
        <v>Snowboard</v>
      </c>
      <c r="D156" t="str">
        <f t="shared" si="18"/>
        <v/>
      </c>
      <c r="E156" t="str">
        <f t="shared" si="19"/>
        <v/>
      </c>
      <c r="F156" t="str">
        <f t="shared" si="15"/>
        <v>WOMEN</v>
      </c>
      <c r="G156" t="str">
        <f t="shared" si="16"/>
        <v/>
      </c>
      <c r="H156">
        <f t="shared" si="20"/>
        <v>0</v>
      </c>
    </row>
    <row r="157" spans="1:8" x14ac:dyDescent="0.2">
      <c r="A157" t="s">
        <v>1</v>
      </c>
      <c r="B157" t="str">
        <f t="shared" si="17"/>
        <v/>
      </c>
      <c r="C157" t="str">
        <f t="shared" si="14"/>
        <v>Snowboard</v>
      </c>
      <c r="D157" t="str">
        <f t="shared" si="18"/>
        <v>MEN - 5 EVENTS</v>
      </c>
      <c r="E157" t="str">
        <f t="shared" si="19"/>
        <v>MEN</v>
      </c>
      <c r="F157" t="str">
        <f t="shared" si="15"/>
        <v>MEN</v>
      </c>
      <c r="G157" t="str">
        <f t="shared" si="16"/>
        <v/>
      </c>
      <c r="H157">
        <f t="shared" si="20"/>
        <v>0</v>
      </c>
    </row>
    <row r="158" spans="1:8" x14ac:dyDescent="0.2">
      <c r="A158" t="s">
        <v>98</v>
      </c>
      <c r="B158" t="str">
        <f t="shared" si="17"/>
        <v/>
      </c>
      <c r="C158" t="str">
        <f t="shared" si="14"/>
        <v>Snowboard</v>
      </c>
      <c r="D158" t="str">
        <f t="shared" si="18"/>
        <v/>
      </c>
      <c r="E158" t="str">
        <f t="shared" si="19"/>
        <v/>
      </c>
      <c r="F158" t="str">
        <f t="shared" si="15"/>
        <v>MEN</v>
      </c>
      <c r="G158" t="str">
        <f t="shared" si="16"/>
        <v>Men’s Parallel Giant Slalom</v>
      </c>
      <c r="H158">
        <f t="shared" si="20"/>
        <v>1</v>
      </c>
    </row>
    <row r="159" spans="1:8" x14ac:dyDescent="0.2">
      <c r="A159" t="s">
        <v>99</v>
      </c>
      <c r="B159" t="str">
        <f t="shared" si="17"/>
        <v/>
      </c>
      <c r="C159" t="str">
        <f t="shared" si="14"/>
        <v>Snowboard</v>
      </c>
      <c r="D159" t="str">
        <f t="shared" si="18"/>
        <v/>
      </c>
      <c r="E159" t="str">
        <f t="shared" si="19"/>
        <v/>
      </c>
      <c r="F159" t="str">
        <f t="shared" si="15"/>
        <v>MEN</v>
      </c>
      <c r="G159" t="str">
        <f t="shared" si="16"/>
        <v>Men’s Halfpipe</v>
      </c>
      <c r="H159">
        <f t="shared" si="20"/>
        <v>1</v>
      </c>
    </row>
    <row r="160" spans="1:8" x14ac:dyDescent="0.2">
      <c r="A160" t="s">
        <v>100</v>
      </c>
      <c r="B160" t="str">
        <f t="shared" si="17"/>
        <v/>
      </c>
      <c r="C160" t="str">
        <f t="shared" si="14"/>
        <v>Snowboard</v>
      </c>
      <c r="D160" t="str">
        <f t="shared" si="18"/>
        <v/>
      </c>
      <c r="E160" t="str">
        <f t="shared" si="19"/>
        <v/>
      </c>
      <c r="F160" t="str">
        <f t="shared" si="15"/>
        <v>MEN</v>
      </c>
      <c r="G160" t="str">
        <f t="shared" si="16"/>
        <v>Men’s Snowboard Cross</v>
      </c>
      <c r="H160">
        <f t="shared" si="20"/>
        <v>1</v>
      </c>
    </row>
    <row r="161" spans="1:8" x14ac:dyDescent="0.2">
      <c r="A161" t="s">
        <v>101</v>
      </c>
      <c r="B161" t="str">
        <f t="shared" si="17"/>
        <v/>
      </c>
      <c r="C161" t="str">
        <f t="shared" ref="C161:C168" si="21">IF(B161&lt;&gt;"",B161,C160)</f>
        <v>Snowboard</v>
      </c>
      <c r="D161" t="str">
        <f t="shared" si="18"/>
        <v/>
      </c>
      <c r="E161" t="str">
        <f t="shared" si="19"/>
        <v/>
      </c>
      <c r="F161" t="str">
        <f t="shared" ref="F161:F168" si="22">IF(E161&lt;&gt;"",E161,IF(F160&lt;&gt;"",F160,""))</f>
        <v>MEN</v>
      </c>
      <c r="G161" t="str">
        <f t="shared" ref="G161:G168" si="23">IF(AND(B161="",D161="",LEFT(A161,1)&lt;&gt;"-"),A161,"")</f>
        <v>Men’s Slopestyle</v>
      </c>
      <c r="H161">
        <f t="shared" si="20"/>
        <v>1</v>
      </c>
    </row>
    <row r="162" spans="1:8" x14ac:dyDescent="0.2">
      <c r="A162" t="s">
        <v>102</v>
      </c>
      <c r="B162" t="str">
        <f t="shared" si="17"/>
        <v/>
      </c>
      <c r="C162" t="str">
        <f t="shared" si="21"/>
        <v>Snowboard</v>
      </c>
      <c r="D162" t="str">
        <f t="shared" si="18"/>
        <v/>
      </c>
      <c r="E162" t="str">
        <f t="shared" si="19"/>
        <v/>
      </c>
      <c r="F162" t="str">
        <f t="shared" si="22"/>
        <v>MEN</v>
      </c>
      <c r="G162" t="str">
        <f t="shared" si="23"/>
        <v>Men’s Big Air</v>
      </c>
      <c r="H162">
        <f t="shared" si="20"/>
        <v>1</v>
      </c>
    </row>
    <row r="163" spans="1:8" x14ac:dyDescent="0.2">
      <c r="A163" t="s">
        <v>7</v>
      </c>
      <c r="B163" t="str">
        <f t="shared" si="17"/>
        <v/>
      </c>
      <c r="C163" t="str">
        <f t="shared" si="21"/>
        <v>Snowboard</v>
      </c>
      <c r="D163" t="str">
        <f t="shared" si="18"/>
        <v>WOMEN - 5 EVENTS</v>
      </c>
      <c r="E163" t="str">
        <f t="shared" si="19"/>
        <v>WOMEN</v>
      </c>
      <c r="F163" t="str">
        <f t="shared" si="22"/>
        <v>WOMEN</v>
      </c>
      <c r="G163" t="str">
        <f t="shared" si="23"/>
        <v/>
      </c>
      <c r="H163">
        <f t="shared" si="20"/>
        <v>0</v>
      </c>
    </row>
    <row r="164" spans="1:8" x14ac:dyDescent="0.2">
      <c r="A164" t="s">
        <v>103</v>
      </c>
      <c r="B164" t="str">
        <f t="shared" si="17"/>
        <v/>
      </c>
      <c r="C164" t="str">
        <f t="shared" si="21"/>
        <v>Snowboard</v>
      </c>
      <c r="D164" t="str">
        <f t="shared" si="18"/>
        <v/>
      </c>
      <c r="E164" t="str">
        <f t="shared" si="19"/>
        <v/>
      </c>
      <c r="F164" t="str">
        <f t="shared" si="22"/>
        <v>WOMEN</v>
      </c>
      <c r="G164" t="str">
        <f t="shared" si="23"/>
        <v>Ladies’ Parallel Giant Slalom</v>
      </c>
      <c r="H164">
        <f t="shared" si="20"/>
        <v>1</v>
      </c>
    </row>
    <row r="165" spans="1:8" x14ac:dyDescent="0.2">
      <c r="A165" t="s">
        <v>104</v>
      </c>
      <c r="B165" t="str">
        <f t="shared" si="17"/>
        <v/>
      </c>
      <c r="C165" t="str">
        <f t="shared" si="21"/>
        <v>Snowboard</v>
      </c>
      <c r="D165" t="str">
        <f t="shared" si="18"/>
        <v/>
      </c>
      <c r="E165" t="str">
        <f t="shared" si="19"/>
        <v/>
      </c>
      <c r="F165" t="str">
        <f t="shared" si="22"/>
        <v>WOMEN</v>
      </c>
      <c r="G165" t="str">
        <f t="shared" si="23"/>
        <v>Ladies’ Halfpipe</v>
      </c>
      <c r="H165">
        <f t="shared" si="20"/>
        <v>1</v>
      </c>
    </row>
    <row r="166" spans="1:8" x14ac:dyDescent="0.2">
      <c r="A166" t="s">
        <v>105</v>
      </c>
      <c r="B166" t="str">
        <f t="shared" si="17"/>
        <v/>
      </c>
      <c r="C166" t="str">
        <f t="shared" si="21"/>
        <v>Snowboard</v>
      </c>
      <c r="D166" t="str">
        <f t="shared" si="18"/>
        <v/>
      </c>
      <c r="E166" t="str">
        <f t="shared" si="19"/>
        <v/>
      </c>
      <c r="F166" t="str">
        <f t="shared" si="22"/>
        <v>WOMEN</v>
      </c>
      <c r="G166" t="str">
        <f t="shared" si="23"/>
        <v>Ladies’ Snowboard Cross</v>
      </c>
      <c r="H166">
        <f t="shared" si="20"/>
        <v>1</v>
      </c>
    </row>
    <row r="167" spans="1:8" x14ac:dyDescent="0.2">
      <c r="A167" t="s">
        <v>106</v>
      </c>
      <c r="B167" t="str">
        <f t="shared" si="17"/>
        <v/>
      </c>
      <c r="C167" t="str">
        <f t="shared" si="21"/>
        <v>Snowboard</v>
      </c>
      <c r="D167" t="str">
        <f t="shared" si="18"/>
        <v/>
      </c>
      <c r="E167" t="str">
        <f t="shared" si="19"/>
        <v/>
      </c>
      <c r="F167" t="str">
        <f t="shared" si="22"/>
        <v>WOMEN</v>
      </c>
      <c r="G167" t="str">
        <f t="shared" si="23"/>
        <v>Ladies’ Slopestyle</v>
      </c>
      <c r="H167">
        <f t="shared" si="20"/>
        <v>1</v>
      </c>
    </row>
    <row r="168" spans="1:8" x14ac:dyDescent="0.2">
      <c r="A168" t="s">
        <v>107</v>
      </c>
      <c r="B168" t="str">
        <f t="shared" si="17"/>
        <v/>
      </c>
      <c r="C168" t="str">
        <f t="shared" si="21"/>
        <v>Snowboard</v>
      </c>
      <c r="D168" t="str">
        <f t="shared" si="18"/>
        <v/>
      </c>
      <c r="E168" t="str">
        <f t="shared" si="19"/>
        <v/>
      </c>
      <c r="F168" t="str">
        <f t="shared" si="22"/>
        <v>WOMEN</v>
      </c>
      <c r="G168" t="str">
        <f t="shared" si="23"/>
        <v>Ladies’ Big Air</v>
      </c>
      <c r="H168">
        <f t="shared" si="2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Past Winners</vt:lpstr>
      <vt:lpstr>Country Lookup</vt:lpstr>
      <vt:lpstr>Events</vt:lpstr>
      <vt:lpstr>Events Per Sport</vt:lpstr>
      <vt:lpstr>DATA -&gt;</vt:lpstr>
      <vt:lpstr>Raw Event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2018-02-01T03:50:33Z</dcterms:created>
  <dcterms:modified xsi:type="dcterms:W3CDTF">2018-02-07T03:47:34Z</dcterms:modified>
</cp:coreProperties>
</file>