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user/Desktop/mrr_dissection_meta_analyses/data/"/>
    </mc:Choice>
  </mc:AlternateContent>
  <xr:revisionPtr revIDLastSave="0" documentId="13_ncr:1_{60FF3458-C49E-5E42-9522-BE05346B8A89}" xr6:coauthVersionLast="36" xr6:coauthVersionMax="36" xr10:uidLastSave="{00000000-0000-0000-0000-000000000000}"/>
  <bookViews>
    <workbookView xWindow="28440" yWindow="6960" windowWidth="22100" windowHeight="13620" tabRatio="987" activeTab="1" xr2:uid="{00000000-000D-0000-FFFF-FFFF00000000}"/>
  </bookViews>
  <sheets>
    <sheet name="Summary" sheetId="1" r:id="rId1"/>
    <sheet name="Search terms" sheetId="2" r:id="rId2"/>
  </sheets>
  <calcPr calcId="191029"/>
</workbook>
</file>

<file path=xl/calcChain.xml><?xml version="1.0" encoding="utf-8"?>
<calcChain xmlns="http://schemas.openxmlformats.org/spreadsheetml/2006/main">
  <c r="R68" i="1" l="1"/>
  <c r="K18" i="1"/>
  <c r="G16" i="1"/>
  <c r="R13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00000000-0006-0000-0000-000001000000}">
      <text>
        <r>
          <rPr>
            <sz val="10"/>
            <rFont val="Arial"/>
            <family val="2"/>
          </rPr>
          <t>Weighted average of gonotrophic cycle length</t>
        </r>
      </text>
    </comment>
  </commentList>
</comments>
</file>

<file path=xl/sharedStrings.xml><?xml version="1.0" encoding="utf-8"?>
<sst xmlns="http://schemas.openxmlformats.org/spreadsheetml/2006/main" count="763" uniqueCount="397">
  <si>
    <t>Identifier</t>
  </si>
  <si>
    <t>Author</t>
  </si>
  <si>
    <t>Year</t>
  </si>
  <si>
    <t>Title</t>
  </si>
  <si>
    <t>Physiological age</t>
  </si>
  <si>
    <t>Parity-only</t>
  </si>
  <si>
    <t>Gonotrophic cycle length estimate</t>
  </si>
  <si>
    <t>Country</t>
  </si>
  <si>
    <t>Location</t>
  </si>
  <si>
    <t>Start date</t>
  </si>
  <si>
    <t>End date</t>
  </si>
  <si>
    <t>Insecticide</t>
  </si>
  <si>
    <t>Wild caught</t>
  </si>
  <si>
    <t>MRR alongside</t>
  </si>
  <si>
    <t>Collection method</t>
  </si>
  <si>
    <t>Collection location</t>
  </si>
  <si>
    <t>Number of full physiological age series</t>
  </si>
  <si>
    <t>Number of date series</t>
  </si>
  <si>
    <t>Access</t>
  </si>
  <si>
    <t>Requires digitisation</t>
  </si>
  <si>
    <t>Notes</t>
  </si>
  <si>
    <t>Other interesting data</t>
  </si>
  <si>
    <t>Catangui</t>
  </si>
  <si>
    <t>Studies on the gonotrophic cycle of Anopheles minimus ftavirostris and the application of physiological age grading technique on the same species</t>
  </si>
  <si>
    <t>Philippines</t>
  </si>
  <si>
    <t>Tala</t>
  </si>
  <si>
    <t>NA</t>
  </si>
  <si>
    <t>Animal bait</t>
  </si>
  <si>
    <t>https://www.cabdirect.org/cabdirect/abstract/19721002219</t>
  </si>
  <si>
    <t>Charlwood, Wilkes</t>
  </si>
  <si>
    <t>Studies on the age-composition of samples of Anopheles darlingi Root (Diptera: Culicidae) in Brazil</t>
  </si>
  <si>
    <t>Brazil</t>
  </si>
  <si>
    <t>Aripuana</t>
  </si>
  <si>
    <t>Human-landing catches</t>
  </si>
  <si>
    <t>Outside</t>
  </si>
  <si>
    <t>pdf</t>
  </si>
  <si>
    <t>Shelter was given to catchers, but was a cassava hut without walls, so classify as outside.</t>
  </si>
  <si>
    <t>Biting patterns by time of day, sac stages of females</t>
  </si>
  <si>
    <t>Chang et al.</t>
  </si>
  <si>
    <t>Comparative transmission potential of
three Mansonia spp. (Diptera: Culicidae)
for filariasis in Sarawak, Malaysia</t>
  </si>
  <si>
    <t>Malaysia</t>
  </si>
  <si>
    <t>Kampung Sebangkoi</t>
  </si>
  <si>
    <t>Human-landing catches, resting bloodfed females</t>
  </si>
  <si>
    <t>Inside, outside</t>
  </si>
  <si>
    <t>Biting patterns by time of day, infection rates for inside and outside, bites per person per year, number of larvae per mosquito</t>
  </si>
  <si>
    <t>Charlwood</t>
  </si>
  <si>
    <t>DRY SEASON REFUGIA OF MALARIA-TRANSMITTING MOSQUITOES IN A DRY
SAVANNAH ZONE OF EAST AFRICA</t>
  </si>
  <si>
    <t>Tanzania</t>
  </si>
  <si>
    <t>Kilombero valley</t>
  </si>
  <si>
    <t>Human-landing catches, indoor resting</t>
  </si>
  <si>
    <t>Funestus series is from MRR!</t>
  </si>
  <si>
    <t>Edalat et al.</t>
  </si>
  <si>
    <t>Vectorial capacity and Age determination of Anopheles
Stephens Liston (Diptera: Culicidae), during the
malaria transmission in Southern Iran</t>
  </si>
  <si>
    <t>Iran</t>
  </si>
  <si>
    <t>Bandar-Abbas</t>
  </si>
  <si>
    <t>Dates differ for parity estimates</t>
  </si>
  <si>
    <t>Parity by collection method</t>
  </si>
  <si>
    <t>Fabio</t>
  </si>
  <si>
    <t>Survivorship of Anopheles darlingi (Diptera: Culicidae) in
Relation with Malaria Incidence in the Brazilian Amazon</t>
  </si>
  <si>
    <t>Roraino´polis</t>
  </si>
  <si>
    <t>Gonotrophic cycle length is average of two monthly estimates. Unclear what sort of ‘landing’ catches were used, but have assumed human.</t>
  </si>
  <si>
    <t>Malaria prevalence data. Weather data. Detailed intra-gonotrophic data.</t>
  </si>
  <si>
    <t>Lines et al.</t>
  </si>
  <si>
    <t>Human malaria infectiousness measured by age-specific
sporozoite rates in Anopheles gambiae in Tanzania</t>
  </si>
  <si>
    <t>Muheza</t>
  </si>
  <si>
    <t>Various</t>
  </si>
  <si>
    <t>Inside</t>
  </si>
  <si>
    <t>On p168 it says that almost all mosquitoes were captured from indoor catches, with a few from outdoors. Therefore assign indoors.</t>
  </si>
  <si>
    <t>Physiological ages were also given by location, and broken down by whether the mosquitoes were sporozoite-positive</t>
  </si>
  <si>
    <t>Magesa et al.</t>
  </si>
  <si>
    <t>Trial of pyrethroid impregnated bednets in an area
of Tanzania holoendemic for malaria
Part 2. Effects on the malaria vector population</t>
  </si>
  <si>
    <t>Human-landing catches, light</t>
  </si>
  <si>
    <t>Parity only are derived from physiological age estimates</t>
  </si>
  <si>
    <t>Sporozoite data before and after spraying. Blood meal identity before and after spraying.</t>
  </si>
  <si>
    <t>Monitoring human-biting mosquitoes
(Diptera: Culicidae) in Tanzania with
light-traps hung beside mosquito nets</t>
  </si>
  <si>
    <t>Parity unclear what numbers were</t>
  </si>
  <si>
    <t>Forattini et al.</t>
  </si>
  <si>
    <t>Studies on mosquitoes (Diptera: Culicidae) and
anthropic environment. 11 - Biting activity and
blood-seeking parity of Anopheles (Kerteszia) in
South-Eastern Brazil*</t>
  </si>
  <si>
    <t>Cananéia</t>
  </si>
  <si>
    <t>Good explanation of dissection and reference to Christophers stages.</t>
  </si>
  <si>
    <t>Numbers collected by month by outside/inside</t>
  </si>
  <si>
    <t>Garrett-Jones, Shidrawi</t>
  </si>
  <si>
    <t>Malaria Vectorial Capacity of a Population of Anopheles gambiae</t>
  </si>
  <si>
    <t>Nigeria</t>
  </si>
  <si>
    <t>Kankiya</t>
  </si>
  <si>
    <t>With and without</t>
  </si>
  <si>
    <t>Physiological ages are from Gillies in Muheza previous study!</t>
  </si>
  <si>
    <t>Samarawickrema</t>
  </si>
  <si>
    <t>A Study of the Age-composition of Natural
Populations of Culex pip/ens fatigans Wiedemann
in Relation to the Transmission of Filariasis
due to Wuchereria bancrofti (Cobbold) in Ceylon</t>
  </si>
  <si>
    <t>Sri Lanka</t>
  </si>
  <si>
    <t>Peliyagoda</t>
  </si>
  <si>
    <t>House-resting</t>
  </si>
  <si>
    <t>Physiological ages by capture time of day</t>
  </si>
  <si>
    <t>BITING CYCLES AND PARITY OF THE MOSQUITO MANSONIA (MANSONIOIDES) UNIFORMIS (THEO.) IN CEYLON</t>
  </si>
  <si>
    <t>Colombo</t>
  </si>
  <si>
    <t>Human-landing catches, animal-bait</t>
  </si>
  <si>
    <t>De barros et al.</t>
  </si>
  <si>
    <t>Parity and age composition for Anopheles darlingi Root (Diptera: Culicidae)
and Anopheles albitarsis Lynch-Arribálzaga (Diptera: Culicidae) of the northern
Amazon Basin, Brazil</t>
  </si>
  <si>
    <t>Roraima state</t>
  </si>
  <si>
    <t>Physiological ages by capture time of day, Christopher and Mer’s stages of follicular development</t>
  </si>
  <si>
    <t>Charlwood et al.</t>
  </si>
  <si>
    <t>ASSESSING SURVIVAL RATES OF ANOPHELES FARAUTI (DIPTERA: CULICIDAE) FROM PAPUA NEW GUINEA</t>
  </si>
  <si>
    <t>Papua New Guinea</t>
  </si>
  <si>
    <t>Bilbil</t>
  </si>
  <si>
    <t>Human-landing catches, animal-bait, CDC</t>
  </si>
  <si>
    <t>Physiological age by trapping method</t>
  </si>
  <si>
    <t>Chandra et al.</t>
  </si>
  <si>
    <t>Age composition of the filarial vector
Culex quinquefasciatus (Diptera: Culicidae)
in Calcutta, India</t>
  </si>
  <si>
    <t>India</t>
  </si>
  <si>
    <t>Calcutta</t>
  </si>
  <si>
    <t>Indoor resting</t>
  </si>
  <si>
    <t>Hoc and Wilkes</t>
  </si>
  <si>
    <t>The ovariole structure of Anopheles gambiae
(Diptera: Culiddae) and its use in
determining physiological age</t>
  </si>
  <si>
    <t>Data in table 3 for other species is too small</t>
  </si>
  <si>
    <t>Sporozoite data by age</t>
  </si>
  <si>
    <t>Russell</t>
  </si>
  <si>
    <t>Revisit – site down!</t>
  </si>
  <si>
    <t>Vythilingham et al.</t>
  </si>
  <si>
    <t>Abundance, Parity, and Japanese Encephalitis Virus
Infection of Mosquitoes (Diptera: Culicidae) in
Sepang District, Malaysia</t>
  </si>
  <si>
    <t>Sepang</t>
  </si>
  <si>
    <t>CDC light traps</t>
  </si>
  <si>
    <t>Japanese encephalitis infection rates</t>
  </si>
  <si>
    <t>CULEX ANNULZROSTRIS SKUSE (DIPTERA: CULICIDAE) AT APPIN,
N.S.W.-BIONOMICS AND BEHAVIOUR</t>
  </si>
  <si>
    <t>Australia</t>
  </si>
  <si>
    <t>Appin</t>
  </si>
  <si>
    <t>Dry ice, indoor resting</t>
  </si>
  <si>
    <t>Did not record data by month in Table 3 since the numbers captured were too few</t>
  </si>
  <si>
    <t>Chadee and Ritchie</t>
  </si>
  <si>
    <t>Oviposition behaviour and parity rates of Aedes aegypti collected in sticky traps in
Trinidad, West Indies</t>
  </si>
  <si>
    <t>Trinidad</t>
  </si>
  <si>
    <t>St Augustine</t>
  </si>
  <si>
    <t>Sticky traps</t>
  </si>
  <si>
    <t>Combined all series into one</t>
  </si>
  <si>
    <t>Ebsary and Crans</t>
  </si>
  <si>
    <t>The biting activity of Aedes Sollicitans in New Jersey</t>
  </si>
  <si>
    <t>USA</t>
  </si>
  <si>
    <t>New Jersey</t>
  </si>
  <si>
    <t>Combined series across dusk, dawn and night</t>
  </si>
  <si>
    <t>Observations on the bionomics of Anopheles darlingi Root (Diptera: Culicidae)
from Brazil</t>
  </si>
  <si>
    <t>Combined date series since not over long period</t>
  </si>
  <si>
    <t>Shriram and Krishnamoorthy</t>
  </si>
  <si>
    <t>Population dynamics, age composition and survival of Downsiomyia nivea in relation
to transmission of diurnally subperiodic filariasis</t>
  </si>
  <si>
    <t>Andaman</t>
  </si>
  <si>
    <t>Mahmood and Reisen</t>
  </si>
  <si>
    <t>Duration of the gonotrophic cycles of anopheles culifacies giles and anopheles stephensi liston, with observations on reproductive activity and survivorship during winter in punjab province, pakistan</t>
  </si>
  <si>
    <t>Function of temperature</t>
  </si>
  <si>
    <t>Pakistan</t>
  </si>
  <si>
    <t>Punjab</t>
  </si>
  <si>
    <t>Ignore marked releases</t>
  </si>
  <si>
    <t>Gonotrophic cycle length is determined as a function of temperature</t>
  </si>
  <si>
    <t>Seasonal abundance, diel biting activity and parity of Aedes polynesiensis
Marks and A. samoanus (Grunberg) (Diptera: Culicidae) in Samoa</t>
  </si>
  <si>
    <t>Samoa</t>
  </si>
  <si>
    <t>Apia</t>
  </si>
  <si>
    <t>Consider warm and cool collections separately</t>
  </si>
  <si>
    <t>Uttah et al.</t>
  </si>
  <si>
    <t>Physiological age composition of female anopheline mosquitoes in an area endemic for malaria and filariasis</t>
  </si>
  <si>
    <t>Calabar</t>
  </si>
  <si>
    <t>Light trap</t>
  </si>
  <si>
    <t>Combined information from Table 2 and 4</t>
  </si>
  <si>
    <t>Ramaiah and Das</t>
  </si>
  <si>
    <t>Non-involvement of nulliparous females in the
transmission of bancroftian filariasis</t>
  </si>
  <si>
    <t>5 days for first, 3 days for subsequent</t>
  </si>
  <si>
    <t>Pondicherry</t>
  </si>
  <si>
    <t>31/12/1989</t>
  </si>
  <si>
    <t>Age distribution by infection status given. Also in other Raimiah 1992 paper they have the data over time which we include here as it is the same data</t>
  </si>
  <si>
    <t>Buei and Ito</t>
  </si>
  <si>
    <t>The age composition of field population and survival rates of Culex tritaeniorhynchus Giles</t>
  </si>
  <si>
    <t>Japan</t>
  </si>
  <si>
    <t>Izumi</t>
  </si>
  <si>
    <t>Net</t>
  </si>
  <si>
    <t>Chadee et al.</t>
  </si>
  <si>
    <t>Seasonal abundance, biting cycle and parity
of the mosquito Haemagogus leucocelaenus
in Trinidad, West Indies</t>
  </si>
  <si>
    <t>Point Gourde</t>
  </si>
  <si>
    <t>Chandra</t>
  </si>
  <si>
    <t>Age composition of incriminated malaria vector in a rural foothills
in West Bengal, India</t>
  </si>
  <si>
    <t>Given in hours by season</t>
  </si>
  <si>
    <t>Purulia</t>
  </si>
  <si>
    <t>One series is very few numbers</t>
  </si>
  <si>
    <t>Species composition by season</t>
  </si>
  <si>
    <t>Foll and Pant</t>
  </si>
  <si>
    <t>The Conditions of Malaria Transmission
in Katsina Province, Northern Nigeria, and
the Effects of Dichlorvos Application</t>
  </si>
  <si>
    <t>Katsina</t>
  </si>
  <si>
    <t>Pyrethrum spraying</t>
  </si>
  <si>
    <t>Lots of epidemiological information</t>
  </si>
  <si>
    <t>Kanda et al.</t>
  </si>
  <si>
    <t>Epidemiological studies on Malayan Filariasis in an inland area of Kyungpook, Korea. The periodicity of microfilariae and the bionomics of the vector.</t>
  </si>
  <si>
    <t>Korea</t>
  </si>
  <si>
    <t>Kyungpook</t>
  </si>
  <si>
    <t>Species composition and epidemiological data</t>
  </si>
  <si>
    <t>Mala et al.</t>
  </si>
  <si>
    <t>Gonotrophic cycle duration, fecundity and parity
of Anopheles gambiae complex mosquitoes during
an extended period of dry weather in a semi arid
area in Baringo County, Kenya</t>
  </si>
  <si>
    <t>Estimated by wet and dry season and by cycle number</t>
  </si>
  <si>
    <t>Kenya</t>
  </si>
  <si>
    <t>Baringo</t>
  </si>
  <si>
    <t>Pyrethrum spraying, CDC light traps</t>
  </si>
  <si>
    <t>Christopher stages of follicular development</t>
  </si>
  <si>
    <t>Shalaby</t>
  </si>
  <si>
    <t>Studies on the age-composition of anopheles culicifacies giles at different phases of the development of resistance to DDT in Panchmahals district of Gujarat state, India</t>
  </si>
  <si>
    <t>Gujarat</t>
  </si>
  <si>
    <t>In some series</t>
  </si>
  <si>
    <t>Combined all dates from each DDT regime</t>
  </si>
  <si>
    <t>Temperature</t>
  </si>
  <si>
    <t>WHO</t>
  </si>
  <si>
    <t>Preliminary appraisal of the use of age-grouping methods in Anopheline mosquitoes</t>
  </si>
  <si>
    <t>A number of places</t>
  </si>
  <si>
    <t>Sporozoite and blood-feeding status</t>
  </si>
  <si>
    <t>Reisen et al.</t>
  </si>
  <si>
    <t>Anopheles culicifacies Giles : a release-recapture experiment with cohorts
of known age with implications for malaria epidemiology and genetical
control in Pakistan</t>
  </si>
  <si>
    <t>Estimates by cycle number</t>
  </si>
  <si>
    <t>Khano-Harni</t>
  </si>
  <si>
    <t>In 1976 there was spraying</t>
  </si>
  <si>
    <t>Mix</t>
  </si>
  <si>
    <t>Combine all dates</t>
  </si>
  <si>
    <t>Very nice MRR vs age-sampling comparison</t>
  </si>
  <si>
    <t>Detinova</t>
  </si>
  <si>
    <t>Age-grouping methods
in diptera
of medical importance</t>
  </si>
  <si>
    <t>Possibly – the article is very very long!</t>
  </si>
  <si>
    <t>Russia</t>
  </si>
  <si>
    <t>Combined dates within same month. Did not include table on p119 as it is for the last few days of life for mosquitoes.</t>
  </si>
  <si>
    <t>Nice transition of mosquito age distribution as population dies on p119</t>
  </si>
  <si>
    <t>Smith and Kurtz</t>
  </si>
  <si>
    <t>The age structure of a population of aedes provocans (diptera: culicidae) in southwestern ontario</t>
  </si>
  <si>
    <t>Canada</t>
  </si>
  <si>
    <t>Waterloo</t>
  </si>
  <si>
    <t>Combined data within same month.</t>
  </si>
  <si>
    <t>Jayanetti et al.</t>
  </si>
  <si>
    <t>A study on the bionomics of indoor resting mosquitoes in kandy</t>
  </si>
  <si>
    <t>Kandy</t>
  </si>
  <si>
    <t>Population densities by species over time</t>
  </si>
  <si>
    <t>Comparative Studies of Different Indices Related to Filarial Vector of a Rural
and an Urban Area of West Bengal, India</t>
  </si>
  <si>
    <t>Kolkata</t>
  </si>
  <si>
    <t>Infection with fillial disease. Population dynamics.</t>
  </si>
  <si>
    <t>Pant et al.</t>
  </si>
  <si>
    <t>Distribution of Anopheles in relation to altitude in Nepal</t>
  </si>
  <si>
    <t>Nepal</t>
  </si>
  <si>
    <t>Kathmandu valley</t>
  </si>
  <si>
    <t>Ignore some series as have too few observations</t>
  </si>
  <si>
    <t>Infection with malaria data</t>
  </si>
  <si>
    <t>Ghosh et al.</t>
  </si>
  <si>
    <t>Seasonal distribution, parity, resting, host-seeking
behavior and association of malarial parasites of
Anopheles stephensi Liston in Kolkata, West Bengal</t>
  </si>
  <si>
    <t>Indoor resting, human-landing catches</t>
  </si>
  <si>
    <t>Rates of capturing by indoor vs outdoor</t>
  </si>
  <si>
    <t>Mahanta et al.</t>
  </si>
  <si>
    <t>Temporal variations in biting density and rhythm of Culex quinquefasciatus in tea agro-ecosystem of Assam, India</t>
  </si>
  <si>
    <t>Assam</t>
  </si>
  <si>
    <t>Population densities and biting times by hour</t>
  </si>
  <si>
    <t>Schlein and Muller</t>
  </si>
  <si>
    <t>Diurnal resting behavior of adult Culex pipiens in an arid habitat in Israel and
possible control measurements with toxic sugar baits</t>
  </si>
  <si>
    <t>Israel</t>
  </si>
  <si>
    <t>Judean hills</t>
  </si>
  <si>
    <t>CDC light traps, sweep net</t>
  </si>
  <si>
    <t>Population densities before and after treatment with insecticides</t>
  </si>
  <si>
    <t>Penilla et al.</t>
  </si>
  <si>
    <t>Pteridine concentrations differ between insectary-reared and field-collected Anopheles albimanus mosquitoes of the same physiological age</t>
  </si>
  <si>
    <t>Mexico</t>
  </si>
  <si>
    <t>Chiapas state</t>
  </si>
  <si>
    <t>Data on differences between lab and field specimens</t>
  </si>
  <si>
    <t>Decrease of larval and subsequent adult Anopheles
sergentii populations following feeding of adult
mosquitoes from Bacillus sphaericus-containing
attractive sugar baits</t>
  </si>
  <si>
    <t>Jordan valley</t>
  </si>
  <si>
    <t>Sweep net</t>
  </si>
  <si>
    <t>Data for different infection statuses</t>
  </si>
  <si>
    <t>Snow and Boreham</t>
  </si>
  <si>
    <t>The host-feeding patterns of some culicine mosquitoes (Diptera: Culicidae)
in The Gambia</t>
  </si>
  <si>
    <t>Gambia</t>
  </si>
  <si>
    <t>Keneba</t>
  </si>
  <si>
    <t>Combined all collection hosts</t>
  </si>
  <si>
    <t>Age structure of insect populations of medical importance</t>
  </si>
  <si>
    <t>Checked to see for potential duplication with other Detinova</t>
  </si>
  <si>
    <t>Nathan</t>
  </si>
  <si>
    <t>Bancroftian filariasis in coastal North Trinidad, West Indies: intensity of
transmission by Culex quinquefasciatus</t>
  </si>
  <si>
    <t>Blanchisseuse</t>
  </si>
  <si>
    <t>Indoor</t>
  </si>
  <si>
    <t>Also contains fillial infection status</t>
  </si>
  <si>
    <t>Blood-feeding and resting behaviour in the Anopheles punctualus Donitx complex (Diptera: Culicidae) from coastal Papua New Guinea</t>
  </si>
  <si>
    <t>Maraga</t>
  </si>
  <si>
    <t>Outdoor resting</t>
  </si>
  <si>
    <t>Ignored some tables as think same data is just being cut a different way</t>
  </si>
  <si>
    <t>An Approach to Mosquito Control: Using the Dominant Attraction of
Flowering Tamarix jordanis Trees Against Culex pipiens</t>
  </si>
  <si>
    <t>Jerusalem</t>
  </si>
  <si>
    <t>Test of using tree flowers as a type of insecticide</t>
  </si>
  <si>
    <t>Beier et al.</t>
  </si>
  <si>
    <t>Attractive toxic sugar bait (ATSB) methods
decimate populations of Anopheles malaria vectors
in arid environments regardless of the local
availability of favoured sugar-source blossoms</t>
  </si>
  <si>
    <t>North Arava valley</t>
  </si>
  <si>
    <t>Can’t view different dates as exchangeable due to treatment of ATSB on a particular date</t>
  </si>
  <si>
    <t>Population dynamics detailed data</t>
  </si>
  <si>
    <t>Muller and Schlein</t>
  </si>
  <si>
    <t>Plant tissues: the frugal diet of mosquitoes in adverse
Conditions</t>
  </si>
  <si>
    <t>31/12/2004</t>
  </si>
  <si>
    <t>Regard post-fire EQ as non-exchangeable with pre-fire EQ</t>
  </si>
  <si>
    <t>Age as function of sugar diet</t>
  </si>
  <si>
    <t>Surendan et al.</t>
  </si>
  <si>
    <t>Anopheles culicifacies sibling species B and E in
Sri Lanka differ in longevity and in their susceptibility
to malaria parasite infection and common insecticides</t>
  </si>
  <si>
    <t>31/08/2002</t>
  </si>
  <si>
    <t>Animal bait, trap collections</t>
  </si>
  <si>
    <t>Reference to insecticides in title is for tests they do post-capture</t>
  </si>
  <si>
    <t>Survival of each species treated with insecticide</t>
  </si>
  <si>
    <t>Muller et al.</t>
  </si>
  <si>
    <t>Successful field trial of attractive toxic sugar bait
(ATSB) plant-spraying methods against malaria
vectors in the Anopheles gambiae complex in Mali,
West Africa</t>
  </si>
  <si>
    <t>Mali</t>
  </si>
  <si>
    <t>Bandiagara</t>
  </si>
  <si>
    <t>15/11/2008</t>
  </si>
  <si>
    <t>22/12/2008</t>
  </si>
  <si>
    <t>Pre and post ATSB treatment</t>
  </si>
  <si>
    <t>Cordon sanitaire or laissez faire: differential dispersal of young and old females of
the malaria vector Anopheles funestus Giles (Diptera: Culicidae) in southern
Mozambique</t>
  </si>
  <si>
    <t>Mozambique</t>
  </si>
  <si>
    <t>Matola</t>
  </si>
  <si>
    <t>31/04/1995</t>
  </si>
  <si>
    <t>Wilkes et al.</t>
  </si>
  <si>
    <t>Anopheles rivulorum, a vector of human
malaria in Africa</t>
  </si>
  <si>
    <t>3+ days</t>
  </si>
  <si>
    <t>31/12/1990</t>
  </si>
  <si>
    <t>Human-landing catches, CDC light traps</t>
  </si>
  <si>
    <t>Chatterjee and Chandra</t>
  </si>
  <si>
    <t>Role of anopheles subpictus as a primary vector
of malaria in an area in india</t>
  </si>
  <si>
    <t>Duration varies by time of year and is given</t>
  </si>
  <si>
    <t>Hooghly</t>
  </si>
  <si>
    <t>31/12/1997</t>
  </si>
  <si>
    <t>Larval densities by time of year</t>
  </si>
  <si>
    <t>Effective Control of Adult Culex pipiens by Spraying an Attractive
Toxic Sugar Bait Solution in the Vegetation Near Larval Habitats</t>
  </si>
  <si>
    <t>Hatzeva</t>
  </si>
  <si>
    <t>30/09/2007</t>
  </si>
  <si>
    <t>Tuchinda et al.</t>
  </si>
  <si>
    <t>On the diurnal rhythmus of biting behavior of
aedes aeg ypti in relation to the age and to
the hemorrhagic fever in bangkok, 1964</t>
  </si>
  <si>
    <t>Thailand</t>
  </si>
  <si>
    <t>Bangkok</t>
  </si>
  <si>
    <t>21/10/1969</t>
  </si>
  <si>
    <t>Aggregated across dates</t>
  </si>
  <si>
    <t>Chan</t>
  </si>
  <si>
    <t>Life table studies of Aedes albopictus (SKUSE)</t>
  </si>
  <si>
    <t>Varies by cycle number</t>
  </si>
  <si>
    <t>Singapore</t>
  </si>
  <si>
    <t>Lorong 32</t>
  </si>
  <si>
    <t>30/03/1968</t>
  </si>
  <si>
    <t>Aigbodion et al.</t>
  </si>
  <si>
    <t>Studies on some aspects of the ecology of Culex quinquefasciatus (Diptera:
Culicidae) in relation to filarial infection in Benin City, Nigeria</t>
  </si>
  <si>
    <t>Benin city</t>
  </si>
  <si>
    <t>30/09/2006</t>
  </si>
  <si>
    <t>Aspirator</t>
  </si>
  <si>
    <t>Aggregated across all locations</t>
  </si>
  <si>
    <t>Qualls et al.</t>
  </si>
  <si>
    <t>Indoor use of attractive toxic sugar bait
(ATSB) to effectively control malaria vectors
in Mali, West Africa</t>
  </si>
  <si>
    <t>31/12/2010</t>
  </si>
  <si>
    <t>PSC</t>
  </si>
  <si>
    <t>Anopheles culicifacies Giles: adult ecological parameters estimated in rural punjab province, Pakistan using capture-mark-release-recapture and dissection methods, with comparative observations on Anopheles stephensi liston and Anopheles subpictus grassi</t>
  </si>
  <si>
    <t>30/05/1980</t>
  </si>
  <si>
    <t>Gillies and Wilkes</t>
  </si>
  <si>
    <t>The range of attraction of animal baits and carbon dioxide for mosquitoes.
Studies in a freshwater area of West Africa</t>
  </si>
  <si>
    <t>Brikama Ba</t>
  </si>
  <si>
    <t>31/10/1970</t>
  </si>
  <si>
    <t>Flight trap</t>
  </si>
  <si>
    <t>Outdoor</t>
  </si>
  <si>
    <t>Mite data</t>
  </si>
  <si>
    <t>A study of the age-composition of populations of anopheles gambiae giles and a. funestus giles in north-eastern Tanzania</t>
  </si>
  <si>
    <t>3-4 days for first gonotrophic cycle, 3 for later ones</t>
  </si>
  <si>
    <t>Actual vs physiological age graph</t>
  </si>
  <si>
    <t>Search terms</t>
  </si>
  <si>
    <t>Until</t>
  </si>
  <si>
    <t>Dissection + mosquito + parous + age</t>
  </si>
  <si>
    <t>Done</t>
  </si>
  <si>
    <t>Clements and Patterson forward</t>
  </si>
  <si>
    <t>Detinova forward search</t>
  </si>
  <si>
    <t>Physiological age + mosquito + dissection</t>
  </si>
  <si>
    <t>Gillies and Wilkes articles – look at and include</t>
  </si>
  <si>
    <t>Charlwood author search</t>
  </si>
  <si>
    <t>Muller author search</t>
  </si>
  <si>
    <t>Schlein author search</t>
  </si>
  <si>
    <t>Samarawickrema author search</t>
  </si>
  <si>
    <t>Reisen author search</t>
  </si>
  <si>
    <t>Detinova author search</t>
  </si>
  <si>
    <t>Wilkes author search</t>
  </si>
  <si>
    <t>Gillies author search</t>
  </si>
  <si>
    <t>Journal of medical entomology search</t>
  </si>
  <si>
    <t>Magnarelli</t>
  </si>
  <si>
    <t>Physiological age of mosquitoes and observations on partial blood-feeding</t>
  </si>
  <si>
    <t>Connecticut</t>
  </si>
  <si>
    <t>CDC light, net, human-landing</t>
  </si>
  <si>
    <t>pictures of physical document</t>
  </si>
  <si>
    <t>Combined dates since insufficient observations</t>
  </si>
  <si>
    <t>Blood feeding vs parity</t>
  </si>
  <si>
    <t>Snow and Wilkes</t>
  </si>
  <si>
    <t xml:space="preserve">Age Composition and Vertical Distribution of Mosquito Populations in the Gambia, West Africa
</t>
  </si>
  <si>
    <t>Flight trap, suction traps</t>
  </si>
  <si>
    <t>Combined observations across heights etc.</t>
  </si>
  <si>
    <t xml:space="preserve">Seasonal Trends in Population Size and Survivorship of Anopheles Culicifacies, An. Stephensi and An. Subpictus (Diptera: Culicidae) in Rural Punjab Province, Pakistan </t>
  </si>
  <si>
    <t>Spencer</t>
  </si>
  <si>
    <t>Age Grouping of Female Anopheles Farauti Populations (Diptera: Culicidae) in Papua New Guinea</t>
  </si>
  <si>
    <t>Madang</t>
  </si>
  <si>
    <t>Human-landing</t>
  </si>
  <si>
    <t>Other anopheles species are from previously published studies e.g. Gillies and Wilkes</t>
  </si>
  <si>
    <t>Kay</t>
  </si>
  <si>
    <t>Age Structure of Populations of Culex Annulirostris (Diptera: Culicidae) at Kowanyama and Charleville, Queensland</t>
  </si>
  <si>
    <t>Queensland</t>
  </si>
  <si>
    <t>Animal-baited, human-baited</t>
  </si>
  <si>
    <t>Hitchcock</t>
  </si>
  <si>
    <t>Age Composition Of A Natural Population Of Anopheles Quadrimaculatus Say (Diptera: Culicidae) In Maryland, U. S. A.</t>
  </si>
  <si>
    <t>Maryland</t>
  </si>
  <si>
    <t>Detailed mosquito number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</si>
</sst>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19" fillId="0" borderId="0" applyNumberFormat="0" applyFill="0" applyBorder="0" applyAlignment="0" applyProtection="0"/>
    <xf numFmtId="0" fontId="18" fillId="7" borderId="7" applyNumberFormat="0" applyAlignment="0" applyProtection="0"/>
    <xf numFmtId="0" fontId="17" fillId="0" borderId="6" applyNumberFormat="0" applyFill="0" applyAlignment="0" applyProtection="0"/>
    <xf numFmtId="0" fontId="16" fillId="6" borderId="4" applyNumberFormat="0" applyAlignment="0" applyProtection="0"/>
    <xf numFmtId="0" fontId="15" fillId="6" borderId="5" applyNumberFormat="0" applyAlignment="0" applyProtection="0"/>
    <xf numFmtId="0" fontId="14" fillId="5" borderId="4" applyNumberFormat="0" applyAlignment="0" applyProtection="0"/>
    <xf numFmtId="0" fontId="13" fillId="4" borderId="0" applyNumberFormat="0" applyBorder="0" applyAlignment="0" applyProtection="0"/>
    <xf numFmtId="0" fontId="12" fillId="3" borderId="0" applyNumberFormat="0" applyBorder="0" applyAlignment="0" applyProtection="0"/>
    <xf numFmtId="0" fontId="1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6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64" fontId="0" fillId="0" borderId="0" xfId="0" applyNumberFormat="1"/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14" fontId="2" fillId="0" borderId="0" xfId="41" applyNumberFormat="1"/>
    <xf numFmtId="14" fontId="1" fillId="0" borderId="0" xfId="44" applyNumberFormat="1"/>
  </cellXfs>
  <cellStyles count="58">
    <cellStyle name="20% - Accent1" xfId="18" builtinId="30" customBuiltin="1"/>
    <cellStyle name="20% - Accent1 2" xfId="46" xr:uid="{00000000-0005-0000-0000-000001000000}"/>
    <cellStyle name="20% - Accent2" xfId="22" builtinId="34" customBuiltin="1"/>
    <cellStyle name="20% - Accent2 2" xfId="48" xr:uid="{00000000-0005-0000-0000-000003000000}"/>
    <cellStyle name="20% - Accent3" xfId="26" builtinId="38" customBuiltin="1"/>
    <cellStyle name="20% - Accent3 2" xfId="50" xr:uid="{00000000-0005-0000-0000-000005000000}"/>
    <cellStyle name="20% - Accent4" xfId="30" builtinId="42" customBuiltin="1"/>
    <cellStyle name="20% - Accent4 2" xfId="52" xr:uid="{00000000-0005-0000-0000-000007000000}"/>
    <cellStyle name="20% - Accent5" xfId="34" builtinId="46" customBuiltin="1"/>
    <cellStyle name="20% - Accent5 2" xfId="54" xr:uid="{00000000-0005-0000-0000-000009000000}"/>
    <cellStyle name="20% - Accent6" xfId="38" builtinId="50" customBuiltin="1"/>
    <cellStyle name="20% - Accent6 2" xfId="56" xr:uid="{00000000-0005-0000-0000-00000B000000}"/>
    <cellStyle name="40% - Accent1" xfId="19" builtinId="31" customBuiltin="1"/>
    <cellStyle name="40% - Accent1 2" xfId="47" xr:uid="{00000000-0005-0000-0000-00000D000000}"/>
    <cellStyle name="40% - Accent2" xfId="23" builtinId="35" customBuiltin="1"/>
    <cellStyle name="40% - Accent2 2" xfId="49" xr:uid="{00000000-0005-0000-0000-00000F000000}"/>
    <cellStyle name="40% - Accent3" xfId="27" builtinId="39" customBuiltin="1"/>
    <cellStyle name="40% - Accent3 2" xfId="51" xr:uid="{00000000-0005-0000-0000-000011000000}"/>
    <cellStyle name="40% - Accent4" xfId="31" builtinId="43" customBuiltin="1"/>
    <cellStyle name="40% - Accent4 2" xfId="53" xr:uid="{00000000-0005-0000-0000-000013000000}"/>
    <cellStyle name="40% - Accent5" xfId="35" builtinId="47" customBuiltin="1"/>
    <cellStyle name="40% - Accent5 2" xfId="55" xr:uid="{00000000-0005-0000-0000-000015000000}"/>
    <cellStyle name="40% - Accent6" xfId="39" builtinId="51" customBuiltin="1"/>
    <cellStyle name="40% - Accent6 2" xfId="57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4" builtinId="22" customBuiltin="1"/>
    <cellStyle name="Check Cell" xfId="2" builtinId="23" customBuiltin="1"/>
    <cellStyle name="Explanatory Text" xfId="15" builtinId="53" customBuiltin="1"/>
    <cellStyle name="Good" xfId="9" builtinId="26" customBuiltin="1"/>
    <cellStyle name="Heading 1" xfId="13" builtinId="16" customBuiltin="1"/>
    <cellStyle name="Heading 2" xfId="12" builtinId="17" customBuiltin="1"/>
    <cellStyle name="Heading 3" xfId="11" builtinId="18" customBuiltin="1"/>
    <cellStyle name="Heading 4" xfId="10" builtinId="19" customBuiltin="1"/>
    <cellStyle name="Input" xfId="6" builtinId="20" customBuiltin="1"/>
    <cellStyle name="Linked Cell" xfId="3" builtinId="24" customBuiltin="1"/>
    <cellStyle name="Neutral" xfId="7" builtinId="28" customBuiltin="1"/>
    <cellStyle name="Normal" xfId="0" builtinId="0"/>
    <cellStyle name="Normal 2" xfId="43" xr:uid="{00000000-0005-0000-0000-000031000000}"/>
    <cellStyle name="Normal 3" xfId="41" xr:uid="{00000000-0005-0000-0000-000032000000}"/>
    <cellStyle name="Normal 4" xfId="44" xr:uid="{00000000-0005-0000-0000-000033000000}"/>
    <cellStyle name="Note 2" xfId="42" xr:uid="{00000000-0005-0000-0000-000034000000}"/>
    <cellStyle name="Note 3" xfId="45" xr:uid="{00000000-0005-0000-0000-000035000000}"/>
    <cellStyle name="Output" xfId="5" builtinId="21" customBuiltin="1"/>
    <cellStyle name="Title" xfId="14" builtinId="15" customBuiltin="1"/>
    <cellStyle name="Total" xfId="16" builtinId="25" customBuiltin="1"/>
    <cellStyle name="Warning Text" xfId="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685800</xdr:colOff>
      <xdr:row>7</xdr:row>
      <xdr:rowOff>295275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cabdirect.org/cabdirect/abstract/19721002219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zoomScaleNormal="100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3" x14ac:dyDescent="0.15"/>
  <cols>
    <col min="1" max="1" width="11.5"/>
    <col min="2" max="2" width="24.5"/>
    <col min="3" max="3" width="11.5"/>
    <col min="4" max="5" width="15.5"/>
    <col min="6" max="6" width="11.5"/>
    <col min="7" max="7" width="31"/>
    <col min="8" max="13" width="11.5"/>
    <col min="14" max="14" width="14.5"/>
    <col min="15" max="15" width="21.5"/>
    <col min="16" max="16" width="20"/>
    <col min="17" max="17" width="37"/>
    <col min="18" max="18" width="21.33203125"/>
    <col min="19" max="19" width="11.5"/>
    <col min="20" max="20" width="18"/>
    <col min="21" max="1025" width="11.5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6" x14ac:dyDescent="0.15">
      <c r="A2">
        <v>1</v>
      </c>
      <c r="B2" t="s">
        <v>22</v>
      </c>
      <c r="C2">
        <v>1971</v>
      </c>
      <c r="D2" s="2" t="s">
        <v>23</v>
      </c>
      <c r="E2">
        <v>1</v>
      </c>
      <c r="F2">
        <v>0</v>
      </c>
      <c r="G2">
        <v>3.5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1</v>
      </c>
      <c r="N2">
        <v>0</v>
      </c>
      <c r="O2" t="s">
        <v>27</v>
      </c>
      <c r="P2" t="s">
        <v>26</v>
      </c>
      <c r="Q2">
        <v>1</v>
      </c>
      <c r="R2">
        <v>1</v>
      </c>
      <c r="S2" s="3" t="s">
        <v>28</v>
      </c>
      <c r="T2">
        <v>0</v>
      </c>
    </row>
    <row r="3" spans="1:22" ht="84" x14ac:dyDescent="0.15">
      <c r="A3">
        <v>2</v>
      </c>
      <c r="B3" t="s">
        <v>29</v>
      </c>
      <c r="C3">
        <v>1979</v>
      </c>
      <c r="D3" s="2" t="s">
        <v>30</v>
      </c>
      <c r="E3">
        <v>1</v>
      </c>
      <c r="F3">
        <v>1</v>
      </c>
      <c r="G3">
        <v>3</v>
      </c>
      <c r="H3" t="s">
        <v>31</v>
      </c>
      <c r="I3" t="s">
        <v>32</v>
      </c>
      <c r="J3" s="4">
        <v>28494</v>
      </c>
      <c r="K3" s="4">
        <v>28601</v>
      </c>
      <c r="L3" s="5">
        <v>0</v>
      </c>
      <c r="M3">
        <v>1</v>
      </c>
      <c r="N3">
        <v>0</v>
      </c>
      <c r="O3" t="s">
        <v>33</v>
      </c>
      <c r="P3" t="s">
        <v>34</v>
      </c>
      <c r="Q3">
        <v>1</v>
      </c>
      <c r="R3">
        <v>1</v>
      </c>
      <c r="S3" t="s">
        <v>35</v>
      </c>
      <c r="T3">
        <v>0</v>
      </c>
      <c r="U3" t="s">
        <v>36</v>
      </c>
      <c r="V3" t="s">
        <v>37</v>
      </c>
    </row>
    <row r="4" spans="1:22" ht="112" x14ac:dyDescent="0.15">
      <c r="A4">
        <v>3</v>
      </c>
      <c r="B4" t="s">
        <v>38</v>
      </c>
      <c r="C4">
        <v>1991</v>
      </c>
      <c r="D4" s="6" t="s">
        <v>39</v>
      </c>
      <c r="E4">
        <v>1</v>
      </c>
      <c r="F4">
        <v>1</v>
      </c>
      <c r="G4">
        <v>4</v>
      </c>
      <c r="H4" t="s">
        <v>40</v>
      </c>
      <c r="I4" t="s">
        <v>41</v>
      </c>
      <c r="J4" s="4">
        <v>30327</v>
      </c>
      <c r="K4" s="4">
        <v>30691</v>
      </c>
      <c r="L4" t="s">
        <v>26</v>
      </c>
      <c r="M4">
        <v>1</v>
      </c>
      <c r="N4">
        <v>0</v>
      </c>
      <c r="O4" t="s">
        <v>42</v>
      </c>
      <c r="P4" t="s">
        <v>43</v>
      </c>
      <c r="Q4">
        <v>2</v>
      </c>
      <c r="R4">
        <v>2</v>
      </c>
      <c r="S4" t="s">
        <v>35</v>
      </c>
      <c r="T4">
        <v>1</v>
      </c>
      <c r="V4" t="s">
        <v>44</v>
      </c>
    </row>
    <row r="5" spans="1:22" ht="126" x14ac:dyDescent="0.15">
      <c r="A5">
        <v>4</v>
      </c>
      <c r="B5" t="s">
        <v>45</v>
      </c>
      <c r="C5">
        <v>2000</v>
      </c>
      <c r="D5" s="6" t="s">
        <v>46</v>
      </c>
      <c r="E5">
        <v>1</v>
      </c>
      <c r="F5">
        <v>0</v>
      </c>
      <c r="G5" t="s">
        <v>26</v>
      </c>
      <c r="H5" t="s">
        <v>47</v>
      </c>
      <c r="I5" t="s">
        <v>48</v>
      </c>
      <c r="J5" s="4">
        <v>33612</v>
      </c>
      <c r="K5" s="4">
        <v>33908</v>
      </c>
      <c r="L5">
        <v>0</v>
      </c>
      <c r="M5">
        <v>1</v>
      </c>
      <c r="N5">
        <v>1</v>
      </c>
      <c r="O5" t="s">
        <v>49</v>
      </c>
      <c r="P5" t="s">
        <v>43</v>
      </c>
      <c r="Q5">
        <v>2</v>
      </c>
      <c r="R5">
        <v>3</v>
      </c>
      <c r="S5" t="s">
        <v>35</v>
      </c>
      <c r="T5">
        <v>1</v>
      </c>
      <c r="U5" t="s">
        <v>50</v>
      </c>
    </row>
    <row r="6" spans="1:22" ht="154" x14ac:dyDescent="0.15">
      <c r="A6">
        <v>5</v>
      </c>
      <c r="B6" t="s">
        <v>51</v>
      </c>
      <c r="C6">
        <v>2015</v>
      </c>
      <c r="D6" s="6" t="s">
        <v>52</v>
      </c>
      <c r="E6">
        <v>1</v>
      </c>
      <c r="F6">
        <v>1</v>
      </c>
      <c r="G6">
        <v>4</v>
      </c>
      <c r="H6" t="s">
        <v>53</v>
      </c>
      <c r="I6" t="s">
        <v>54</v>
      </c>
      <c r="J6" s="4">
        <v>40184</v>
      </c>
      <c r="K6" s="4">
        <v>40359</v>
      </c>
      <c r="L6">
        <v>1</v>
      </c>
      <c r="M6">
        <v>1</v>
      </c>
      <c r="N6">
        <v>0</v>
      </c>
      <c r="O6" t="s">
        <v>33</v>
      </c>
      <c r="P6" t="s">
        <v>43</v>
      </c>
      <c r="Q6">
        <v>1</v>
      </c>
      <c r="R6">
        <v>1</v>
      </c>
      <c r="S6" t="s">
        <v>35</v>
      </c>
      <c r="T6">
        <v>0</v>
      </c>
      <c r="U6" t="s">
        <v>55</v>
      </c>
      <c r="V6" t="s">
        <v>56</v>
      </c>
    </row>
    <row r="7" spans="1:22" ht="112" x14ac:dyDescent="0.15">
      <c r="A7">
        <v>6</v>
      </c>
      <c r="B7" t="s">
        <v>57</v>
      </c>
      <c r="C7">
        <v>2011</v>
      </c>
      <c r="D7" s="6" t="s">
        <v>58</v>
      </c>
      <c r="E7">
        <v>1</v>
      </c>
      <c r="F7">
        <v>1</v>
      </c>
      <c r="G7">
        <f>(114/(114+67))*2.43+(67/(114+67))*2.19</f>
        <v>2.3411602209944751</v>
      </c>
      <c r="H7" t="s">
        <v>31</v>
      </c>
      <c r="I7" t="s">
        <v>59</v>
      </c>
      <c r="J7" s="4">
        <v>2004</v>
      </c>
      <c r="K7" s="4">
        <v>2004</v>
      </c>
      <c r="L7">
        <v>0</v>
      </c>
      <c r="M7">
        <v>1</v>
      </c>
      <c r="N7">
        <v>0</v>
      </c>
      <c r="O7">
        <v>1</v>
      </c>
      <c r="P7" t="s">
        <v>26</v>
      </c>
      <c r="Q7">
        <v>2</v>
      </c>
      <c r="R7">
        <v>2</v>
      </c>
      <c r="S7" t="s">
        <v>35</v>
      </c>
      <c r="T7">
        <v>0</v>
      </c>
      <c r="U7" t="s">
        <v>60</v>
      </c>
      <c r="V7" t="s">
        <v>61</v>
      </c>
    </row>
    <row r="8" spans="1:22" ht="112" x14ac:dyDescent="0.15">
      <c r="A8">
        <v>7</v>
      </c>
      <c r="B8" t="s">
        <v>62</v>
      </c>
      <c r="C8">
        <v>1991</v>
      </c>
      <c r="D8" s="6" t="s">
        <v>63</v>
      </c>
      <c r="E8">
        <v>1</v>
      </c>
      <c r="F8">
        <v>0</v>
      </c>
      <c r="G8" t="s">
        <v>26</v>
      </c>
      <c r="H8" t="s">
        <v>47</v>
      </c>
      <c r="I8" t="s">
        <v>64</v>
      </c>
      <c r="J8" s="4" t="s">
        <v>26</v>
      </c>
      <c r="K8" s="4" t="s">
        <v>26</v>
      </c>
      <c r="L8" t="s">
        <v>26</v>
      </c>
      <c r="M8">
        <v>1</v>
      </c>
      <c r="N8">
        <v>0</v>
      </c>
      <c r="O8" t="s">
        <v>65</v>
      </c>
      <c r="P8" t="s">
        <v>66</v>
      </c>
      <c r="Q8">
        <v>4</v>
      </c>
      <c r="R8">
        <v>4</v>
      </c>
      <c r="S8" t="s">
        <v>35</v>
      </c>
      <c r="T8">
        <v>0</v>
      </c>
      <c r="U8" t="s">
        <v>67</v>
      </c>
      <c r="V8" t="s">
        <v>68</v>
      </c>
    </row>
    <row r="9" spans="1:22" ht="140" x14ac:dyDescent="0.15">
      <c r="A9">
        <v>8</v>
      </c>
      <c r="B9" s="2" t="s">
        <v>69</v>
      </c>
      <c r="C9">
        <v>1991</v>
      </c>
      <c r="D9" s="6" t="s">
        <v>70</v>
      </c>
      <c r="E9">
        <v>1</v>
      </c>
      <c r="F9">
        <v>0</v>
      </c>
      <c r="G9" t="s">
        <v>26</v>
      </c>
      <c r="H9" t="s">
        <v>47</v>
      </c>
      <c r="I9" t="s">
        <v>64</v>
      </c>
      <c r="J9" s="4" t="s">
        <v>26</v>
      </c>
      <c r="K9" s="4" t="s">
        <v>26</v>
      </c>
      <c r="L9">
        <v>1</v>
      </c>
      <c r="M9">
        <v>1</v>
      </c>
      <c r="N9">
        <v>0</v>
      </c>
      <c r="O9" t="s">
        <v>71</v>
      </c>
      <c r="P9" t="s">
        <v>43</v>
      </c>
      <c r="Q9">
        <v>6</v>
      </c>
      <c r="R9">
        <v>6</v>
      </c>
      <c r="S9" t="s">
        <v>35</v>
      </c>
      <c r="T9">
        <v>1</v>
      </c>
      <c r="U9" t="s">
        <v>72</v>
      </c>
      <c r="V9" t="s">
        <v>73</v>
      </c>
    </row>
    <row r="10" spans="1:22" ht="112" x14ac:dyDescent="0.15">
      <c r="A10">
        <v>9</v>
      </c>
      <c r="B10" t="s">
        <v>62</v>
      </c>
      <c r="C10">
        <v>1991</v>
      </c>
      <c r="D10" s="6" t="s">
        <v>74</v>
      </c>
      <c r="E10">
        <v>1</v>
      </c>
      <c r="F10">
        <v>0</v>
      </c>
      <c r="G10" t="s">
        <v>26</v>
      </c>
      <c r="H10" t="s">
        <v>47</v>
      </c>
      <c r="I10" t="s">
        <v>64</v>
      </c>
      <c r="J10" s="4" t="s">
        <v>26</v>
      </c>
      <c r="K10" s="4" t="s">
        <v>26</v>
      </c>
      <c r="L10">
        <v>0</v>
      </c>
      <c r="M10">
        <v>1</v>
      </c>
      <c r="N10">
        <v>0</v>
      </c>
      <c r="O10" t="s">
        <v>71</v>
      </c>
      <c r="P10" t="s">
        <v>43</v>
      </c>
      <c r="Q10">
        <v>6</v>
      </c>
      <c r="R10">
        <v>6</v>
      </c>
      <c r="S10" t="s">
        <v>35</v>
      </c>
      <c r="T10">
        <v>1</v>
      </c>
      <c r="U10" t="s">
        <v>75</v>
      </c>
    </row>
    <row r="11" spans="1:22" ht="182" x14ac:dyDescent="0.15">
      <c r="A11">
        <v>10</v>
      </c>
      <c r="B11" t="s">
        <v>76</v>
      </c>
      <c r="C11">
        <v>1996</v>
      </c>
      <c r="D11" s="6" t="s">
        <v>77</v>
      </c>
      <c r="E11">
        <v>1</v>
      </c>
      <c r="F11">
        <v>0</v>
      </c>
      <c r="G11" t="s">
        <v>26</v>
      </c>
      <c r="H11" t="s">
        <v>31</v>
      </c>
      <c r="I11" t="s">
        <v>78</v>
      </c>
      <c r="J11" s="4">
        <v>34335</v>
      </c>
      <c r="K11" s="4">
        <v>34699</v>
      </c>
      <c r="L11" t="s">
        <v>26</v>
      </c>
      <c r="M11">
        <v>1</v>
      </c>
      <c r="N11">
        <v>0</v>
      </c>
      <c r="O11" t="s">
        <v>33</v>
      </c>
      <c r="P11" t="s">
        <v>43</v>
      </c>
      <c r="Q11">
        <v>4</v>
      </c>
      <c r="R11">
        <v>8</v>
      </c>
      <c r="S11" t="s">
        <v>35</v>
      </c>
      <c r="T11">
        <v>0</v>
      </c>
      <c r="U11" t="s">
        <v>79</v>
      </c>
      <c r="V11" t="s">
        <v>80</v>
      </c>
    </row>
    <row r="12" spans="1:22" x14ac:dyDescent="0.15">
      <c r="A12">
        <v>11</v>
      </c>
      <c r="B12" t="s">
        <v>81</v>
      </c>
      <c r="C12">
        <v>1969</v>
      </c>
      <c r="D12" t="s">
        <v>82</v>
      </c>
      <c r="E12">
        <v>0</v>
      </c>
      <c r="F12">
        <v>1</v>
      </c>
      <c r="G12" t="s">
        <v>26</v>
      </c>
      <c r="H12" t="s">
        <v>83</v>
      </c>
      <c r="I12" t="s">
        <v>84</v>
      </c>
      <c r="J12" s="4">
        <v>24477</v>
      </c>
      <c r="K12" s="4">
        <v>24837</v>
      </c>
      <c r="L12" t="s">
        <v>85</v>
      </c>
      <c r="M12">
        <v>1</v>
      </c>
      <c r="N12">
        <v>0</v>
      </c>
      <c r="O12" t="s">
        <v>49</v>
      </c>
      <c r="P12" t="s">
        <v>43</v>
      </c>
      <c r="Q12">
        <v>0</v>
      </c>
      <c r="R12">
        <v>0</v>
      </c>
      <c r="S12" t="s">
        <v>35</v>
      </c>
      <c r="T12">
        <v>0</v>
      </c>
      <c r="U12" t="s">
        <v>86</v>
      </c>
    </row>
    <row r="13" spans="1:22" ht="196" x14ac:dyDescent="0.15">
      <c r="A13">
        <v>12</v>
      </c>
      <c r="B13" t="s">
        <v>87</v>
      </c>
      <c r="C13">
        <v>1967</v>
      </c>
      <c r="D13" s="6" t="s">
        <v>88</v>
      </c>
      <c r="E13">
        <v>1</v>
      </c>
      <c r="F13">
        <v>0</v>
      </c>
      <c r="G13">
        <v>3.5</v>
      </c>
      <c r="H13" t="s">
        <v>89</v>
      </c>
      <c r="I13" t="s">
        <v>90</v>
      </c>
      <c r="J13" s="4">
        <v>24477</v>
      </c>
      <c r="K13" s="4">
        <v>23376</v>
      </c>
      <c r="L13" t="s">
        <v>26</v>
      </c>
      <c r="M13">
        <v>1</v>
      </c>
      <c r="N13">
        <v>1</v>
      </c>
      <c r="O13" t="s">
        <v>91</v>
      </c>
      <c r="P13" t="s">
        <v>66</v>
      </c>
      <c r="Q13">
        <v>2</v>
      </c>
      <c r="R13">
        <f>24+21</f>
        <v>45</v>
      </c>
      <c r="S13" t="s">
        <v>35</v>
      </c>
      <c r="T13">
        <v>0</v>
      </c>
      <c r="U13" t="s">
        <v>92</v>
      </c>
    </row>
    <row r="14" spans="1:22" x14ac:dyDescent="0.15">
      <c r="A14">
        <v>13</v>
      </c>
      <c r="B14" t="s">
        <v>87</v>
      </c>
      <c r="C14">
        <v>1968</v>
      </c>
      <c r="D14" t="s">
        <v>93</v>
      </c>
      <c r="E14">
        <v>1</v>
      </c>
      <c r="F14">
        <v>0</v>
      </c>
      <c r="G14">
        <v>4</v>
      </c>
      <c r="H14" t="s">
        <v>89</v>
      </c>
      <c r="I14" t="s">
        <v>94</v>
      </c>
      <c r="J14" s="4">
        <v>22313</v>
      </c>
      <c r="K14" s="4">
        <v>22828</v>
      </c>
      <c r="L14" t="s">
        <v>26</v>
      </c>
      <c r="M14">
        <v>1</v>
      </c>
      <c r="N14">
        <v>0</v>
      </c>
      <c r="O14" t="s">
        <v>95</v>
      </c>
      <c r="P14" t="s">
        <v>34</v>
      </c>
      <c r="Q14">
        <v>2</v>
      </c>
      <c r="R14">
        <v>13</v>
      </c>
      <c r="S14" t="s">
        <v>35</v>
      </c>
      <c r="T14">
        <v>0</v>
      </c>
      <c r="U14" t="s">
        <v>92</v>
      </c>
    </row>
    <row r="15" spans="1:22" ht="182" x14ac:dyDescent="0.15">
      <c r="A15">
        <v>14</v>
      </c>
      <c r="B15" t="s">
        <v>96</v>
      </c>
      <c r="C15">
        <v>2007</v>
      </c>
      <c r="D15" s="6" t="s">
        <v>97</v>
      </c>
      <c r="E15">
        <v>1</v>
      </c>
      <c r="F15">
        <v>1</v>
      </c>
      <c r="G15">
        <v>2.5</v>
      </c>
      <c r="H15" t="s">
        <v>31</v>
      </c>
      <c r="I15" t="s">
        <v>98</v>
      </c>
      <c r="J15" s="4">
        <v>37926</v>
      </c>
      <c r="K15" s="4">
        <v>38169</v>
      </c>
      <c r="L15" t="s">
        <v>26</v>
      </c>
      <c r="M15">
        <v>1</v>
      </c>
      <c r="N15">
        <v>0</v>
      </c>
      <c r="O15" t="s">
        <v>33</v>
      </c>
      <c r="P15" t="s">
        <v>43</v>
      </c>
      <c r="Q15">
        <v>4</v>
      </c>
      <c r="R15">
        <v>4</v>
      </c>
      <c r="S15" t="s">
        <v>35</v>
      </c>
      <c r="T15">
        <v>0</v>
      </c>
      <c r="U15" t="s">
        <v>99</v>
      </c>
    </row>
    <row r="16" spans="1:22" x14ac:dyDescent="0.15">
      <c r="A16">
        <v>15</v>
      </c>
      <c r="B16" t="s">
        <v>100</v>
      </c>
      <c r="C16">
        <v>1985</v>
      </c>
      <c r="D16" t="s">
        <v>101</v>
      </c>
      <c r="E16">
        <v>1</v>
      </c>
      <c r="F16">
        <v>0</v>
      </c>
      <c r="G16">
        <f>(2.47+2.2)/2</f>
        <v>2.335</v>
      </c>
      <c r="H16" t="s">
        <v>102</v>
      </c>
      <c r="I16" t="s">
        <v>103</v>
      </c>
      <c r="J16" s="4">
        <v>29952</v>
      </c>
      <c r="K16" s="4">
        <v>30255</v>
      </c>
      <c r="L16" t="s">
        <v>26</v>
      </c>
      <c r="M16">
        <v>1</v>
      </c>
      <c r="N16">
        <v>0</v>
      </c>
      <c r="O16" t="s">
        <v>104</v>
      </c>
      <c r="P16" t="s">
        <v>34</v>
      </c>
      <c r="Q16">
        <v>2</v>
      </c>
      <c r="R16">
        <v>2</v>
      </c>
      <c r="S16" t="s">
        <v>35</v>
      </c>
      <c r="T16">
        <v>0</v>
      </c>
      <c r="U16" t="s">
        <v>105</v>
      </c>
    </row>
    <row r="17" spans="1:22" ht="112" x14ac:dyDescent="0.15">
      <c r="A17">
        <v>16</v>
      </c>
      <c r="B17" t="s">
        <v>106</v>
      </c>
      <c r="C17">
        <v>1996</v>
      </c>
      <c r="D17" s="6" t="s">
        <v>107</v>
      </c>
      <c r="E17">
        <v>1</v>
      </c>
      <c r="F17">
        <v>0</v>
      </c>
      <c r="G17">
        <v>4.5</v>
      </c>
      <c r="H17" t="s">
        <v>108</v>
      </c>
      <c r="I17" t="s">
        <v>109</v>
      </c>
      <c r="J17" s="4">
        <v>32021</v>
      </c>
      <c r="K17" s="4">
        <v>32386</v>
      </c>
      <c r="L17" t="s">
        <v>26</v>
      </c>
      <c r="M17">
        <v>1</v>
      </c>
      <c r="N17">
        <v>0</v>
      </c>
      <c r="O17" t="s">
        <v>110</v>
      </c>
      <c r="P17" t="s">
        <v>26</v>
      </c>
      <c r="Q17">
        <v>1</v>
      </c>
      <c r="R17">
        <v>12</v>
      </c>
      <c r="S17" t="s">
        <v>35</v>
      </c>
      <c r="T17">
        <v>0</v>
      </c>
    </row>
    <row r="18" spans="1:22" ht="112" x14ac:dyDescent="0.15">
      <c r="A18">
        <v>17</v>
      </c>
      <c r="B18" t="s">
        <v>111</v>
      </c>
      <c r="C18">
        <v>1995</v>
      </c>
      <c r="D18" s="6" t="s">
        <v>112</v>
      </c>
      <c r="E18">
        <v>1</v>
      </c>
      <c r="F18">
        <v>0</v>
      </c>
      <c r="G18" t="s">
        <v>26</v>
      </c>
      <c r="H18" t="s">
        <v>47</v>
      </c>
      <c r="I18" t="s">
        <v>64</v>
      </c>
      <c r="J18" s="4">
        <v>34060</v>
      </c>
      <c r="K18" s="4">
        <f>EOMONTH(J18,2)</f>
        <v>34150</v>
      </c>
      <c r="L18" t="s">
        <v>26</v>
      </c>
      <c r="M18">
        <v>1</v>
      </c>
      <c r="N18">
        <v>0</v>
      </c>
      <c r="O18" t="s">
        <v>49</v>
      </c>
      <c r="P18" t="s">
        <v>43</v>
      </c>
      <c r="Q18">
        <v>1</v>
      </c>
      <c r="R18">
        <v>2</v>
      </c>
      <c r="S18" t="s">
        <v>35</v>
      </c>
      <c r="T18">
        <v>0</v>
      </c>
      <c r="U18" t="s">
        <v>113</v>
      </c>
      <c r="V18" t="s">
        <v>114</v>
      </c>
    </row>
    <row r="19" spans="1:22" x14ac:dyDescent="0.15">
      <c r="A19">
        <v>18</v>
      </c>
      <c r="B19" t="s">
        <v>115</v>
      </c>
      <c r="C19">
        <v>1987</v>
      </c>
      <c r="D19" t="s">
        <v>116</v>
      </c>
      <c r="J19" s="4"/>
      <c r="K19" s="4"/>
    </row>
    <row r="20" spans="1:22" ht="140" x14ac:dyDescent="0.15">
      <c r="A20">
        <v>19</v>
      </c>
      <c r="B20" t="s">
        <v>117</v>
      </c>
      <c r="C20">
        <v>1997</v>
      </c>
      <c r="D20" s="6" t="s">
        <v>118</v>
      </c>
      <c r="E20">
        <v>1</v>
      </c>
      <c r="F20">
        <v>0</v>
      </c>
      <c r="G20" t="s">
        <v>26</v>
      </c>
      <c r="H20" t="s">
        <v>40</v>
      </c>
      <c r="I20" t="s">
        <v>119</v>
      </c>
      <c r="J20" s="4">
        <v>33970</v>
      </c>
      <c r="K20" s="4">
        <v>34334</v>
      </c>
      <c r="L20" t="s">
        <v>26</v>
      </c>
      <c r="M20">
        <v>1</v>
      </c>
      <c r="N20">
        <v>0</v>
      </c>
      <c r="O20" t="s">
        <v>120</v>
      </c>
      <c r="P20" t="s">
        <v>26</v>
      </c>
      <c r="Q20">
        <v>2</v>
      </c>
      <c r="R20">
        <v>24</v>
      </c>
      <c r="S20" t="s">
        <v>35</v>
      </c>
      <c r="T20">
        <v>0</v>
      </c>
      <c r="V20" t="s">
        <v>121</v>
      </c>
    </row>
    <row r="21" spans="1:22" ht="126" x14ac:dyDescent="0.15">
      <c r="A21">
        <v>20</v>
      </c>
      <c r="B21" t="s">
        <v>115</v>
      </c>
      <c r="C21">
        <v>1986</v>
      </c>
      <c r="D21" s="6" t="s">
        <v>122</v>
      </c>
      <c r="E21">
        <v>1</v>
      </c>
      <c r="F21">
        <v>1</v>
      </c>
      <c r="G21" t="s">
        <v>26</v>
      </c>
      <c r="H21" t="s">
        <v>123</v>
      </c>
      <c r="I21" t="s">
        <v>124</v>
      </c>
      <c r="J21" s="4">
        <v>29007</v>
      </c>
      <c r="K21" s="4">
        <v>-298883</v>
      </c>
      <c r="L21" t="s">
        <v>26</v>
      </c>
      <c r="M21">
        <v>1</v>
      </c>
      <c r="N21">
        <v>0</v>
      </c>
      <c r="O21" t="s">
        <v>125</v>
      </c>
      <c r="P21" t="s">
        <v>34</v>
      </c>
      <c r="Q21">
        <v>2</v>
      </c>
      <c r="R21">
        <v>17</v>
      </c>
      <c r="S21" t="s">
        <v>35</v>
      </c>
      <c r="T21">
        <v>0</v>
      </c>
      <c r="U21" t="s">
        <v>126</v>
      </c>
    </row>
    <row r="22" spans="1:22" ht="112" x14ac:dyDescent="0.15">
      <c r="A22">
        <v>21</v>
      </c>
      <c r="B22" t="s">
        <v>127</v>
      </c>
      <c r="C22">
        <v>2010</v>
      </c>
      <c r="D22" s="6" t="s">
        <v>128</v>
      </c>
      <c r="E22">
        <v>1</v>
      </c>
      <c r="F22">
        <v>0</v>
      </c>
      <c r="G22">
        <v>3</v>
      </c>
      <c r="H22" t="s">
        <v>129</v>
      </c>
      <c r="I22" t="s">
        <v>130</v>
      </c>
      <c r="J22" s="4" t="s">
        <v>26</v>
      </c>
      <c r="K22" s="4" t="s">
        <v>26</v>
      </c>
      <c r="L22" t="s">
        <v>26</v>
      </c>
      <c r="M22">
        <v>1</v>
      </c>
      <c r="N22">
        <v>0</v>
      </c>
      <c r="O22" t="s">
        <v>131</v>
      </c>
      <c r="P22" t="s">
        <v>26</v>
      </c>
      <c r="Q22">
        <v>1</v>
      </c>
      <c r="R22">
        <v>1</v>
      </c>
      <c r="S22" t="s">
        <v>35</v>
      </c>
      <c r="T22">
        <v>0</v>
      </c>
      <c r="U22" t="s">
        <v>132</v>
      </c>
    </row>
    <row r="23" spans="1:22" x14ac:dyDescent="0.15">
      <c r="A23">
        <v>22</v>
      </c>
      <c r="B23" t="s">
        <v>133</v>
      </c>
      <c r="C23">
        <v>1977</v>
      </c>
      <c r="D23" t="s">
        <v>134</v>
      </c>
      <c r="E23">
        <v>1</v>
      </c>
      <c r="F23">
        <v>0</v>
      </c>
      <c r="G23" t="s">
        <v>26</v>
      </c>
      <c r="H23" t="s">
        <v>135</v>
      </c>
      <c r="I23" t="s">
        <v>136</v>
      </c>
      <c r="J23" s="4">
        <v>27563</v>
      </c>
      <c r="K23" s="4">
        <v>27629</v>
      </c>
      <c r="L23" t="s">
        <v>26</v>
      </c>
      <c r="M23">
        <v>1</v>
      </c>
      <c r="N23">
        <v>0</v>
      </c>
      <c r="O23" t="s">
        <v>33</v>
      </c>
      <c r="P23" t="s">
        <v>34</v>
      </c>
      <c r="Q23">
        <v>1</v>
      </c>
      <c r="R23">
        <v>1</v>
      </c>
      <c r="S23" t="s">
        <v>35</v>
      </c>
      <c r="T23">
        <v>0</v>
      </c>
      <c r="U23" t="s">
        <v>137</v>
      </c>
    </row>
    <row r="24" spans="1:22" ht="84" x14ac:dyDescent="0.15">
      <c r="A24">
        <v>23</v>
      </c>
      <c r="B24" t="s">
        <v>45</v>
      </c>
      <c r="C24">
        <v>1980</v>
      </c>
      <c r="D24" s="6" t="s">
        <v>138</v>
      </c>
      <c r="E24">
        <v>1</v>
      </c>
      <c r="F24">
        <v>0</v>
      </c>
      <c r="G24" t="s">
        <v>26</v>
      </c>
      <c r="H24" t="s">
        <v>31</v>
      </c>
      <c r="I24" t="s">
        <v>32</v>
      </c>
      <c r="J24" s="4">
        <v>28581</v>
      </c>
      <c r="K24" s="4">
        <v>29159</v>
      </c>
      <c r="L24" t="s">
        <v>26</v>
      </c>
      <c r="M24">
        <v>1</v>
      </c>
      <c r="N24">
        <v>0</v>
      </c>
      <c r="O24" t="s">
        <v>33</v>
      </c>
      <c r="P24" t="s">
        <v>34</v>
      </c>
      <c r="Q24">
        <v>2</v>
      </c>
      <c r="R24">
        <v>2</v>
      </c>
      <c r="S24" t="s">
        <v>35</v>
      </c>
      <c r="T24">
        <v>0</v>
      </c>
      <c r="U24" t="s">
        <v>139</v>
      </c>
    </row>
    <row r="25" spans="1:22" ht="140" x14ac:dyDescent="0.15">
      <c r="A25">
        <v>24</v>
      </c>
      <c r="B25" t="s">
        <v>140</v>
      </c>
      <c r="C25">
        <v>2011</v>
      </c>
      <c r="D25" s="6" t="s">
        <v>141</v>
      </c>
      <c r="E25">
        <v>1</v>
      </c>
      <c r="F25">
        <v>0</v>
      </c>
      <c r="G25">
        <v>3</v>
      </c>
      <c r="H25" t="s">
        <v>108</v>
      </c>
      <c r="I25" t="s">
        <v>142</v>
      </c>
      <c r="J25" s="4">
        <v>36465</v>
      </c>
      <c r="K25" s="4">
        <v>36830</v>
      </c>
      <c r="L25" t="s">
        <v>26</v>
      </c>
      <c r="M25">
        <v>1</v>
      </c>
      <c r="N25">
        <v>0</v>
      </c>
      <c r="O25" t="s">
        <v>33</v>
      </c>
      <c r="P25" t="s">
        <v>34</v>
      </c>
      <c r="Q25">
        <v>1</v>
      </c>
      <c r="R25">
        <v>3</v>
      </c>
      <c r="S25" t="s">
        <v>35</v>
      </c>
      <c r="T25">
        <v>0</v>
      </c>
    </row>
    <row r="26" spans="1:22" x14ac:dyDescent="0.15">
      <c r="A26">
        <v>25</v>
      </c>
      <c r="B26" t="s">
        <v>143</v>
      </c>
      <c r="C26">
        <v>1981</v>
      </c>
      <c r="D26" t="s">
        <v>144</v>
      </c>
      <c r="E26">
        <v>1</v>
      </c>
      <c r="F26">
        <v>0</v>
      </c>
      <c r="G26" t="s">
        <v>145</v>
      </c>
      <c r="H26" t="s">
        <v>146</v>
      </c>
      <c r="I26" t="s">
        <v>147</v>
      </c>
      <c r="J26" s="4">
        <v>29160</v>
      </c>
      <c r="K26" s="4">
        <v>29220</v>
      </c>
      <c r="L26" t="s">
        <v>26</v>
      </c>
      <c r="M26">
        <v>1</v>
      </c>
      <c r="N26">
        <v>1</v>
      </c>
      <c r="O26" t="s">
        <v>110</v>
      </c>
      <c r="P26" t="s">
        <v>66</v>
      </c>
      <c r="Q26">
        <v>1</v>
      </c>
      <c r="R26">
        <v>1</v>
      </c>
      <c r="S26" t="s">
        <v>35</v>
      </c>
      <c r="T26">
        <v>0</v>
      </c>
      <c r="U26" t="s">
        <v>148</v>
      </c>
      <c r="V26" t="s">
        <v>149</v>
      </c>
    </row>
    <row r="27" spans="1:22" ht="154" x14ac:dyDescent="0.15">
      <c r="A27">
        <v>26</v>
      </c>
      <c r="B27" t="s">
        <v>87</v>
      </c>
      <c r="C27">
        <v>1987</v>
      </c>
      <c r="D27" s="6" t="s">
        <v>150</v>
      </c>
      <c r="E27">
        <v>1</v>
      </c>
      <c r="F27">
        <v>0</v>
      </c>
      <c r="G27">
        <v>4</v>
      </c>
      <c r="H27" t="s">
        <v>151</v>
      </c>
      <c r="I27" t="s">
        <v>152</v>
      </c>
      <c r="J27" s="4">
        <v>28460</v>
      </c>
      <c r="K27" s="4">
        <v>29006</v>
      </c>
      <c r="L27" t="s">
        <v>26</v>
      </c>
      <c r="M27">
        <v>1</v>
      </c>
      <c r="N27">
        <v>0</v>
      </c>
      <c r="O27" t="s">
        <v>33</v>
      </c>
      <c r="P27" t="s">
        <v>43</v>
      </c>
      <c r="Q27">
        <v>22</v>
      </c>
      <c r="R27">
        <v>22</v>
      </c>
      <c r="S27" t="s">
        <v>35</v>
      </c>
      <c r="T27">
        <v>0</v>
      </c>
      <c r="U27" t="s">
        <v>153</v>
      </c>
    </row>
    <row r="28" spans="1:22" x14ac:dyDescent="0.15">
      <c r="A28">
        <v>27</v>
      </c>
      <c r="B28" t="s">
        <v>154</v>
      </c>
      <c r="C28">
        <v>2013</v>
      </c>
      <c r="D28" t="s">
        <v>155</v>
      </c>
      <c r="E28">
        <v>1</v>
      </c>
      <c r="F28">
        <v>0</v>
      </c>
      <c r="G28" t="s">
        <v>26</v>
      </c>
      <c r="H28" t="s">
        <v>83</v>
      </c>
      <c r="I28" t="s">
        <v>156</v>
      </c>
      <c r="J28" s="4">
        <v>41122</v>
      </c>
      <c r="K28" s="4">
        <v>41274</v>
      </c>
      <c r="L28" t="s">
        <v>26</v>
      </c>
      <c r="M28">
        <v>1</v>
      </c>
      <c r="N28">
        <v>0</v>
      </c>
      <c r="O28" t="s">
        <v>157</v>
      </c>
      <c r="P28" t="s">
        <v>66</v>
      </c>
      <c r="Q28">
        <v>1</v>
      </c>
      <c r="R28">
        <v>5</v>
      </c>
      <c r="S28" t="s">
        <v>35</v>
      </c>
      <c r="T28">
        <v>0</v>
      </c>
      <c r="U28" t="s">
        <v>158</v>
      </c>
    </row>
    <row r="29" spans="1:22" ht="84" x14ac:dyDescent="0.15">
      <c r="A29">
        <v>28</v>
      </c>
      <c r="B29" t="s">
        <v>159</v>
      </c>
      <c r="C29">
        <v>1992</v>
      </c>
      <c r="D29" s="6" t="s">
        <v>160</v>
      </c>
      <c r="E29">
        <v>1</v>
      </c>
      <c r="F29">
        <v>0</v>
      </c>
      <c r="G29" t="s">
        <v>161</v>
      </c>
      <c r="H29" t="s">
        <v>108</v>
      </c>
      <c r="I29" t="s">
        <v>162</v>
      </c>
      <c r="J29" s="7">
        <v>31413</v>
      </c>
      <c r="K29" t="s">
        <v>163</v>
      </c>
      <c r="L29" t="s">
        <v>26</v>
      </c>
      <c r="M29">
        <v>1</v>
      </c>
      <c r="N29">
        <v>0</v>
      </c>
      <c r="O29" t="s">
        <v>33</v>
      </c>
      <c r="P29" t="s">
        <v>34</v>
      </c>
      <c r="Q29">
        <v>1</v>
      </c>
      <c r="R29">
        <v>12</v>
      </c>
      <c r="S29" t="s">
        <v>35</v>
      </c>
      <c r="T29">
        <v>0</v>
      </c>
      <c r="U29" t="s">
        <v>164</v>
      </c>
    </row>
    <row r="30" spans="1:22" x14ac:dyDescent="0.15">
      <c r="A30">
        <v>29</v>
      </c>
      <c r="B30" t="s">
        <v>165</v>
      </c>
      <c r="C30">
        <v>1982</v>
      </c>
      <c r="D30" t="s">
        <v>166</v>
      </c>
      <c r="E30">
        <v>1</v>
      </c>
      <c r="F30">
        <v>0</v>
      </c>
      <c r="G30">
        <v>2.9</v>
      </c>
      <c r="H30" t="s">
        <v>167</v>
      </c>
      <c r="I30" t="s">
        <v>168</v>
      </c>
      <c r="J30" s="4">
        <v>24990</v>
      </c>
      <c r="K30" s="4">
        <v>26937</v>
      </c>
      <c r="L30" t="s">
        <v>26</v>
      </c>
      <c r="M30">
        <v>1</v>
      </c>
      <c r="N30">
        <v>0</v>
      </c>
      <c r="O30" t="s">
        <v>169</v>
      </c>
      <c r="P30" t="s">
        <v>66</v>
      </c>
      <c r="Q30">
        <v>1</v>
      </c>
      <c r="R30">
        <v>17</v>
      </c>
      <c r="S30" t="s">
        <v>35</v>
      </c>
      <c r="T30">
        <v>0</v>
      </c>
    </row>
    <row r="31" spans="1:22" ht="112" x14ac:dyDescent="0.15">
      <c r="A31">
        <v>30</v>
      </c>
      <c r="B31" t="s">
        <v>170</v>
      </c>
      <c r="C31">
        <v>1995</v>
      </c>
      <c r="D31" s="6" t="s">
        <v>171</v>
      </c>
      <c r="E31">
        <v>1</v>
      </c>
      <c r="F31">
        <v>0</v>
      </c>
      <c r="G31" t="s">
        <v>26</v>
      </c>
      <c r="H31" t="s">
        <v>129</v>
      </c>
      <c r="I31" t="s">
        <v>172</v>
      </c>
      <c r="J31" s="4">
        <v>29587</v>
      </c>
      <c r="K31" s="4">
        <v>30224</v>
      </c>
      <c r="L31" t="s">
        <v>26</v>
      </c>
      <c r="M31">
        <v>1</v>
      </c>
      <c r="N31">
        <v>0</v>
      </c>
      <c r="O31" t="s">
        <v>33</v>
      </c>
      <c r="P31" t="s">
        <v>34</v>
      </c>
      <c r="Q31">
        <v>1</v>
      </c>
      <c r="R31">
        <v>1</v>
      </c>
      <c r="S31" t="s">
        <v>35</v>
      </c>
      <c r="T31">
        <v>0</v>
      </c>
      <c r="U31" t="s">
        <v>132</v>
      </c>
    </row>
    <row r="32" spans="1:22" ht="84" x14ac:dyDescent="0.15">
      <c r="A32">
        <v>31</v>
      </c>
      <c r="B32" t="s">
        <v>173</v>
      </c>
      <c r="C32">
        <v>2008</v>
      </c>
      <c r="D32" s="6" t="s">
        <v>174</v>
      </c>
      <c r="E32">
        <v>1</v>
      </c>
      <c r="F32">
        <v>0</v>
      </c>
      <c r="G32" t="s">
        <v>175</v>
      </c>
      <c r="H32" t="s">
        <v>108</v>
      </c>
      <c r="I32" t="s">
        <v>176</v>
      </c>
      <c r="J32" s="4">
        <v>34700</v>
      </c>
      <c r="K32" s="4">
        <v>39082</v>
      </c>
      <c r="L32" t="s">
        <v>26</v>
      </c>
      <c r="M32">
        <v>1</v>
      </c>
      <c r="N32">
        <v>0</v>
      </c>
      <c r="O32" t="s">
        <v>110</v>
      </c>
      <c r="P32" t="s">
        <v>66</v>
      </c>
      <c r="Q32">
        <v>1</v>
      </c>
      <c r="R32">
        <v>3</v>
      </c>
      <c r="S32" t="s">
        <v>35</v>
      </c>
      <c r="T32">
        <v>0</v>
      </c>
      <c r="U32" t="s">
        <v>177</v>
      </c>
      <c r="V32" t="s">
        <v>178</v>
      </c>
    </row>
    <row r="33" spans="1:22" ht="126" x14ac:dyDescent="0.15">
      <c r="A33">
        <v>32</v>
      </c>
      <c r="B33" t="s">
        <v>179</v>
      </c>
      <c r="C33">
        <v>1966</v>
      </c>
      <c r="D33" s="6" t="s">
        <v>180</v>
      </c>
      <c r="E33">
        <v>1</v>
      </c>
      <c r="F33">
        <v>0</v>
      </c>
      <c r="G33">
        <v>2</v>
      </c>
      <c r="H33" t="s">
        <v>83</v>
      </c>
      <c r="I33" t="s">
        <v>181</v>
      </c>
      <c r="J33" s="4">
        <v>23071</v>
      </c>
      <c r="K33" s="4">
        <v>23284</v>
      </c>
      <c r="L33">
        <v>1</v>
      </c>
      <c r="M33">
        <v>1</v>
      </c>
      <c r="N33">
        <v>0</v>
      </c>
      <c r="O33" t="s">
        <v>182</v>
      </c>
      <c r="P33" t="s">
        <v>66</v>
      </c>
      <c r="Q33">
        <v>1</v>
      </c>
      <c r="R33">
        <v>1</v>
      </c>
      <c r="S33" t="s">
        <v>35</v>
      </c>
      <c r="T33">
        <v>0</v>
      </c>
      <c r="U33" t="s">
        <v>132</v>
      </c>
      <c r="V33" t="s">
        <v>183</v>
      </c>
    </row>
    <row r="34" spans="1:22" x14ac:dyDescent="0.15">
      <c r="A34">
        <v>33</v>
      </c>
      <c r="B34" t="s">
        <v>184</v>
      </c>
      <c r="C34">
        <v>1975</v>
      </c>
      <c r="D34" t="s">
        <v>185</v>
      </c>
      <c r="E34">
        <v>1</v>
      </c>
      <c r="F34">
        <v>0</v>
      </c>
      <c r="G34" t="s">
        <v>26</v>
      </c>
      <c r="H34" t="s">
        <v>186</v>
      </c>
      <c r="I34" t="s">
        <v>187</v>
      </c>
      <c r="J34" s="4">
        <v>27228</v>
      </c>
      <c r="K34" s="4">
        <v>27229</v>
      </c>
      <c r="L34" t="s">
        <v>26</v>
      </c>
      <c r="M34">
        <v>1</v>
      </c>
      <c r="N34">
        <v>0</v>
      </c>
      <c r="O34" t="s">
        <v>33</v>
      </c>
      <c r="P34" t="s">
        <v>26</v>
      </c>
      <c r="Q34">
        <v>1</v>
      </c>
      <c r="R34">
        <v>1</v>
      </c>
      <c r="S34" t="s">
        <v>35</v>
      </c>
      <c r="T34">
        <v>0</v>
      </c>
      <c r="U34" t="s">
        <v>132</v>
      </c>
      <c r="V34" t="s">
        <v>188</v>
      </c>
    </row>
    <row r="35" spans="1:22" ht="168" x14ac:dyDescent="0.15">
      <c r="A35">
        <v>34</v>
      </c>
      <c r="B35" t="s">
        <v>189</v>
      </c>
      <c r="C35">
        <v>2014</v>
      </c>
      <c r="D35" s="6" t="s">
        <v>190</v>
      </c>
      <c r="E35">
        <v>1</v>
      </c>
      <c r="F35">
        <v>0</v>
      </c>
      <c r="G35" t="s">
        <v>191</v>
      </c>
      <c r="H35" t="s">
        <v>192</v>
      </c>
      <c r="I35" t="s">
        <v>193</v>
      </c>
      <c r="J35" s="4">
        <v>39630</v>
      </c>
      <c r="K35" s="4">
        <v>40298</v>
      </c>
      <c r="L35" t="s">
        <v>26</v>
      </c>
      <c r="M35">
        <v>1</v>
      </c>
      <c r="N35">
        <v>0</v>
      </c>
      <c r="O35" t="s">
        <v>194</v>
      </c>
      <c r="P35" t="s">
        <v>66</v>
      </c>
      <c r="Q35">
        <v>1</v>
      </c>
      <c r="R35">
        <v>22</v>
      </c>
      <c r="S35" t="s">
        <v>35</v>
      </c>
      <c r="T35">
        <v>0</v>
      </c>
      <c r="V35" t="s">
        <v>195</v>
      </c>
    </row>
    <row r="36" spans="1:22" x14ac:dyDescent="0.15">
      <c r="A36">
        <v>35</v>
      </c>
      <c r="B36" t="s">
        <v>196</v>
      </c>
      <c r="C36">
        <v>1962</v>
      </c>
      <c r="D36" t="s">
        <v>197</v>
      </c>
      <c r="E36">
        <v>1</v>
      </c>
      <c r="F36">
        <v>0</v>
      </c>
      <c r="G36" t="s">
        <v>26</v>
      </c>
      <c r="H36" t="s">
        <v>108</v>
      </c>
      <c r="I36" t="s">
        <v>198</v>
      </c>
      <c r="J36" s="4">
        <v>21702</v>
      </c>
      <c r="K36" s="4">
        <v>22554</v>
      </c>
      <c r="L36" t="s">
        <v>199</v>
      </c>
      <c r="M36">
        <v>1</v>
      </c>
      <c r="N36">
        <v>0</v>
      </c>
      <c r="O36" t="s">
        <v>26</v>
      </c>
      <c r="P36" t="s">
        <v>26</v>
      </c>
      <c r="Q36">
        <v>3</v>
      </c>
      <c r="R36">
        <v>3</v>
      </c>
      <c r="S36" t="s">
        <v>35</v>
      </c>
      <c r="T36">
        <v>0</v>
      </c>
      <c r="U36" t="s">
        <v>200</v>
      </c>
      <c r="V36" t="s">
        <v>201</v>
      </c>
    </row>
    <row r="37" spans="1:22" x14ac:dyDescent="0.15">
      <c r="A37">
        <v>36</v>
      </c>
      <c r="B37" t="s">
        <v>202</v>
      </c>
      <c r="C37">
        <v>1960</v>
      </c>
      <c r="D37" t="s">
        <v>203</v>
      </c>
      <c r="E37">
        <v>1</v>
      </c>
      <c r="F37">
        <v>0</v>
      </c>
      <c r="G37" t="s">
        <v>26</v>
      </c>
      <c r="H37" t="s">
        <v>204</v>
      </c>
      <c r="I37" t="s">
        <v>26</v>
      </c>
      <c r="J37" s="4" t="s">
        <v>26</v>
      </c>
      <c r="K37" s="4" t="s">
        <v>26</v>
      </c>
      <c r="L37" t="s">
        <v>199</v>
      </c>
      <c r="M37">
        <v>1</v>
      </c>
      <c r="N37">
        <v>0</v>
      </c>
      <c r="O37" t="s">
        <v>26</v>
      </c>
      <c r="P37" t="s">
        <v>26</v>
      </c>
      <c r="Q37">
        <v>6</v>
      </c>
      <c r="R37">
        <v>8</v>
      </c>
      <c r="S37" t="s">
        <v>35</v>
      </c>
      <c r="T37">
        <v>0</v>
      </c>
      <c r="V37" t="s">
        <v>205</v>
      </c>
    </row>
    <row r="38" spans="1:22" ht="168" x14ac:dyDescent="0.15">
      <c r="A38">
        <v>37</v>
      </c>
      <c r="B38" t="s">
        <v>206</v>
      </c>
      <c r="C38">
        <v>1980</v>
      </c>
      <c r="D38" s="6" t="s">
        <v>207</v>
      </c>
      <c r="E38">
        <v>1</v>
      </c>
      <c r="F38">
        <v>0</v>
      </c>
      <c r="G38" t="s">
        <v>208</v>
      </c>
      <c r="H38" t="s">
        <v>146</v>
      </c>
      <c r="I38" t="s">
        <v>209</v>
      </c>
      <c r="J38" s="4">
        <v>29473</v>
      </c>
      <c r="K38" s="4">
        <v>29486</v>
      </c>
      <c r="L38" t="s">
        <v>210</v>
      </c>
      <c r="M38">
        <v>1</v>
      </c>
      <c r="N38">
        <v>1</v>
      </c>
      <c r="O38" t="s">
        <v>211</v>
      </c>
      <c r="P38" t="s">
        <v>43</v>
      </c>
      <c r="Q38">
        <v>1</v>
      </c>
      <c r="R38">
        <v>1</v>
      </c>
      <c r="S38" t="s">
        <v>35</v>
      </c>
      <c r="T38">
        <v>0</v>
      </c>
      <c r="U38" t="s">
        <v>212</v>
      </c>
      <c r="V38" t="s">
        <v>213</v>
      </c>
    </row>
    <row r="39" spans="1:22" ht="70" x14ac:dyDescent="0.15">
      <c r="A39">
        <v>38</v>
      </c>
      <c r="B39" t="s">
        <v>214</v>
      </c>
      <c r="C39">
        <v>1962</v>
      </c>
      <c r="D39" s="6" t="s">
        <v>215</v>
      </c>
      <c r="E39">
        <v>1</v>
      </c>
      <c r="F39">
        <v>0</v>
      </c>
      <c r="G39" t="s">
        <v>216</v>
      </c>
      <c r="H39" t="s">
        <v>217</v>
      </c>
      <c r="I39" t="s">
        <v>65</v>
      </c>
      <c r="J39" s="4">
        <v>19117</v>
      </c>
      <c r="K39" s="4">
        <v>20089</v>
      </c>
      <c r="L39" t="s">
        <v>26</v>
      </c>
      <c r="M39">
        <v>1</v>
      </c>
      <c r="N39">
        <v>0</v>
      </c>
      <c r="O39" t="s">
        <v>110</v>
      </c>
      <c r="P39" t="s">
        <v>66</v>
      </c>
      <c r="Q39">
        <v>10</v>
      </c>
      <c r="R39">
        <v>14</v>
      </c>
      <c r="S39" t="s">
        <v>35</v>
      </c>
      <c r="T39">
        <v>0</v>
      </c>
      <c r="U39" t="s">
        <v>218</v>
      </c>
      <c r="V39" t="s">
        <v>219</v>
      </c>
    </row>
    <row r="40" spans="1:22" x14ac:dyDescent="0.15">
      <c r="A40">
        <v>39</v>
      </c>
      <c r="B40" t="s">
        <v>220</v>
      </c>
      <c r="C40">
        <v>1994</v>
      </c>
      <c r="D40" t="s">
        <v>221</v>
      </c>
      <c r="E40">
        <v>1</v>
      </c>
      <c r="F40">
        <v>0</v>
      </c>
      <c r="G40" t="s">
        <v>26</v>
      </c>
      <c r="H40" t="s">
        <v>222</v>
      </c>
      <c r="I40" t="s">
        <v>223</v>
      </c>
      <c r="J40" s="4">
        <v>30084</v>
      </c>
      <c r="K40" s="4">
        <v>30507</v>
      </c>
      <c r="L40" t="s">
        <v>26</v>
      </c>
      <c r="M40">
        <v>1</v>
      </c>
      <c r="N40">
        <v>0</v>
      </c>
      <c r="O40" t="s">
        <v>33</v>
      </c>
      <c r="P40" t="s">
        <v>34</v>
      </c>
      <c r="Q40">
        <v>1</v>
      </c>
      <c r="R40">
        <v>6</v>
      </c>
      <c r="S40" t="s">
        <v>35</v>
      </c>
      <c r="T40">
        <v>0</v>
      </c>
      <c r="U40" t="s">
        <v>224</v>
      </c>
    </row>
    <row r="41" spans="1:22" x14ac:dyDescent="0.15">
      <c r="A41">
        <v>40</v>
      </c>
      <c r="B41" t="s">
        <v>225</v>
      </c>
      <c r="C41">
        <v>1987</v>
      </c>
      <c r="D41" t="s">
        <v>226</v>
      </c>
      <c r="E41">
        <v>1</v>
      </c>
      <c r="F41">
        <v>0</v>
      </c>
      <c r="G41" t="s">
        <v>26</v>
      </c>
      <c r="H41" t="s">
        <v>89</v>
      </c>
      <c r="I41" t="s">
        <v>227</v>
      </c>
      <c r="J41" s="4">
        <v>31291</v>
      </c>
      <c r="K41" s="4">
        <v>31655</v>
      </c>
      <c r="L41" t="s">
        <v>26</v>
      </c>
      <c r="M41">
        <v>1</v>
      </c>
      <c r="N41">
        <v>0</v>
      </c>
      <c r="O41" t="s">
        <v>110</v>
      </c>
      <c r="P41" t="s">
        <v>66</v>
      </c>
      <c r="Q41">
        <v>1</v>
      </c>
      <c r="R41">
        <v>12</v>
      </c>
      <c r="S41" t="s">
        <v>35</v>
      </c>
      <c r="T41">
        <v>0</v>
      </c>
      <c r="V41" t="s">
        <v>228</v>
      </c>
    </row>
    <row r="42" spans="1:22" ht="112" x14ac:dyDescent="0.15">
      <c r="A42">
        <v>41</v>
      </c>
      <c r="B42" t="s">
        <v>106</v>
      </c>
      <c r="C42">
        <v>2013</v>
      </c>
      <c r="D42" s="6" t="s">
        <v>229</v>
      </c>
      <c r="E42">
        <v>1</v>
      </c>
      <c r="F42">
        <v>0</v>
      </c>
      <c r="G42" t="s">
        <v>26</v>
      </c>
      <c r="H42" t="s">
        <v>108</v>
      </c>
      <c r="I42" t="s">
        <v>230</v>
      </c>
      <c r="J42" s="4">
        <v>39814</v>
      </c>
      <c r="K42" s="4">
        <v>40908</v>
      </c>
      <c r="L42" t="s">
        <v>26</v>
      </c>
      <c r="M42">
        <v>1</v>
      </c>
      <c r="N42">
        <v>0</v>
      </c>
      <c r="O42" t="s">
        <v>110</v>
      </c>
      <c r="P42" t="s">
        <v>66</v>
      </c>
      <c r="Q42">
        <v>4</v>
      </c>
      <c r="R42">
        <v>26</v>
      </c>
      <c r="S42" t="s">
        <v>35</v>
      </c>
      <c r="T42">
        <v>0</v>
      </c>
      <c r="V42" t="s">
        <v>231</v>
      </c>
    </row>
    <row r="43" spans="1:22" x14ac:dyDescent="0.15">
      <c r="A43">
        <v>42</v>
      </c>
      <c r="B43" t="s">
        <v>232</v>
      </c>
      <c r="C43">
        <v>1962</v>
      </c>
      <c r="D43" t="s">
        <v>233</v>
      </c>
      <c r="E43">
        <v>1</v>
      </c>
      <c r="F43">
        <v>0</v>
      </c>
      <c r="G43" t="s">
        <v>26</v>
      </c>
      <c r="H43" t="s">
        <v>234</v>
      </c>
      <c r="I43" t="s">
        <v>235</v>
      </c>
      <c r="J43" s="4">
        <v>22647</v>
      </c>
      <c r="K43" s="4">
        <v>23011</v>
      </c>
      <c r="L43" t="s">
        <v>26</v>
      </c>
      <c r="M43">
        <v>1</v>
      </c>
      <c r="N43">
        <v>0</v>
      </c>
      <c r="O43" t="s">
        <v>110</v>
      </c>
      <c r="P43" t="s">
        <v>66</v>
      </c>
      <c r="Q43">
        <v>2</v>
      </c>
      <c r="R43">
        <v>2</v>
      </c>
      <c r="S43" t="s">
        <v>35</v>
      </c>
      <c r="T43">
        <v>0</v>
      </c>
      <c r="U43" t="s">
        <v>236</v>
      </c>
      <c r="V43" t="s">
        <v>237</v>
      </c>
    </row>
    <row r="44" spans="1:22" ht="168" x14ac:dyDescent="0.15">
      <c r="A44">
        <v>43</v>
      </c>
      <c r="B44" t="s">
        <v>238</v>
      </c>
      <c r="C44">
        <v>2010</v>
      </c>
      <c r="D44" s="6" t="s">
        <v>239</v>
      </c>
      <c r="E44">
        <v>1</v>
      </c>
      <c r="F44">
        <v>0</v>
      </c>
      <c r="G44">
        <v>4</v>
      </c>
      <c r="H44" t="s">
        <v>108</v>
      </c>
      <c r="I44" t="s">
        <v>230</v>
      </c>
      <c r="J44" s="4">
        <v>37622</v>
      </c>
      <c r="K44" s="4">
        <v>38352</v>
      </c>
      <c r="L44" t="s">
        <v>26</v>
      </c>
      <c r="M44">
        <v>1</v>
      </c>
      <c r="N44">
        <v>0</v>
      </c>
      <c r="O44" t="s">
        <v>240</v>
      </c>
      <c r="P44" t="s">
        <v>43</v>
      </c>
      <c r="Q44">
        <v>1</v>
      </c>
      <c r="R44">
        <v>1</v>
      </c>
      <c r="S44" t="s">
        <v>35</v>
      </c>
      <c r="T44">
        <v>0</v>
      </c>
      <c r="U44" t="s">
        <v>212</v>
      </c>
      <c r="V44" t="s">
        <v>241</v>
      </c>
    </row>
    <row r="45" spans="1:22" x14ac:dyDescent="0.15">
      <c r="A45">
        <v>44</v>
      </c>
      <c r="B45" t="s">
        <v>242</v>
      </c>
      <c r="C45">
        <v>1999</v>
      </c>
      <c r="D45" t="s">
        <v>243</v>
      </c>
      <c r="E45">
        <v>1</v>
      </c>
      <c r="F45">
        <v>0</v>
      </c>
      <c r="G45" t="s">
        <v>26</v>
      </c>
      <c r="H45" t="s">
        <v>108</v>
      </c>
      <c r="I45" t="s">
        <v>244</v>
      </c>
      <c r="J45" s="4">
        <v>34943</v>
      </c>
      <c r="K45" s="4">
        <v>35673</v>
      </c>
      <c r="L45" t="s">
        <v>26</v>
      </c>
      <c r="M45">
        <v>1</v>
      </c>
      <c r="N45">
        <v>0</v>
      </c>
      <c r="O45" t="s">
        <v>33</v>
      </c>
      <c r="P45" t="s">
        <v>66</v>
      </c>
      <c r="Q45">
        <v>1</v>
      </c>
      <c r="R45">
        <v>12</v>
      </c>
      <c r="S45" t="s">
        <v>35</v>
      </c>
      <c r="T45">
        <v>0</v>
      </c>
      <c r="V45" t="s">
        <v>245</v>
      </c>
    </row>
    <row r="46" spans="1:22" ht="126" x14ac:dyDescent="0.15">
      <c r="A46">
        <v>45</v>
      </c>
      <c r="B46" t="s">
        <v>246</v>
      </c>
      <c r="C46">
        <v>2012</v>
      </c>
      <c r="D46" s="6" t="s">
        <v>247</v>
      </c>
      <c r="E46">
        <v>1</v>
      </c>
      <c r="F46">
        <v>0</v>
      </c>
      <c r="G46" t="s">
        <v>26</v>
      </c>
      <c r="H46" t="s">
        <v>248</v>
      </c>
      <c r="I46" t="s">
        <v>249</v>
      </c>
      <c r="J46" s="4">
        <v>39448</v>
      </c>
      <c r="K46" s="4">
        <v>39813</v>
      </c>
      <c r="L46">
        <v>1</v>
      </c>
      <c r="M46">
        <v>1</v>
      </c>
      <c r="N46">
        <v>0</v>
      </c>
      <c r="O46" t="s">
        <v>250</v>
      </c>
      <c r="P46" t="s">
        <v>34</v>
      </c>
      <c r="Q46">
        <v>2</v>
      </c>
      <c r="R46">
        <v>2</v>
      </c>
      <c r="S46" t="s">
        <v>35</v>
      </c>
      <c r="T46">
        <v>0</v>
      </c>
      <c r="V46" t="s">
        <v>251</v>
      </c>
    </row>
    <row r="47" spans="1:22" x14ac:dyDescent="0.15">
      <c r="A47">
        <v>46</v>
      </c>
      <c r="B47" t="s">
        <v>252</v>
      </c>
      <c r="C47">
        <v>2002</v>
      </c>
      <c r="D47" t="s">
        <v>253</v>
      </c>
      <c r="E47">
        <v>1</v>
      </c>
      <c r="F47">
        <v>0</v>
      </c>
      <c r="G47" t="s">
        <v>26</v>
      </c>
      <c r="H47" t="s">
        <v>254</v>
      </c>
      <c r="I47" t="s">
        <v>255</v>
      </c>
      <c r="J47" s="4" t="s">
        <v>26</v>
      </c>
      <c r="K47" s="4" t="s">
        <v>26</v>
      </c>
      <c r="L47">
        <v>0</v>
      </c>
      <c r="M47">
        <v>1</v>
      </c>
      <c r="N47">
        <v>0</v>
      </c>
      <c r="O47" t="s">
        <v>26</v>
      </c>
      <c r="P47" t="s">
        <v>34</v>
      </c>
      <c r="Q47">
        <v>1</v>
      </c>
      <c r="R47">
        <v>1</v>
      </c>
      <c r="S47" t="s">
        <v>35</v>
      </c>
      <c r="T47">
        <v>0</v>
      </c>
      <c r="V47" t="s">
        <v>256</v>
      </c>
    </row>
    <row r="48" spans="1:22" ht="182" x14ac:dyDescent="0.15">
      <c r="A48">
        <v>47</v>
      </c>
      <c r="B48" t="s">
        <v>246</v>
      </c>
      <c r="C48">
        <v>2015</v>
      </c>
      <c r="D48" s="6" t="s">
        <v>257</v>
      </c>
      <c r="E48">
        <v>1</v>
      </c>
      <c r="F48">
        <v>0</v>
      </c>
      <c r="G48" t="s">
        <v>26</v>
      </c>
      <c r="H48" t="s">
        <v>248</v>
      </c>
      <c r="I48" t="s">
        <v>258</v>
      </c>
      <c r="J48" s="4">
        <v>39995</v>
      </c>
      <c r="K48" s="4">
        <v>40071</v>
      </c>
      <c r="L48">
        <v>0</v>
      </c>
      <c r="M48">
        <v>1</v>
      </c>
      <c r="N48">
        <v>0</v>
      </c>
      <c r="O48" t="s">
        <v>259</v>
      </c>
      <c r="P48" t="s">
        <v>34</v>
      </c>
      <c r="Q48">
        <v>4</v>
      </c>
      <c r="R48">
        <v>4</v>
      </c>
      <c r="S48" t="s">
        <v>35</v>
      </c>
      <c r="T48">
        <v>0</v>
      </c>
      <c r="V48" t="s">
        <v>260</v>
      </c>
    </row>
    <row r="49" spans="1:22" ht="98" x14ac:dyDescent="0.15">
      <c r="A49">
        <v>48</v>
      </c>
      <c r="B49" t="s">
        <v>261</v>
      </c>
      <c r="C49">
        <v>1978</v>
      </c>
      <c r="D49" s="6" t="s">
        <v>262</v>
      </c>
      <c r="E49">
        <v>1</v>
      </c>
      <c r="F49">
        <v>0</v>
      </c>
      <c r="G49" t="s">
        <v>26</v>
      </c>
      <c r="H49" t="s">
        <v>263</v>
      </c>
      <c r="I49" t="s">
        <v>264</v>
      </c>
      <c r="J49" s="4">
        <v>26481</v>
      </c>
      <c r="K49" s="4">
        <v>28064</v>
      </c>
      <c r="L49">
        <v>0</v>
      </c>
      <c r="M49">
        <v>1</v>
      </c>
      <c r="N49">
        <v>0</v>
      </c>
      <c r="O49" t="s">
        <v>65</v>
      </c>
      <c r="P49" t="s">
        <v>34</v>
      </c>
      <c r="Q49">
        <v>1</v>
      </c>
      <c r="R49">
        <v>1</v>
      </c>
      <c r="S49" t="s">
        <v>35</v>
      </c>
      <c r="T49">
        <v>0</v>
      </c>
      <c r="U49" t="s">
        <v>265</v>
      </c>
    </row>
    <row r="50" spans="1:22" x14ac:dyDescent="0.15">
      <c r="A50">
        <v>49</v>
      </c>
      <c r="B50" t="s">
        <v>214</v>
      </c>
      <c r="C50">
        <v>1968</v>
      </c>
      <c r="D50" t="s">
        <v>266</v>
      </c>
      <c r="E50">
        <v>1</v>
      </c>
      <c r="F50">
        <v>0</v>
      </c>
      <c r="G50" t="s">
        <v>26</v>
      </c>
      <c r="H50" t="s">
        <v>217</v>
      </c>
      <c r="I50" t="s">
        <v>65</v>
      </c>
      <c r="J50" s="4" t="s">
        <v>26</v>
      </c>
      <c r="K50" s="4" t="s">
        <v>26</v>
      </c>
      <c r="L50">
        <v>0</v>
      </c>
      <c r="M50">
        <v>1</v>
      </c>
      <c r="N50">
        <v>0</v>
      </c>
      <c r="O50" t="s">
        <v>65</v>
      </c>
      <c r="P50" t="s">
        <v>26</v>
      </c>
      <c r="Q50">
        <v>3</v>
      </c>
      <c r="R50">
        <v>10</v>
      </c>
      <c r="S50" t="s">
        <v>35</v>
      </c>
      <c r="T50">
        <v>0</v>
      </c>
      <c r="U50" t="s">
        <v>267</v>
      </c>
    </row>
    <row r="51" spans="1:22" ht="112" x14ac:dyDescent="0.15">
      <c r="A51">
        <v>50</v>
      </c>
      <c r="B51" t="s">
        <v>268</v>
      </c>
      <c r="C51">
        <v>1981</v>
      </c>
      <c r="D51" s="6" t="s">
        <v>269</v>
      </c>
      <c r="E51">
        <v>1</v>
      </c>
      <c r="F51">
        <v>0</v>
      </c>
      <c r="G51">
        <v>4</v>
      </c>
      <c r="H51" t="s">
        <v>129</v>
      </c>
      <c r="I51" t="s">
        <v>270</v>
      </c>
      <c r="J51" s="4">
        <v>28734</v>
      </c>
      <c r="K51" s="4">
        <v>29128</v>
      </c>
      <c r="L51">
        <v>0</v>
      </c>
      <c r="M51">
        <v>1</v>
      </c>
      <c r="N51">
        <v>0</v>
      </c>
      <c r="O51" t="s">
        <v>49</v>
      </c>
      <c r="P51" t="s">
        <v>271</v>
      </c>
      <c r="Q51">
        <v>2</v>
      </c>
      <c r="R51">
        <v>26</v>
      </c>
      <c r="S51" t="s">
        <v>35</v>
      </c>
      <c r="T51">
        <v>0</v>
      </c>
      <c r="V51" t="s">
        <v>272</v>
      </c>
    </row>
    <row r="52" spans="1:22" x14ac:dyDescent="0.15">
      <c r="A52">
        <v>51</v>
      </c>
      <c r="B52" t="s">
        <v>45</v>
      </c>
      <c r="C52">
        <v>1985</v>
      </c>
      <c r="D52" t="s">
        <v>273</v>
      </c>
      <c r="E52">
        <v>1</v>
      </c>
      <c r="F52">
        <v>0</v>
      </c>
      <c r="G52" t="s">
        <v>26</v>
      </c>
      <c r="H52" t="s">
        <v>102</v>
      </c>
      <c r="I52" t="s">
        <v>274</v>
      </c>
      <c r="J52" s="4">
        <v>29587</v>
      </c>
      <c r="K52" s="4">
        <v>30681</v>
      </c>
      <c r="L52">
        <v>0</v>
      </c>
      <c r="M52">
        <v>1</v>
      </c>
      <c r="N52">
        <v>0</v>
      </c>
      <c r="O52" t="s">
        <v>275</v>
      </c>
      <c r="P52" t="s">
        <v>34</v>
      </c>
      <c r="Q52">
        <v>8</v>
      </c>
      <c r="R52">
        <v>8</v>
      </c>
      <c r="S52" t="s">
        <v>35</v>
      </c>
      <c r="T52">
        <v>0</v>
      </c>
      <c r="U52" t="s">
        <v>276</v>
      </c>
    </row>
    <row r="53" spans="1:22" ht="126" x14ac:dyDescent="0.15">
      <c r="A53">
        <v>52</v>
      </c>
      <c r="B53" t="s">
        <v>246</v>
      </c>
      <c r="C53">
        <v>2008</v>
      </c>
      <c r="D53" s="6" t="s">
        <v>277</v>
      </c>
      <c r="E53">
        <v>1</v>
      </c>
      <c r="F53">
        <v>0</v>
      </c>
      <c r="G53" t="s">
        <v>26</v>
      </c>
      <c r="H53" t="s">
        <v>248</v>
      </c>
      <c r="I53" t="s">
        <v>278</v>
      </c>
      <c r="J53" s="4">
        <v>38718</v>
      </c>
      <c r="K53" s="4">
        <v>38867</v>
      </c>
      <c r="L53">
        <v>1</v>
      </c>
      <c r="M53">
        <v>1</v>
      </c>
      <c r="N53">
        <v>0</v>
      </c>
      <c r="O53" t="s">
        <v>120</v>
      </c>
      <c r="P53" t="s">
        <v>34</v>
      </c>
      <c r="Q53">
        <v>4</v>
      </c>
      <c r="R53">
        <v>4</v>
      </c>
      <c r="S53" t="s">
        <v>35</v>
      </c>
      <c r="T53">
        <v>0</v>
      </c>
      <c r="U53" t="s">
        <v>279</v>
      </c>
    </row>
    <row r="54" spans="1:22" ht="196" x14ac:dyDescent="0.15">
      <c r="A54">
        <v>53</v>
      </c>
      <c r="B54" t="s">
        <v>280</v>
      </c>
      <c r="C54">
        <v>2012</v>
      </c>
      <c r="D54" s="6" t="s">
        <v>281</v>
      </c>
      <c r="E54">
        <v>1</v>
      </c>
      <c r="F54">
        <v>0</v>
      </c>
      <c r="G54" t="s">
        <v>26</v>
      </c>
      <c r="H54" t="s">
        <v>248</v>
      </c>
      <c r="I54" t="s">
        <v>282</v>
      </c>
      <c r="J54" s="4">
        <v>40118</v>
      </c>
      <c r="K54" s="4">
        <v>40164</v>
      </c>
      <c r="L54">
        <v>1</v>
      </c>
      <c r="M54">
        <v>1</v>
      </c>
      <c r="N54">
        <v>0</v>
      </c>
      <c r="O54" t="s">
        <v>120</v>
      </c>
      <c r="P54" t="s">
        <v>34</v>
      </c>
      <c r="Q54">
        <v>12</v>
      </c>
      <c r="R54">
        <v>12</v>
      </c>
      <c r="S54" t="s">
        <v>35</v>
      </c>
      <c r="T54">
        <v>0</v>
      </c>
      <c r="U54" t="s">
        <v>283</v>
      </c>
      <c r="V54" t="s">
        <v>284</v>
      </c>
    </row>
    <row r="55" spans="1:22" ht="70" x14ac:dyDescent="0.15">
      <c r="A55">
        <v>54</v>
      </c>
      <c r="B55" t="s">
        <v>285</v>
      </c>
      <c r="C55">
        <v>2005</v>
      </c>
      <c r="D55" s="6" t="s">
        <v>286</v>
      </c>
      <c r="E55">
        <v>1</v>
      </c>
      <c r="F55">
        <v>0</v>
      </c>
      <c r="G55" t="s">
        <v>26</v>
      </c>
      <c r="H55" t="s">
        <v>248</v>
      </c>
      <c r="I55" t="s">
        <v>65</v>
      </c>
      <c r="J55" s="7">
        <v>36526</v>
      </c>
      <c r="K55" s="7" t="s">
        <v>287</v>
      </c>
      <c r="L55">
        <v>0</v>
      </c>
      <c r="M55">
        <v>1</v>
      </c>
      <c r="N55">
        <v>0</v>
      </c>
      <c r="O55" t="s">
        <v>120</v>
      </c>
      <c r="P55" t="s">
        <v>34</v>
      </c>
      <c r="Q55">
        <v>4</v>
      </c>
      <c r="R55">
        <v>6</v>
      </c>
      <c r="S55" t="s">
        <v>35</v>
      </c>
      <c r="T55">
        <v>0</v>
      </c>
      <c r="U55" t="s">
        <v>288</v>
      </c>
      <c r="V55" t="s">
        <v>289</v>
      </c>
    </row>
    <row r="56" spans="1:22" ht="154" x14ac:dyDescent="0.15">
      <c r="A56">
        <v>55</v>
      </c>
      <c r="B56" t="s">
        <v>290</v>
      </c>
      <c r="C56">
        <v>2006</v>
      </c>
      <c r="D56" s="6" t="s">
        <v>291</v>
      </c>
      <c r="E56">
        <v>1</v>
      </c>
      <c r="F56">
        <v>0</v>
      </c>
      <c r="G56" t="s">
        <v>26</v>
      </c>
      <c r="H56" t="s">
        <v>89</v>
      </c>
      <c r="I56" t="s">
        <v>65</v>
      </c>
      <c r="J56" s="7">
        <v>36892</v>
      </c>
      <c r="K56" t="s">
        <v>292</v>
      </c>
      <c r="L56">
        <v>0</v>
      </c>
      <c r="M56">
        <v>1</v>
      </c>
      <c r="N56">
        <v>0</v>
      </c>
      <c r="O56" t="s">
        <v>293</v>
      </c>
      <c r="P56" t="s">
        <v>34</v>
      </c>
      <c r="Q56">
        <v>2</v>
      </c>
      <c r="R56">
        <v>2</v>
      </c>
      <c r="S56" t="s">
        <v>35</v>
      </c>
      <c r="T56">
        <v>0</v>
      </c>
      <c r="U56" t="s">
        <v>294</v>
      </c>
      <c r="V56" t="s">
        <v>295</v>
      </c>
    </row>
    <row r="57" spans="1:22" ht="154" x14ac:dyDescent="0.15">
      <c r="A57">
        <v>56</v>
      </c>
      <c r="B57" t="s">
        <v>296</v>
      </c>
      <c r="C57">
        <v>2010</v>
      </c>
      <c r="D57" s="6" t="s">
        <v>297</v>
      </c>
      <c r="E57">
        <v>1</v>
      </c>
      <c r="F57">
        <v>0</v>
      </c>
      <c r="G57" t="s">
        <v>26</v>
      </c>
      <c r="H57" t="s">
        <v>298</v>
      </c>
      <c r="I57" t="s">
        <v>299</v>
      </c>
      <c r="J57" t="s">
        <v>300</v>
      </c>
      <c r="K57" s="4" t="s">
        <v>301</v>
      </c>
      <c r="L57">
        <v>1</v>
      </c>
      <c r="M57">
        <v>1</v>
      </c>
      <c r="N57">
        <v>0</v>
      </c>
      <c r="O57" t="s">
        <v>120</v>
      </c>
      <c r="P57" t="s">
        <v>34</v>
      </c>
      <c r="Q57">
        <v>4</v>
      </c>
      <c r="R57">
        <v>4</v>
      </c>
      <c r="S57" t="s">
        <v>35</v>
      </c>
      <c r="T57">
        <v>0</v>
      </c>
      <c r="U57" t="s">
        <v>302</v>
      </c>
      <c r="V57" t="s">
        <v>284</v>
      </c>
    </row>
    <row r="58" spans="1:22" ht="168" x14ac:dyDescent="0.15">
      <c r="A58">
        <v>57</v>
      </c>
      <c r="B58" t="s">
        <v>100</v>
      </c>
      <c r="C58">
        <v>1998</v>
      </c>
      <c r="D58" s="6" t="s">
        <v>303</v>
      </c>
      <c r="E58">
        <v>1</v>
      </c>
      <c r="F58">
        <v>0</v>
      </c>
      <c r="G58" t="s">
        <v>26</v>
      </c>
      <c r="H58" t="s">
        <v>304</v>
      </c>
      <c r="I58" t="s">
        <v>305</v>
      </c>
      <c r="J58" s="7">
        <v>34703</v>
      </c>
      <c r="K58" t="s">
        <v>306</v>
      </c>
      <c r="L58">
        <v>0</v>
      </c>
      <c r="M58">
        <v>1</v>
      </c>
      <c r="N58">
        <v>0</v>
      </c>
      <c r="O58" t="s">
        <v>110</v>
      </c>
      <c r="P58" t="s">
        <v>271</v>
      </c>
      <c r="Q58">
        <v>1</v>
      </c>
      <c r="R58">
        <v>1</v>
      </c>
      <c r="S58" t="s">
        <v>35</v>
      </c>
      <c r="T58">
        <v>0</v>
      </c>
    </row>
    <row r="59" spans="1:22" ht="56" x14ac:dyDescent="0.15">
      <c r="A59">
        <v>58</v>
      </c>
      <c r="B59" t="s">
        <v>307</v>
      </c>
      <c r="C59">
        <v>1996</v>
      </c>
      <c r="D59" s="6" t="s">
        <v>308</v>
      </c>
      <c r="E59">
        <v>1</v>
      </c>
      <c r="F59">
        <v>0</v>
      </c>
      <c r="G59" t="s">
        <v>309</v>
      </c>
      <c r="H59" t="s">
        <v>47</v>
      </c>
      <c r="I59" t="s">
        <v>64</v>
      </c>
      <c r="J59" s="7">
        <v>31778</v>
      </c>
      <c r="K59" t="s">
        <v>310</v>
      </c>
      <c r="L59">
        <v>1</v>
      </c>
      <c r="M59">
        <v>1</v>
      </c>
      <c r="O59" t="s">
        <v>311</v>
      </c>
      <c r="Q59">
        <v>3</v>
      </c>
      <c r="R59">
        <v>3</v>
      </c>
      <c r="S59" t="s">
        <v>35</v>
      </c>
      <c r="T59">
        <v>0</v>
      </c>
    </row>
    <row r="60" spans="1:22" ht="70" x14ac:dyDescent="0.15">
      <c r="A60">
        <v>59</v>
      </c>
      <c r="B60" t="s">
        <v>312</v>
      </c>
      <c r="C60">
        <v>2000</v>
      </c>
      <c r="D60" s="6" t="s">
        <v>313</v>
      </c>
      <c r="E60">
        <v>1</v>
      </c>
      <c r="F60">
        <v>0</v>
      </c>
      <c r="G60" t="s">
        <v>314</v>
      </c>
      <c r="H60" t="s">
        <v>108</v>
      </c>
      <c r="I60" t="s">
        <v>315</v>
      </c>
      <c r="J60" s="7">
        <v>35065</v>
      </c>
      <c r="K60" t="s">
        <v>316</v>
      </c>
      <c r="L60">
        <v>0</v>
      </c>
      <c r="M60">
        <v>1</v>
      </c>
      <c r="N60">
        <v>0</v>
      </c>
      <c r="O60" t="s">
        <v>110</v>
      </c>
      <c r="P60" t="s">
        <v>271</v>
      </c>
      <c r="Q60">
        <v>1</v>
      </c>
      <c r="R60">
        <v>3</v>
      </c>
      <c r="S60" t="s">
        <v>35</v>
      </c>
      <c r="T60">
        <v>0</v>
      </c>
      <c r="V60" t="s">
        <v>317</v>
      </c>
    </row>
    <row r="61" spans="1:22" ht="126" x14ac:dyDescent="0.15">
      <c r="A61">
        <v>60</v>
      </c>
      <c r="B61" t="s">
        <v>296</v>
      </c>
      <c r="C61">
        <v>2010</v>
      </c>
      <c r="D61" s="6" t="s">
        <v>318</v>
      </c>
      <c r="E61">
        <v>1</v>
      </c>
      <c r="F61">
        <v>0</v>
      </c>
      <c r="G61" t="s">
        <v>26</v>
      </c>
      <c r="H61" t="s">
        <v>248</v>
      </c>
      <c r="I61" t="s">
        <v>319</v>
      </c>
      <c r="J61" s="7">
        <v>39090</v>
      </c>
      <c r="K61" t="s">
        <v>320</v>
      </c>
      <c r="L61">
        <v>1</v>
      </c>
      <c r="M61">
        <v>1</v>
      </c>
      <c r="N61">
        <v>0</v>
      </c>
      <c r="O61" t="s">
        <v>120</v>
      </c>
      <c r="P61" t="s">
        <v>34</v>
      </c>
      <c r="Q61">
        <v>4</v>
      </c>
      <c r="R61">
        <v>4</v>
      </c>
      <c r="S61" t="s">
        <v>35</v>
      </c>
      <c r="T61">
        <v>0</v>
      </c>
      <c r="U61" t="s">
        <v>302</v>
      </c>
      <c r="V61" t="s">
        <v>284</v>
      </c>
    </row>
    <row r="62" spans="1:22" ht="126" x14ac:dyDescent="0.15">
      <c r="A62">
        <v>61</v>
      </c>
      <c r="B62" t="s">
        <v>321</v>
      </c>
      <c r="C62">
        <v>1969</v>
      </c>
      <c r="D62" s="6" t="s">
        <v>322</v>
      </c>
      <c r="E62">
        <v>1</v>
      </c>
      <c r="F62">
        <v>0</v>
      </c>
      <c r="G62" t="s">
        <v>26</v>
      </c>
      <c r="H62" t="s">
        <v>323</v>
      </c>
      <c r="I62" t="s">
        <v>324</v>
      </c>
      <c r="J62" s="7">
        <v>25271</v>
      </c>
      <c r="K62" t="s">
        <v>325</v>
      </c>
      <c r="L62">
        <v>0</v>
      </c>
      <c r="M62">
        <v>1</v>
      </c>
      <c r="N62">
        <v>0</v>
      </c>
      <c r="O62" t="s">
        <v>33</v>
      </c>
      <c r="P62" t="s">
        <v>271</v>
      </c>
      <c r="Q62">
        <v>1</v>
      </c>
      <c r="R62">
        <v>1</v>
      </c>
      <c r="S62" t="s">
        <v>35</v>
      </c>
      <c r="T62">
        <v>0</v>
      </c>
      <c r="U62" t="s">
        <v>326</v>
      </c>
    </row>
    <row r="63" spans="1:22" x14ac:dyDescent="0.15">
      <c r="A63">
        <v>62</v>
      </c>
      <c r="B63" t="s">
        <v>327</v>
      </c>
      <c r="C63">
        <v>1971</v>
      </c>
      <c r="D63" t="s">
        <v>328</v>
      </c>
      <c r="E63">
        <v>1</v>
      </c>
      <c r="F63">
        <v>0</v>
      </c>
      <c r="G63" t="s">
        <v>329</v>
      </c>
      <c r="H63" t="s">
        <v>330</v>
      </c>
      <c r="I63" t="s">
        <v>331</v>
      </c>
      <c r="J63" s="7">
        <v>24116</v>
      </c>
      <c r="K63" t="s">
        <v>332</v>
      </c>
      <c r="L63">
        <v>0</v>
      </c>
      <c r="M63">
        <v>1</v>
      </c>
      <c r="N63">
        <v>0</v>
      </c>
      <c r="O63" t="s">
        <v>95</v>
      </c>
      <c r="P63" t="s">
        <v>34</v>
      </c>
      <c r="Q63">
        <v>2</v>
      </c>
      <c r="R63">
        <v>2</v>
      </c>
      <c r="S63" t="s">
        <v>35</v>
      </c>
      <c r="T63">
        <v>0</v>
      </c>
    </row>
    <row r="64" spans="1:22" ht="126" x14ac:dyDescent="0.15">
      <c r="A64">
        <v>63</v>
      </c>
      <c r="B64" t="s">
        <v>333</v>
      </c>
      <c r="C64">
        <v>2011</v>
      </c>
      <c r="D64" s="6" t="s">
        <v>334</v>
      </c>
      <c r="E64">
        <v>1</v>
      </c>
      <c r="F64">
        <v>0</v>
      </c>
      <c r="G64" t="s">
        <v>26</v>
      </c>
      <c r="H64" t="s">
        <v>83</v>
      </c>
      <c r="I64" t="s">
        <v>335</v>
      </c>
      <c r="J64" s="7">
        <v>38720</v>
      </c>
      <c r="K64" t="s">
        <v>336</v>
      </c>
      <c r="L64">
        <v>0</v>
      </c>
      <c r="M64">
        <v>1</v>
      </c>
      <c r="N64">
        <v>0</v>
      </c>
      <c r="O64" t="s">
        <v>337</v>
      </c>
      <c r="P64" t="s">
        <v>43</v>
      </c>
      <c r="Q64">
        <v>1</v>
      </c>
      <c r="R64">
        <v>1</v>
      </c>
      <c r="S64" t="s">
        <v>35</v>
      </c>
      <c r="T64">
        <v>0</v>
      </c>
      <c r="U64" t="s">
        <v>338</v>
      </c>
    </row>
    <row r="65" spans="1:22" ht="126" x14ac:dyDescent="0.15">
      <c r="A65">
        <v>64</v>
      </c>
      <c r="B65" t="s">
        <v>339</v>
      </c>
      <c r="C65">
        <v>2015</v>
      </c>
      <c r="D65" s="6" t="s">
        <v>340</v>
      </c>
      <c r="E65">
        <v>1</v>
      </c>
      <c r="F65">
        <v>0</v>
      </c>
      <c r="G65" t="s">
        <v>26</v>
      </c>
      <c r="H65" t="s">
        <v>298</v>
      </c>
      <c r="I65" t="s">
        <v>299</v>
      </c>
      <c r="J65" s="7">
        <v>40179</v>
      </c>
      <c r="K65" t="s">
        <v>341</v>
      </c>
      <c r="L65">
        <v>1</v>
      </c>
      <c r="M65">
        <v>1</v>
      </c>
      <c r="N65">
        <v>0</v>
      </c>
      <c r="O65" t="s">
        <v>342</v>
      </c>
      <c r="P65" t="s">
        <v>66</v>
      </c>
      <c r="Q65">
        <v>4</v>
      </c>
      <c r="R65">
        <v>4</v>
      </c>
      <c r="S65" t="s">
        <v>35</v>
      </c>
      <c r="T65">
        <v>0</v>
      </c>
      <c r="U65" t="s">
        <v>302</v>
      </c>
      <c r="V65" t="s">
        <v>284</v>
      </c>
    </row>
    <row r="66" spans="1:22" x14ac:dyDescent="0.15">
      <c r="A66">
        <v>65</v>
      </c>
      <c r="B66" t="s">
        <v>206</v>
      </c>
      <c r="C66">
        <v>1981</v>
      </c>
      <c r="D66" t="s">
        <v>343</v>
      </c>
      <c r="E66">
        <v>1</v>
      </c>
      <c r="F66">
        <v>0</v>
      </c>
      <c r="G66" t="s">
        <v>26</v>
      </c>
      <c r="H66" t="s">
        <v>146</v>
      </c>
      <c r="I66" t="s">
        <v>147</v>
      </c>
      <c r="J66" s="7">
        <v>28866</v>
      </c>
      <c r="K66" t="s">
        <v>344</v>
      </c>
      <c r="L66">
        <v>0</v>
      </c>
      <c r="M66">
        <v>1</v>
      </c>
      <c r="N66">
        <v>1</v>
      </c>
      <c r="O66" t="s">
        <v>110</v>
      </c>
      <c r="P66" t="s">
        <v>271</v>
      </c>
      <c r="Q66">
        <v>3</v>
      </c>
      <c r="R66">
        <v>4</v>
      </c>
      <c r="S66" t="s">
        <v>35</v>
      </c>
      <c r="T66">
        <v>0</v>
      </c>
    </row>
    <row r="67" spans="1:22" ht="112" x14ac:dyDescent="0.15">
      <c r="A67">
        <v>66</v>
      </c>
      <c r="B67" t="s">
        <v>345</v>
      </c>
      <c r="C67">
        <v>1972</v>
      </c>
      <c r="D67" s="6" t="s">
        <v>346</v>
      </c>
      <c r="E67">
        <v>1</v>
      </c>
      <c r="F67">
        <v>0</v>
      </c>
      <c r="G67" t="s">
        <v>26</v>
      </c>
      <c r="H67" t="s">
        <v>263</v>
      </c>
      <c r="I67" t="s">
        <v>347</v>
      </c>
      <c r="J67" s="7">
        <v>25575</v>
      </c>
      <c r="K67" t="s">
        <v>348</v>
      </c>
      <c r="L67">
        <v>0</v>
      </c>
      <c r="M67">
        <v>1</v>
      </c>
      <c r="N67">
        <v>0</v>
      </c>
      <c r="O67" t="s">
        <v>349</v>
      </c>
      <c r="P67" t="s">
        <v>350</v>
      </c>
      <c r="Q67">
        <v>2</v>
      </c>
      <c r="R67">
        <v>2</v>
      </c>
      <c r="S67" t="s">
        <v>35</v>
      </c>
      <c r="T67">
        <v>0</v>
      </c>
      <c r="V67" t="s">
        <v>351</v>
      </c>
    </row>
    <row r="68" spans="1:22" x14ac:dyDescent="0.15">
      <c r="A68">
        <v>67</v>
      </c>
      <c r="B68" t="s">
        <v>345</v>
      </c>
      <c r="C68">
        <v>1965</v>
      </c>
      <c r="D68" t="s">
        <v>352</v>
      </c>
      <c r="E68">
        <v>1</v>
      </c>
      <c r="F68">
        <v>0</v>
      </c>
      <c r="G68" t="s">
        <v>353</v>
      </c>
      <c r="H68" t="s">
        <v>47</v>
      </c>
      <c r="I68" t="s">
        <v>64</v>
      </c>
      <c r="J68" s="7">
        <v>22657</v>
      </c>
      <c r="K68" s="7">
        <v>23377</v>
      </c>
      <c r="L68">
        <v>0</v>
      </c>
      <c r="M68">
        <v>1</v>
      </c>
      <c r="N68">
        <v>0</v>
      </c>
      <c r="O68" t="s">
        <v>342</v>
      </c>
      <c r="P68" t="s">
        <v>271</v>
      </c>
      <c r="Q68">
        <v>3</v>
      </c>
      <c r="R68">
        <f>14+12+14</f>
        <v>40</v>
      </c>
      <c r="S68" t="s">
        <v>35</v>
      </c>
      <c r="T68">
        <v>0</v>
      </c>
      <c r="V68" t="s">
        <v>354</v>
      </c>
    </row>
    <row r="69" spans="1:22" x14ac:dyDescent="0.15">
      <c r="A69">
        <v>68</v>
      </c>
      <c r="B69" t="s">
        <v>389</v>
      </c>
      <c r="C69">
        <v>1979</v>
      </c>
      <c r="D69" t="s">
        <v>390</v>
      </c>
      <c r="E69">
        <v>1</v>
      </c>
      <c r="F69">
        <v>0</v>
      </c>
      <c r="G69" t="s">
        <v>26</v>
      </c>
      <c r="H69" t="s">
        <v>123</v>
      </c>
      <c r="I69" t="s">
        <v>391</v>
      </c>
      <c r="J69" s="8">
        <v>27140</v>
      </c>
      <c r="K69" s="8">
        <v>27859</v>
      </c>
      <c r="L69">
        <v>0</v>
      </c>
      <c r="M69">
        <v>1</v>
      </c>
      <c r="N69">
        <v>0</v>
      </c>
      <c r="O69" t="s">
        <v>392</v>
      </c>
      <c r="P69" t="s">
        <v>350</v>
      </c>
      <c r="Q69">
        <v>2</v>
      </c>
      <c r="R69">
        <v>27</v>
      </c>
      <c r="S69" t="s">
        <v>35</v>
      </c>
      <c r="T69">
        <v>0</v>
      </c>
    </row>
    <row r="70" spans="1:22" ht="15" x14ac:dyDescent="0.2">
      <c r="A70">
        <v>69</v>
      </c>
      <c r="B70" t="s">
        <v>393</v>
      </c>
      <c r="C70">
        <v>1968</v>
      </c>
      <c r="D70" t="s">
        <v>394</v>
      </c>
      <c r="E70">
        <v>1</v>
      </c>
      <c r="F70">
        <v>0</v>
      </c>
      <c r="G70" t="s">
        <v>26</v>
      </c>
      <c r="H70" t="s">
        <v>135</v>
      </c>
      <c r="I70" t="s">
        <v>395</v>
      </c>
      <c r="J70" s="10">
        <v>23463</v>
      </c>
      <c r="K70" s="10">
        <v>23701</v>
      </c>
      <c r="L70">
        <v>0</v>
      </c>
      <c r="M70">
        <v>1</v>
      </c>
      <c r="N70">
        <v>0</v>
      </c>
      <c r="O70" t="s">
        <v>275</v>
      </c>
      <c r="P70" t="s">
        <v>350</v>
      </c>
      <c r="Q70">
        <v>6</v>
      </c>
      <c r="R70">
        <v>6</v>
      </c>
      <c r="S70" t="s">
        <v>35</v>
      </c>
      <c r="T70">
        <v>0</v>
      </c>
      <c r="V70" t="s">
        <v>396</v>
      </c>
    </row>
    <row r="71" spans="1:22" ht="15" x14ac:dyDescent="0.2">
      <c r="A71">
        <v>70</v>
      </c>
      <c r="B71" t="s">
        <v>372</v>
      </c>
      <c r="C71">
        <v>1977</v>
      </c>
      <c r="D71" t="s">
        <v>373</v>
      </c>
      <c r="E71">
        <v>1</v>
      </c>
      <c r="F71">
        <v>0</v>
      </c>
      <c r="G71" t="s">
        <v>26</v>
      </c>
      <c r="H71" t="s">
        <v>135</v>
      </c>
      <c r="I71" t="s">
        <v>374</v>
      </c>
      <c r="J71" s="9">
        <v>26785</v>
      </c>
      <c r="K71" s="8">
        <v>27698</v>
      </c>
      <c r="L71">
        <v>0</v>
      </c>
      <c r="M71">
        <v>1</v>
      </c>
      <c r="N71">
        <v>0</v>
      </c>
      <c r="O71" t="s">
        <v>375</v>
      </c>
      <c r="P71" t="s">
        <v>350</v>
      </c>
      <c r="Q71">
        <v>15</v>
      </c>
      <c r="R71">
        <v>15</v>
      </c>
      <c r="S71" t="s">
        <v>376</v>
      </c>
      <c r="T71">
        <v>0</v>
      </c>
      <c r="U71" t="s">
        <v>377</v>
      </c>
      <c r="V71" t="s">
        <v>378</v>
      </c>
    </row>
    <row r="72" spans="1:22" x14ac:dyDescent="0.15">
      <c r="A72">
        <v>71</v>
      </c>
      <c r="B72" t="s">
        <v>379</v>
      </c>
      <c r="C72">
        <v>1977</v>
      </c>
      <c r="D72" s="5" t="s">
        <v>380</v>
      </c>
      <c r="E72">
        <v>1</v>
      </c>
      <c r="F72">
        <v>0</v>
      </c>
      <c r="G72" t="s">
        <v>26</v>
      </c>
      <c r="H72" t="s">
        <v>263</v>
      </c>
      <c r="I72" t="s">
        <v>264</v>
      </c>
      <c r="J72" s="8">
        <v>24838</v>
      </c>
      <c r="K72" s="8">
        <v>26298</v>
      </c>
      <c r="L72">
        <v>0</v>
      </c>
      <c r="M72">
        <v>1</v>
      </c>
      <c r="N72">
        <v>0</v>
      </c>
      <c r="O72" t="s">
        <v>381</v>
      </c>
      <c r="P72" t="s">
        <v>350</v>
      </c>
      <c r="Q72">
        <v>9</v>
      </c>
      <c r="R72">
        <v>9</v>
      </c>
      <c r="S72" s="5" t="s">
        <v>376</v>
      </c>
      <c r="T72">
        <v>0</v>
      </c>
      <c r="U72" t="s">
        <v>382</v>
      </c>
    </row>
    <row r="73" spans="1:22" x14ac:dyDescent="0.15">
      <c r="A73">
        <v>72</v>
      </c>
      <c r="B73" t="s">
        <v>206</v>
      </c>
      <c r="C73">
        <v>1982</v>
      </c>
      <c r="D73" t="s">
        <v>383</v>
      </c>
      <c r="E73">
        <v>1</v>
      </c>
      <c r="F73">
        <v>0</v>
      </c>
      <c r="G73" s="5" t="s">
        <v>26</v>
      </c>
      <c r="H73" t="s">
        <v>146</v>
      </c>
      <c r="I73" t="s">
        <v>209</v>
      </c>
      <c r="J73" s="8">
        <v>27760</v>
      </c>
      <c r="K73" s="8">
        <v>28855</v>
      </c>
      <c r="L73">
        <v>0</v>
      </c>
      <c r="M73">
        <v>1</v>
      </c>
      <c r="N73">
        <v>0</v>
      </c>
      <c r="O73" t="s">
        <v>337</v>
      </c>
      <c r="P73" t="s">
        <v>271</v>
      </c>
      <c r="S73" t="s">
        <v>35</v>
      </c>
      <c r="T73">
        <v>0</v>
      </c>
    </row>
    <row r="74" spans="1:22" x14ac:dyDescent="0.15">
      <c r="A74">
        <v>73</v>
      </c>
      <c r="B74" t="s">
        <v>384</v>
      </c>
      <c r="C74">
        <v>1978</v>
      </c>
      <c r="D74" t="s">
        <v>385</v>
      </c>
      <c r="E74">
        <v>1</v>
      </c>
      <c r="F74">
        <v>0</v>
      </c>
      <c r="G74" t="s">
        <v>26</v>
      </c>
      <c r="H74" t="s">
        <v>102</v>
      </c>
      <c r="I74" t="s">
        <v>386</v>
      </c>
      <c r="J74" s="8">
        <v>28721</v>
      </c>
      <c r="K74" s="8">
        <v>28817</v>
      </c>
      <c r="L74">
        <v>0</v>
      </c>
      <c r="M74">
        <v>1</v>
      </c>
      <c r="N74">
        <v>0</v>
      </c>
      <c r="O74" t="s">
        <v>387</v>
      </c>
      <c r="P74" t="s">
        <v>350</v>
      </c>
      <c r="Q74">
        <v>1</v>
      </c>
      <c r="R74">
        <v>3</v>
      </c>
      <c r="S74" t="s">
        <v>35</v>
      </c>
      <c r="T74">
        <v>0</v>
      </c>
      <c r="U74" t="s">
        <v>388</v>
      </c>
    </row>
    <row r="75" spans="1:22" x14ac:dyDescent="0.15">
      <c r="A75">
        <v>74</v>
      </c>
    </row>
    <row r="76" spans="1:22" x14ac:dyDescent="0.15">
      <c r="A76">
        <v>75</v>
      </c>
    </row>
    <row r="77" spans="1:22" x14ac:dyDescent="0.15">
      <c r="A77">
        <v>76</v>
      </c>
    </row>
    <row r="78" spans="1:22" x14ac:dyDescent="0.15">
      <c r="A78">
        <v>77</v>
      </c>
    </row>
    <row r="79" spans="1:22" x14ac:dyDescent="0.15">
      <c r="A79">
        <v>78</v>
      </c>
    </row>
    <row r="80" spans="1:22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</sheetData>
  <hyperlinks>
    <hyperlink ref="S2" r:id="rId1" xr:uid="{00000000-0004-0000-0000-000000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zoomScale="140" zoomScaleNormal="140" workbookViewId="0">
      <selection activeCell="B7" sqref="B7"/>
    </sheetView>
  </sheetViews>
  <sheetFormatPr baseColWidth="10" defaultColWidth="8.83203125" defaultRowHeight="13" x14ac:dyDescent="0.15"/>
  <cols>
    <col min="1" max="1" width="39"/>
    <col min="2" max="1025" width="11.5"/>
  </cols>
  <sheetData>
    <row r="1" spans="1:2" x14ac:dyDescent="0.15">
      <c r="A1" s="1" t="s">
        <v>355</v>
      </c>
      <c r="B1" s="1" t="s">
        <v>356</v>
      </c>
    </row>
    <row r="2" spans="1:2" x14ac:dyDescent="0.15">
      <c r="A2" t="s">
        <v>357</v>
      </c>
      <c r="B2" t="s">
        <v>358</v>
      </c>
    </row>
    <row r="3" spans="1:2" x14ac:dyDescent="0.15">
      <c r="A3" t="s">
        <v>359</v>
      </c>
      <c r="B3" t="s">
        <v>358</v>
      </c>
    </row>
    <row r="4" spans="1:2" x14ac:dyDescent="0.15">
      <c r="A4" t="s">
        <v>360</v>
      </c>
      <c r="B4" t="s">
        <v>358</v>
      </c>
    </row>
    <row r="5" spans="1:2" x14ac:dyDescent="0.15">
      <c r="A5" t="s">
        <v>361</v>
      </c>
      <c r="B5" t="s">
        <v>358</v>
      </c>
    </row>
    <row r="6" spans="1:2" x14ac:dyDescent="0.15">
      <c r="A6" t="s">
        <v>362</v>
      </c>
      <c r="B6" t="s">
        <v>358</v>
      </c>
    </row>
    <row r="7" spans="1:2" x14ac:dyDescent="0.15">
      <c r="A7" t="s">
        <v>363</v>
      </c>
      <c r="B7" t="s">
        <v>358</v>
      </c>
    </row>
    <row r="8" spans="1:2" x14ac:dyDescent="0.15">
      <c r="A8" t="s">
        <v>364</v>
      </c>
      <c r="B8" t="s">
        <v>358</v>
      </c>
    </row>
    <row r="9" spans="1:2" x14ac:dyDescent="0.15">
      <c r="A9" t="s">
        <v>365</v>
      </c>
      <c r="B9" t="s">
        <v>358</v>
      </c>
    </row>
    <row r="10" spans="1:2" x14ac:dyDescent="0.15">
      <c r="A10" t="s">
        <v>366</v>
      </c>
      <c r="B10" t="s">
        <v>358</v>
      </c>
    </row>
    <row r="11" spans="1:2" x14ac:dyDescent="0.15">
      <c r="A11" t="s">
        <v>367</v>
      </c>
      <c r="B11" t="s">
        <v>358</v>
      </c>
    </row>
    <row r="12" spans="1:2" x14ac:dyDescent="0.15">
      <c r="A12" t="s">
        <v>368</v>
      </c>
      <c r="B12" t="s">
        <v>358</v>
      </c>
    </row>
    <row r="13" spans="1:2" x14ac:dyDescent="0.15">
      <c r="A13" t="s">
        <v>369</v>
      </c>
      <c r="B13" t="s">
        <v>358</v>
      </c>
    </row>
    <row r="14" spans="1:2" x14ac:dyDescent="0.15">
      <c r="A14" t="s">
        <v>370</v>
      </c>
      <c r="B14" t="s">
        <v>358</v>
      </c>
    </row>
    <row r="15" spans="1:2" x14ac:dyDescent="0.15">
      <c r="A15" t="s">
        <v>371</v>
      </c>
      <c r="B15" t="s">
        <v>358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526</cp:revision>
  <dcterms:created xsi:type="dcterms:W3CDTF">2016-12-02T18:31:13Z</dcterms:created>
  <dcterms:modified xsi:type="dcterms:W3CDTF">2022-05-25T14:47:10Z</dcterms:modified>
  <dc:language>en-GB</dc:language>
</cp:coreProperties>
</file>