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B8D755B-9DB3-124F-848B-EA55FE260C0A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A2" i="18" l="1"/>
  <c r="G2" i="4" l="1"/>
  <c r="C2" i="4" l="1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E205" i="4"/>
  <c r="E206" i="4"/>
  <c r="A206" i="4"/>
  <c r="E1092" i="4"/>
  <c r="A1092" i="4"/>
  <c r="D1092" i="4"/>
  <c r="E945" i="4"/>
  <c r="A945" i="4"/>
  <c r="A1040" i="4"/>
  <c r="E1040" i="4"/>
  <c r="A842" i="4"/>
  <c r="E842" i="4"/>
  <c r="E672" i="4"/>
  <c r="A672" i="4"/>
  <c r="A614" i="4"/>
  <c r="E614" i="4"/>
  <c r="E1054" i="4"/>
  <c r="A1054" i="4"/>
  <c r="A1140" i="4"/>
  <c r="D1140" i="4"/>
  <c r="E1140" i="4"/>
  <c r="A971" i="4"/>
  <c r="E971" i="4"/>
  <c r="D971" i="4"/>
  <c r="E881" i="4"/>
  <c r="A881" i="4"/>
  <c r="A772" i="4"/>
  <c r="E772" i="4"/>
  <c r="E562" i="4"/>
  <c r="A562" i="4"/>
  <c r="E507" i="4"/>
  <c r="A507" i="4"/>
  <c r="D507" i="4"/>
  <c r="E316" i="4"/>
  <c r="D316" i="4"/>
  <c r="A316" i="4"/>
  <c r="A243" i="4"/>
  <c r="D243" i="4"/>
  <c r="E243" i="4"/>
  <c r="A59" i="4"/>
  <c r="D59" i="4"/>
  <c r="E59" i="4"/>
  <c r="D270" i="4"/>
  <c r="A270" i="4"/>
  <c r="E270" i="4"/>
  <c r="A494" i="4"/>
  <c r="E494" i="4"/>
  <c r="A724" i="4"/>
  <c r="D724" i="4"/>
  <c r="E724" i="4"/>
  <c r="E603" i="4"/>
  <c r="A603" i="4"/>
  <c r="A723" i="4"/>
  <c r="E723" i="4"/>
  <c r="E245" i="4"/>
  <c r="A245" i="4"/>
  <c r="A985" i="4"/>
  <c r="E985" i="4"/>
  <c r="A688" i="4"/>
  <c r="E688" i="4"/>
  <c r="A1185" i="4"/>
  <c r="E1185" i="4"/>
  <c r="A474" i="4"/>
  <c r="E474" i="4"/>
  <c r="E430" i="4"/>
  <c r="A430" i="4"/>
  <c r="E999" i="4"/>
  <c r="A999" i="4"/>
  <c r="E619" i="4"/>
  <c r="D619" i="4"/>
  <c r="A619" i="4"/>
  <c r="E840" i="4"/>
  <c r="A840" i="4"/>
  <c r="A476" i="4"/>
  <c r="E476" i="4"/>
  <c r="D476" i="4"/>
  <c r="E856" i="4"/>
  <c r="D856" i="4"/>
  <c r="A856" i="4"/>
  <c r="E146" i="4"/>
  <c r="D146" i="4"/>
  <c r="A146" i="4"/>
  <c r="D760" i="4"/>
  <c r="A760" i="4"/>
  <c r="E760" i="4"/>
  <c r="A889" i="4"/>
  <c r="E889" i="4"/>
  <c r="E372" i="4"/>
  <c r="D372" i="4"/>
  <c r="A372" i="4"/>
  <c r="D112" i="4"/>
  <c r="E112" i="4"/>
  <c r="A112" i="4"/>
  <c r="E145" i="4"/>
  <c r="A145" i="4"/>
  <c r="A964" i="4"/>
  <c r="E964" i="4"/>
  <c r="D964" i="4"/>
  <c r="E773" i="4"/>
  <c r="A773" i="4"/>
  <c r="A303" i="4"/>
  <c r="E303" i="4"/>
  <c r="D303" i="4"/>
  <c r="A758" i="4"/>
  <c r="E758" i="4"/>
  <c r="D758" i="4"/>
  <c r="E552" i="4"/>
  <c r="A552" i="4"/>
  <c r="E1207" i="4"/>
  <c r="A1207" i="4"/>
  <c r="E800" i="4"/>
  <c r="D800" i="4"/>
  <c r="A800" i="4"/>
  <c r="E529" i="4"/>
  <c r="A529" i="4"/>
  <c r="A151" i="4"/>
  <c r="E151" i="4"/>
  <c r="A935" i="4"/>
  <c r="E935" i="4"/>
  <c r="A816" i="4"/>
  <c r="E816" i="4"/>
  <c r="A399" i="4"/>
  <c r="E399" i="4"/>
  <c r="E1069" i="4"/>
  <c r="A1069" i="4"/>
  <c r="A680" i="4"/>
  <c r="D680" i="4"/>
  <c r="E680" i="4"/>
  <c r="A337" i="4"/>
  <c r="E337" i="4"/>
  <c r="A107" i="4"/>
  <c r="E107" i="4"/>
  <c r="A854" i="4"/>
  <c r="E854" i="4"/>
  <c r="D789" i="4"/>
  <c r="E789" i="4"/>
  <c r="A789" i="4"/>
  <c r="E715" i="4"/>
  <c r="A715" i="4"/>
  <c r="D715" i="4"/>
  <c r="E801" i="4"/>
  <c r="A801" i="4"/>
  <c r="A503" i="4"/>
  <c r="E503" i="4"/>
  <c r="D503" i="4"/>
  <c r="E126" i="4"/>
  <c r="A126" i="4"/>
  <c r="A188" i="4"/>
  <c r="E188" i="4"/>
  <c r="E1109" i="4"/>
  <c r="A1109" i="4"/>
  <c r="A598" i="4"/>
  <c r="E598" i="4"/>
  <c r="A949" i="4"/>
  <c r="E949" i="4"/>
  <c r="E530" i="4"/>
  <c r="A530" i="4"/>
  <c r="E195" i="4"/>
  <c r="A195" i="4"/>
  <c r="D256" i="4"/>
  <c r="A256" i="4"/>
  <c r="E256" i="4"/>
  <c r="A40" i="4"/>
  <c r="E40" i="4"/>
  <c r="E740" i="4"/>
  <c r="A740" i="4"/>
  <c r="D740" i="4"/>
  <c r="A1099" i="4"/>
  <c r="E1099" i="4"/>
  <c r="D763" i="4"/>
  <c r="E763" i="4"/>
  <c r="A763" i="4"/>
  <c r="A320" i="4"/>
  <c r="E320" i="4"/>
  <c r="D320" i="4"/>
  <c r="A404" i="4"/>
  <c r="E404" i="4"/>
  <c r="A322" i="4"/>
  <c r="E322" i="4"/>
  <c r="E916" i="4"/>
  <c r="A916" i="4"/>
  <c r="A958" i="4"/>
  <c r="E958" i="4"/>
  <c r="A657" i="4"/>
  <c r="E657" i="4"/>
  <c r="A118" i="4"/>
  <c r="E118" i="4"/>
  <c r="A538" i="4"/>
  <c r="D538" i="4"/>
  <c r="E538" i="4"/>
  <c r="E548" i="4"/>
  <c r="A548" i="4"/>
  <c r="A1104" i="4"/>
  <c r="E1104" i="4"/>
  <c r="E835" i="4"/>
  <c r="A835" i="4"/>
  <c r="E701" i="4"/>
  <c r="A701" i="4"/>
  <c r="A387" i="4"/>
  <c r="D387" i="4"/>
  <c r="E387" i="4"/>
  <c r="E288" i="4"/>
  <c r="A288" i="4"/>
  <c r="D288" i="4"/>
  <c r="E179" i="4"/>
  <c r="D179" i="4"/>
  <c r="A179" i="4"/>
  <c r="A24" i="4"/>
  <c r="E24" i="4"/>
  <c r="D176" i="4"/>
  <c r="E176" i="4"/>
  <c r="A176" i="4"/>
  <c r="D912" i="4"/>
  <c r="A912" i="4"/>
  <c r="E912" i="4"/>
  <c r="A653" i="4"/>
  <c r="E653" i="4"/>
  <c r="E549" i="4"/>
  <c r="A549" i="4"/>
  <c r="D420" i="4"/>
  <c r="E420" i="4"/>
  <c r="A420" i="4"/>
  <c r="E265" i="4"/>
  <c r="D265" i="4"/>
  <c r="A265" i="4"/>
  <c r="A747" i="4"/>
  <c r="E747" i="4"/>
  <c r="E1148" i="4"/>
  <c r="A1148" i="4"/>
  <c r="D1148" i="4"/>
  <c r="A1049" i="4"/>
  <c r="E1049" i="4"/>
  <c r="D1049" i="4"/>
  <c r="D850" i="4"/>
  <c r="A850" i="4"/>
  <c r="E850" i="4"/>
  <c r="D687" i="4"/>
  <c r="A687" i="4"/>
  <c r="E687" i="4"/>
  <c r="E594" i="4"/>
  <c r="A594" i="4"/>
  <c r="A500" i="4"/>
  <c r="E500" i="4"/>
  <c r="A463" i="4"/>
  <c r="E463" i="4"/>
  <c r="A271" i="4"/>
  <c r="E271" i="4"/>
  <c r="A100" i="4"/>
  <c r="E100" i="4"/>
  <c r="D58" i="4"/>
  <c r="A58" i="4"/>
  <c r="E58" i="4"/>
  <c r="E77" i="4"/>
  <c r="A77" i="4"/>
  <c r="E103" i="4"/>
  <c r="A103" i="4"/>
  <c r="D103" i="4"/>
  <c r="E1102" i="4"/>
  <c r="A1102" i="4"/>
  <c r="A966" i="4"/>
  <c r="E966" i="4"/>
  <c r="A991" i="4"/>
  <c r="E991" i="4"/>
  <c r="A887" i="4"/>
  <c r="E887" i="4"/>
  <c r="D887" i="4"/>
  <c r="A671" i="4"/>
  <c r="E671" i="4"/>
  <c r="A528" i="4"/>
  <c r="E528" i="4"/>
  <c r="A965" i="4"/>
  <c r="E965" i="4"/>
  <c r="A1153" i="4"/>
  <c r="E1153" i="4"/>
  <c r="A973" i="4"/>
  <c r="E973" i="4"/>
  <c r="D973" i="4"/>
  <c r="A896" i="4"/>
  <c r="E896" i="4"/>
  <c r="D896" i="4"/>
  <c r="D645" i="4"/>
  <c r="A645" i="4"/>
  <c r="E645" i="4"/>
  <c r="A576" i="4"/>
  <c r="E576" i="4"/>
  <c r="A525" i="4"/>
  <c r="E525" i="4"/>
  <c r="A331" i="4"/>
  <c r="E331" i="4"/>
  <c r="D331" i="4"/>
  <c r="A201" i="4"/>
  <c r="E201" i="4"/>
  <c r="E86" i="4"/>
  <c r="A86" i="4"/>
  <c r="A531" i="4"/>
  <c r="D531" i="4"/>
  <c r="E531" i="4"/>
  <c r="A634" i="4"/>
  <c r="E634" i="4"/>
  <c r="A302" i="4"/>
  <c r="E302" i="4"/>
  <c r="E110" i="4"/>
  <c r="A110" i="4"/>
  <c r="D110" i="4"/>
  <c r="A1119" i="4"/>
  <c r="E1119" i="4"/>
  <c r="D1119" i="4"/>
  <c r="E1078" i="4"/>
  <c r="A1078" i="4"/>
  <c r="E1024" i="4"/>
  <c r="D1024" i="4"/>
  <c r="A1024" i="4"/>
  <c r="E810" i="4"/>
  <c r="A810" i="4"/>
  <c r="E682" i="4"/>
  <c r="A682" i="4"/>
  <c r="E1129" i="4"/>
  <c r="A1129" i="4"/>
  <c r="D1129" i="4"/>
  <c r="A1161" i="4"/>
  <c r="E1161" i="4"/>
  <c r="E1020" i="4"/>
  <c r="A1020" i="4"/>
  <c r="D1020" i="4"/>
  <c r="D803" i="4"/>
  <c r="A803" i="4"/>
  <c r="E803" i="4"/>
  <c r="A674" i="4"/>
  <c r="E674" i="4"/>
  <c r="E577" i="4"/>
  <c r="A577" i="4"/>
  <c r="D577" i="4"/>
  <c r="E495" i="4"/>
  <c r="A495" i="4"/>
  <c r="A342" i="4"/>
  <c r="E342" i="4"/>
  <c r="D342" i="4"/>
  <c r="E211" i="4"/>
  <c r="A211" i="4"/>
  <c r="A78" i="4"/>
  <c r="E78" i="4"/>
  <c r="E502" i="4"/>
  <c r="A502" i="4"/>
  <c r="E893" i="4"/>
  <c r="A893" i="4"/>
  <c r="A347" i="4"/>
  <c r="E347" i="4"/>
  <c r="A1025" i="4"/>
  <c r="E1025" i="4"/>
  <c r="E483" i="4"/>
  <c r="A483" i="4"/>
  <c r="D483" i="4"/>
  <c r="A67" i="4"/>
  <c r="E67" i="4"/>
  <c r="A862" i="4"/>
  <c r="E862" i="4"/>
  <c r="A451" i="4"/>
  <c r="E451" i="4"/>
  <c r="E817" i="4"/>
  <c r="A817" i="4"/>
  <c r="D817" i="4"/>
  <c r="A348" i="4"/>
  <c r="E348" i="4"/>
  <c r="A300" i="4"/>
  <c r="E300" i="4"/>
  <c r="D300" i="4"/>
  <c r="E1130" i="4"/>
  <c r="A1130" i="4"/>
  <c r="D1130" i="4"/>
  <c r="E952" i="4"/>
  <c r="A952" i="4"/>
  <c r="D733" i="4"/>
  <c r="A733" i="4"/>
  <c r="E733" i="4"/>
  <c r="E215" i="4"/>
  <c r="A215" i="4"/>
  <c r="D215" i="4"/>
  <c r="E327" i="4"/>
  <c r="A327" i="4"/>
  <c r="A1144" i="4"/>
  <c r="E1144" i="4"/>
  <c r="A1081" i="4"/>
  <c r="E1081" i="4"/>
  <c r="E626" i="4"/>
  <c r="A626" i="4"/>
  <c r="A62" i="4"/>
  <c r="E62" i="4"/>
  <c r="A386" i="4"/>
  <c r="E386" i="4"/>
  <c r="A41" i="4"/>
  <c r="E41" i="4"/>
  <c r="D808" i="4"/>
  <c r="A808" i="4"/>
  <c r="E808" i="4"/>
  <c r="A580" i="4"/>
  <c r="E580" i="4"/>
  <c r="E185" i="4"/>
  <c r="A185" i="4"/>
  <c r="D185" i="4"/>
  <c r="E377" i="4"/>
  <c r="D377" i="4"/>
  <c r="A377" i="4"/>
  <c r="A636" i="4"/>
  <c r="E636" i="4"/>
  <c r="E346" i="4"/>
  <c r="A346" i="4"/>
  <c r="A943" i="4"/>
  <c r="E943" i="4"/>
  <c r="A693" i="4"/>
  <c r="D693" i="4"/>
  <c r="E693" i="4"/>
  <c r="A287" i="4"/>
  <c r="E287" i="4"/>
  <c r="D287" i="4"/>
  <c r="E485" i="4"/>
  <c r="A485" i="4"/>
  <c r="E920" i="4"/>
  <c r="A920" i="4"/>
  <c r="D920" i="4"/>
  <c r="E584" i="4"/>
  <c r="D584" i="4"/>
  <c r="A584" i="4"/>
  <c r="A942" i="4"/>
  <c r="E942" i="4"/>
  <c r="A565" i="4"/>
  <c r="E565" i="4"/>
  <c r="A241" i="4"/>
  <c r="E241" i="4"/>
  <c r="E50" i="4"/>
  <c r="A50" i="4"/>
  <c r="A76" i="4"/>
  <c r="E76" i="4"/>
  <c r="E784" i="4"/>
  <c r="A784" i="4"/>
  <c r="E482" i="4"/>
  <c r="A482" i="4"/>
  <c r="A1105" i="4"/>
  <c r="E1105" i="4"/>
  <c r="D1105" i="4"/>
  <c r="A762" i="4"/>
  <c r="E762" i="4"/>
  <c r="E437" i="4"/>
  <c r="A437" i="4"/>
  <c r="E44" i="4"/>
  <c r="A44" i="4"/>
  <c r="D44" i="4"/>
  <c r="A1136" i="4"/>
  <c r="E1136" i="4"/>
  <c r="E983" i="4"/>
  <c r="D983" i="4"/>
  <c r="A983" i="4"/>
  <c r="E1017" i="4"/>
  <c r="A1017" i="4"/>
  <c r="A849" i="4"/>
  <c r="E849" i="4"/>
  <c r="A351" i="4"/>
  <c r="E351" i="4"/>
  <c r="A192" i="4"/>
  <c r="E192" i="4"/>
  <c r="E191" i="4"/>
  <c r="A191" i="4"/>
  <c r="A1117" i="4"/>
  <c r="E1117" i="4"/>
  <c r="A895" i="4"/>
  <c r="E895" i="4"/>
  <c r="A465" i="4"/>
  <c r="E465" i="4"/>
  <c r="D465" i="4"/>
  <c r="E134" i="4"/>
  <c r="A134" i="4"/>
  <c r="A438" i="4"/>
  <c r="E438" i="4"/>
  <c r="D150" i="4"/>
  <c r="A150" i="4"/>
  <c r="E150" i="4"/>
  <c r="A1056" i="4"/>
  <c r="E1056" i="4"/>
  <c r="A1155" i="4"/>
  <c r="E1155" i="4"/>
  <c r="E768" i="4"/>
  <c r="A768" i="4"/>
  <c r="E338" i="4"/>
  <c r="A338" i="4"/>
  <c r="E286" i="4"/>
  <c r="A286" i="4"/>
  <c r="A575" i="4"/>
  <c r="E575" i="4"/>
  <c r="E458" i="4"/>
  <c r="A458" i="4"/>
  <c r="E198" i="4"/>
  <c r="D198" i="4"/>
  <c r="A198" i="4"/>
  <c r="A946" i="4"/>
  <c r="E946" i="4"/>
  <c r="E675" i="4"/>
  <c r="A675" i="4"/>
  <c r="D532" i="4"/>
  <c r="E532" i="4"/>
  <c r="A532" i="4"/>
  <c r="E783" i="4"/>
  <c r="A783" i="4"/>
  <c r="E630" i="4"/>
  <c r="D630" i="4"/>
  <c r="A630" i="4"/>
  <c r="A1133" i="4"/>
  <c r="E1133" i="4"/>
  <c r="A988" i="4"/>
  <c r="E988" i="4"/>
  <c r="A814" i="4"/>
  <c r="E814" i="4"/>
  <c r="E968" i="4"/>
  <c r="A968" i="4"/>
  <c r="D827" i="4"/>
  <c r="A827" i="4"/>
  <c r="E827" i="4"/>
  <c r="A604" i="4"/>
  <c r="E604" i="4"/>
  <c r="A501" i="4"/>
  <c r="E501" i="4"/>
  <c r="E815" i="4"/>
  <c r="A815" i="4"/>
  <c r="A1188" i="4"/>
  <c r="D1188" i="4"/>
  <c r="E1188" i="4"/>
  <c r="E1052" i="4"/>
  <c r="D1052" i="4"/>
  <c r="A1052" i="4"/>
  <c r="E824" i="4"/>
  <c r="A824" i="4"/>
  <c r="A769" i="4"/>
  <c r="E769" i="4"/>
  <c r="A555" i="4"/>
  <c r="E555" i="4"/>
  <c r="E481" i="4"/>
  <c r="A481" i="4"/>
  <c r="A364" i="4"/>
  <c r="D364" i="4"/>
  <c r="E364" i="4"/>
  <c r="A305" i="4"/>
  <c r="E305" i="4"/>
  <c r="D305" i="4"/>
  <c r="E65" i="4"/>
  <c r="D65" i="4"/>
  <c r="A65" i="4"/>
  <c r="A644" i="4"/>
  <c r="E644" i="4"/>
  <c r="E830" i="4"/>
  <c r="A830" i="4"/>
  <c r="E263" i="4"/>
  <c r="A263" i="4"/>
  <c r="A155" i="4"/>
  <c r="E155" i="4"/>
  <c r="A1073" i="4"/>
  <c r="E1073" i="4"/>
  <c r="D1073" i="4"/>
  <c r="A71" i="4"/>
  <c r="E71" i="4"/>
  <c r="D1029" i="4"/>
  <c r="E1029" i="4"/>
  <c r="A1029" i="4"/>
  <c r="E861" i="4"/>
  <c r="D861" i="4"/>
  <c r="A861" i="4"/>
  <c r="E676" i="4"/>
  <c r="A676" i="4"/>
  <c r="E1192" i="4"/>
  <c r="A1192" i="4"/>
  <c r="A1106" i="4"/>
  <c r="E1106" i="4"/>
  <c r="D1106" i="4"/>
  <c r="A955" i="4"/>
  <c r="D955" i="4"/>
  <c r="E955" i="4"/>
  <c r="E919" i="4"/>
  <c r="D919" i="4"/>
  <c r="A919" i="4"/>
  <c r="A776" i="4"/>
  <c r="E776" i="4"/>
  <c r="E533" i="4"/>
  <c r="A533" i="4"/>
  <c r="A475" i="4"/>
  <c r="E475" i="4"/>
  <c r="E328" i="4"/>
  <c r="A328" i="4"/>
  <c r="A203" i="4"/>
  <c r="D203" i="4"/>
  <c r="E203" i="4"/>
  <c r="E55" i="4"/>
  <c r="A55" i="4"/>
  <c r="E72" i="4"/>
  <c r="A72" i="4"/>
  <c r="E344" i="4"/>
  <c r="A344" i="4"/>
  <c r="A398" i="4"/>
  <c r="E398" i="4"/>
  <c r="A264" i="4"/>
  <c r="E264" i="4"/>
  <c r="A376" i="4"/>
  <c r="E376" i="4"/>
  <c r="E175" i="4"/>
  <c r="A175" i="4"/>
  <c r="E28" i="4"/>
  <c r="D28" i="4"/>
  <c r="A28" i="4"/>
  <c r="E950" i="4"/>
  <c r="D950" i="4"/>
  <c r="A950" i="4"/>
  <c r="E921" i="4"/>
  <c r="A921" i="4"/>
  <c r="A1197" i="4"/>
  <c r="E1197" i="4"/>
  <c r="E1163" i="4"/>
  <c r="A1163" i="4"/>
  <c r="E1006" i="4"/>
  <c r="A1006" i="4"/>
  <c r="A900" i="4"/>
  <c r="D900" i="4"/>
  <c r="E900" i="4"/>
  <c r="E780" i="4"/>
  <c r="A780" i="4"/>
  <c r="A537" i="4"/>
  <c r="E537" i="4"/>
  <c r="D537" i="4"/>
  <c r="D395" i="4"/>
  <c r="E395" i="4"/>
  <c r="A395" i="4"/>
  <c r="A355" i="4"/>
  <c r="E355" i="4"/>
  <c r="A173" i="4"/>
  <c r="E173" i="4"/>
  <c r="A95" i="4"/>
  <c r="E95" i="4"/>
  <c r="D95" i="4"/>
  <c r="A750" i="4"/>
  <c r="D750" i="4"/>
  <c r="E750" i="4"/>
  <c r="E38" i="4"/>
  <c r="A38" i="4"/>
  <c r="E563" i="4"/>
  <c r="A563" i="4"/>
  <c r="E403" i="4"/>
  <c r="A403" i="4"/>
  <c r="D403" i="4"/>
  <c r="E520" i="4"/>
  <c r="A520" i="4"/>
  <c r="A308" i="4"/>
  <c r="E308" i="4"/>
  <c r="D308" i="4"/>
  <c r="A144" i="4"/>
  <c r="D144" i="4"/>
  <c r="E144" i="4"/>
  <c r="A1184" i="4"/>
  <c r="E1184" i="4"/>
  <c r="E1061" i="4"/>
  <c r="D1061" i="4"/>
  <c r="A1061" i="4"/>
  <c r="D1071" i="4"/>
  <c r="E1071" i="4"/>
  <c r="A1071" i="4"/>
  <c r="E977" i="4"/>
  <c r="A977" i="4"/>
  <c r="D819" i="4"/>
  <c r="A819" i="4"/>
  <c r="E819" i="4"/>
  <c r="A851" i="4"/>
  <c r="E851" i="4"/>
  <c r="D851" i="4"/>
  <c r="A785" i="4"/>
  <c r="E785" i="4"/>
  <c r="E593" i="4"/>
  <c r="A593" i="4"/>
  <c r="E429" i="4"/>
  <c r="A429" i="4"/>
  <c r="E254" i="4"/>
  <c r="A254" i="4"/>
  <c r="E183" i="4"/>
  <c r="A183" i="4"/>
  <c r="D183" i="4"/>
  <c r="A25" i="4"/>
  <c r="E25" i="4"/>
  <c r="E976" i="4"/>
  <c r="A976" i="4"/>
  <c r="E138" i="4"/>
  <c r="A138" i="4"/>
  <c r="E925" i="4"/>
  <c r="A925" i="4"/>
  <c r="A759" i="4"/>
  <c r="E759" i="4"/>
  <c r="A654" i="4"/>
  <c r="E654" i="4"/>
  <c r="A574" i="4"/>
  <c r="E574" i="4"/>
  <c r="E441" i="4"/>
  <c r="D441" i="4"/>
  <c r="A441" i="4"/>
  <c r="A299" i="4"/>
  <c r="E299" i="4"/>
  <c r="E635" i="4"/>
  <c r="A635" i="4"/>
  <c r="A1162" i="4"/>
  <c r="D1162" i="4"/>
  <c r="E1162" i="4"/>
  <c r="A980" i="4"/>
  <c r="E980" i="4"/>
  <c r="A860" i="4"/>
  <c r="E860" i="4"/>
  <c r="E690" i="4"/>
  <c r="A690" i="4"/>
  <c r="A610" i="4"/>
  <c r="E610" i="4"/>
  <c r="A506" i="4"/>
  <c r="E506" i="4"/>
  <c r="D506" i="4"/>
  <c r="E457" i="4"/>
  <c r="D457" i="4"/>
  <c r="A457" i="4"/>
  <c r="E275" i="4"/>
  <c r="A275" i="4"/>
  <c r="A157" i="4"/>
  <c r="E157" i="4"/>
  <c r="A21" i="4"/>
  <c r="E21" i="4"/>
  <c r="D21" i="4"/>
  <c r="E460" i="4"/>
  <c r="A460" i="4"/>
  <c r="A894" i="4"/>
  <c r="E894" i="4"/>
  <c r="E959" i="4"/>
  <c r="A959" i="4"/>
  <c r="A928" i="4"/>
  <c r="E928" i="4"/>
  <c r="A880" i="4"/>
  <c r="E880" i="4"/>
  <c r="D880" i="4"/>
  <c r="A662" i="4"/>
  <c r="E662" i="4"/>
  <c r="E608" i="4"/>
  <c r="D608" i="4"/>
  <c r="A608" i="4"/>
  <c r="A406" i="4"/>
  <c r="E406" i="4"/>
  <c r="A914" i="4"/>
  <c r="E914" i="4"/>
  <c r="A1082" i="4"/>
  <c r="E1082" i="4"/>
  <c r="A947" i="4"/>
  <c r="E947" i="4"/>
  <c r="E879" i="4"/>
  <c r="D879" i="4"/>
  <c r="A879" i="4"/>
  <c r="A691" i="4"/>
  <c r="E691" i="4"/>
  <c r="D691" i="4"/>
  <c r="A583" i="4"/>
  <c r="E583" i="4"/>
  <c r="E471" i="4"/>
  <c r="A471" i="4"/>
  <c r="A352" i="4"/>
  <c r="D352" i="4"/>
  <c r="E352" i="4"/>
  <c r="E274" i="4"/>
  <c r="A274" i="4"/>
  <c r="A98" i="4"/>
  <c r="E98" i="4"/>
  <c r="E61" i="4"/>
  <c r="A61" i="4"/>
  <c r="A590" i="4"/>
  <c r="E590" i="4"/>
  <c r="D590" i="4"/>
  <c r="E202" i="4"/>
  <c r="A202" i="4"/>
  <c r="E90" i="4"/>
  <c r="A90" i="4"/>
  <c r="E1118" i="4"/>
  <c r="A1118" i="4"/>
  <c r="D1118" i="4"/>
  <c r="A1126" i="4"/>
  <c r="D1126" i="4"/>
  <c r="E1126" i="4"/>
  <c r="E960" i="4"/>
  <c r="A960" i="4"/>
  <c r="D960" i="4"/>
  <c r="E874" i="4"/>
  <c r="A874" i="4"/>
  <c r="D874" i="4"/>
  <c r="A702" i="4"/>
  <c r="E702" i="4"/>
  <c r="D702" i="4"/>
  <c r="E1170" i="4"/>
  <c r="A1170" i="4"/>
  <c r="D1170" i="4"/>
  <c r="E1174" i="4"/>
  <c r="A1174" i="4"/>
  <c r="A1044" i="4"/>
  <c r="E1044" i="4"/>
  <c r="D1044" i="4"/>
  <c r="A811" i="4"/>
  <c r="E811" i="4"/>
  <c r="E679" i="4"/>
  <c r="D679" i="4"/>
  <c r="A679" i="4"/>
  <c r="A585" i="4"/>
  <c r="E585" i="4"/>
  <c r="E512" i="4"/>
  <c r="D512" i="4"/>
  <c r="A512" i="4"/>
  <c r="E365" i="4"/>
  <c r="A365" i="4"/>
  <c r="A238" i="4"/>
  <c r="E238" i="4"/>
  <c r="D238" i="4"/>
  <c r="A87" i="4"/>
  <c r="D87" i="4"/>
  <c r="E87" i="4"/>
  <c r="E1085" i="4"/>
  <c r="A1085" i="4"/>
  <c r="D1085" i="4"/>
  <c r="E189" i="4"/>
  <c r="A189" i="4"/>
  <c r="E440" i="4"/>
  <c r="A440" i="4"/>
  <c r="A252" i="4"/>
  <c r="E252" i="4"/>
  <c r="E272" i="4"/>
  <c r="A272" i="4"/>
  <c r="A156" i="4"/>
  <c r="E156" i="4"/>
  <c r="A1143" i="4"/>
  <c r="E1143" i="4"/>
  <c r="E1005" i="4"/>
  <c r="D1005" i="4"/>
  <c r="A1005" i="4"/>
  <c r="A846" i="4"/>
  <c r="D846" i="4"/>
  <c r="E846" i="4"/>
  <c r="E2" i="4"/>
  <c r="D2" i="4"/>
  <c r="A2" i="4"/>
  <c r="A1182" i="4"/>
  <c r="D1182" i="4"/>
  <c r="E1182" i="4"/>
  <c r="E1039" i="4"/>
  <c r="A1039" i="4"/>
  <c r="A931" i="4"/>
  <c r="E931" i="4"/>
  <c r="D931" i="4"/>
  <c r="A699" i="4"/>
  <c r="E699" i="4"/>
  <c r="D699" i="4"/>
  <c r="D579" i="4"/>
  <c r="E579" i="4"/>
  <c r="A579" i="4"/>
  <c r="A397" i="4"/>
  <c r="E397" i="4"/>
  <c r="A391" i="4"/>
  <c r="E391" i="4"/>
  <c r="E225" i="4"/>
  <c r="A225" i="4"/>
  <c r="A70" i="4"/>
  <c r="E70" i="4"/>
  <c r="A557" i="4"/>
  <c r="E557" i="4"/>
  <c r="A602" i="4"/>
  <c r="E602" i="4"/>
  <c r="E249" i="4"/>
  <c r="A249" i="4"/>
  <c r="D249" i="4"/>
  <c r="E927" i="4"/>
  <c r="A927" i="4"/>
  <c r="A424" i="4"/>
  <c r="E424" i="4"/>
  <c r="E746" i="4"/>
  <c r="A746" i="4"/>
  <c r="A941" i="4"/>
  <c r="E941" i="4"/>
  <c r="A926" i="4"/>
  <c r="E926" i="4"/>
  <c r="E735" i="4"/>
  <c r="A735" i="4"/>
  <c r="D735" i="4"/>
  <c r="A304" i="4"/>
  <c r="D304" i="4"/>
  <c r="E304" i="4"/>
  <c r="D128" i="4"/>
  <c r="A128" i="4"/>
  <c r="E128" i="4"/>
  <c r="D961" i="4"/>
  <c r="A961" i="4"/>
  <c r="E961" i="4"/>
  <c r="E1100" i="4"/>
  <c r="A1100" i="4"/>
  <c r="A656" i="4"/>
  <c r="E656" i="4"/>
  <c r="A94" i="4"/>
  <c r="D94" i="4"/>
  <c r="E94" i="4"/>
  <c r="E244" i="4"/>
  <c r="A244" i="4"/>
  <c r="D244" i="4"/>
  <c r="E1128" i="4"/>
  <c r="D1128" i="4"/>
  <c r="A1128" i="4"/>
  <c r="E736" i="4"/>
  <c r="D736" i="4"/>
  <c r="A736" i="4"/>
  <c r="A169" i="4"/>
  <c r="E169" i="4"/>
  <c r="D627" i="4"/>
  <c r="A627" i="4"/>
  <c r="E627" i="4"/>
  <c r="E330" i="4"/>
  <c r="A330" i="4"/>
  <c r="D330" i="4"/>
  <c r="E954" i="4"/>
  <c r="D954" i="4"/>
  <c r="A954" i="4"/>
  <c r="E825" i="4"/>
  <c r="A825" i="4"/>
  <c r="E421" i="4"/>
  <c r="A421" i="4"/>
  <c r="E22" i="4"/>
  <c r="A22" i="4"/>
  <c r="A788" i="4"/>
  <c r="E788" i="4"/>
  <c r="D788" i="4"/>
  <c r="A510" i="4"/>
  <c r="E510" i="4"/>
  <c r="D1151" i="4"/>
  <c r="E1151" i="4"/>
  <c r="A1151" i="4"/>
  <c r="D637" i="4"/>
  <c r="A637" i="4"/>
  <c r="E637" i="4"/>
  <c r="E385" i="4"/>
  <c r="A385" i="4"/>
  <c r="E54" i="4"/>
  <c r="A54" i="4"/>
  <c r="E1055" i="4"/>
  <c r="A1055" i="4"/>
  <c r="D1055" i="4"/>
  <c r="E791" i="4"/>
  <c r="A791" i="4"/>
  <c r="A903" i="4"/>
  <c r="E903" i="4"/>
  <c r="D903" i="4"/>
  <c r="A868" i="4"/>
  <c r="D868" i="4"/>
  <c r="E868" i="4"/>
  <c r="E469" i="4"/>
  <c r="A469" i="4"/>
  <c r="A97" i="4"/>
  <c r="E97" i="4"/>
  <c r="E83" i="4"/>
  <c r="A83" i="4"/>
  <c r="A362" i="4"/>
  <c r="E362" i="4"/>
  <c r="E934" i="4"/>
  <c r="A934" i="4"/>
  <c r="A363" i="4"/>
  <c r="E363" i="4"/>
  <c r="E995" i="4"/>
  <c r="A995" i="4"/>
  <c r="D995" i="4"/>
  <c r="A564" i="4"/>
  <c r="E564" i="4"/>
  <c r="E251" i="4"/>
  <c r="A251" i="4"/>
  <c r="E255" i="4"/>
  <c r="D255" i="4"/>
  <c r="A255" i="4"/>
  <c r="E993" i="4"/>
  <c r="A993" i="4"/>
  <c r="D993" i="4"/>
  <c r="E734" i="4"/>
  <c r="D734" i="4"/>
  <c r="A734" i="4"/>
  <c r="E1110" i="4"/>
  <c r="A1110" i="4"/>
  <c r="D745" i="4"/>
  <c r="A745" i="4"/>
  <c r="E745" i="4"/>
  <c r="A479" i="4"/>
  <c r="E479" i="4"/>
  <c r="D479" i="4"/>
  <c r="E101" i="4"/>
  <c r="A101" i="4"/>
  <c r="E1048" i="4"/>
  <c r="A1048" i="4"/>
  <c r="D1137" i="4"/>
  <c r="A1137" i="4"/>
  <c r="E1137" i="4"/>
  <c r="E899" i="4"/>
  <c r="D899" i="4"/>
  <c r="A899" i="4"/>
  <c r="A1180" i="4"/>
  <c r="E1180" i="4"/>
  <c r="A940" i="4"/>
  <c r="E940" i="4"/>
  <c r="D940" i="4"/>
  <c r="A661" i="4"/>
  <c r="D661" i="4"/>
  <c r="E661" i="4"/>
  <c r="A197" i="4"/>
  <c r="E197" i="4"/>
  <c r="A131" i="4"/>
  <c r="E131" i="4"/>
  <c r="D131" i="4"/>
  <c r="A284" i="4"/>
  <c r="E284" i="4"/>
  <c r="A81" i="4"/>
  <c r="E81" i="4"/>
  <c r="A1193" i="4"/>
  <c r="E1193" i="4"/>
  <c r="A892" i="4"/>
  <c r="E892" i="4"/>
  <c r="A392" i="4"/>
  <c r="D392" i="4"/>
  <c r="E392" i="4"/>
  <c r="E42" i="4"/>
  <c r="D42" i="4"/>
  <c r="A42" i="4"/>
  <c r="A782" i="4"/>
  <c r="E782" i="4"/>
  <c r="D283" i="4"/>
  <c r="A283" i="4"/>
  <c r="E283" i="4"/>
  <c r="A1172" i="4"/>
  <c r="E1172" i="4"/>
  <c r="D1172" i="4"/>
  <c r="E1183" i="4"/>
  <c r="D1183" i="4"/>
  <c r="A1183" i="4"/>
  <c r="A178" i="4"/>
  <c r="D178" i="4"/>
  <c r="E178" i="4"/>
  <c r="E154" i="4"/>
  <c r="A154" i="4"/>
  <c r="A1072" i="4"/>
  <c r="E1072" i="4"/>
  <c r="E1060" i="4"/>
  <c r="A1060" i="4"/>
  <c r="D1060" i="4"/>
  <c r="A1026" i="4"/>
  <c r="E1026" i="4"/>
  <c r="D1026" i="4"/>
  <c r="A891" i="4"/>
  <c r="D891" i="4"/>
  <c r="E891" i="4"/>
  <c r="E717" i="4"/>
  <c r="A717" i="4"/>
  <c r="A588" i="4"/>
  <c r="E588" i="4"/>
  <c r="E1030" i="4"/>
  <c r="A1030" i="4"/>
  <c r="D1030" i="4"/>
  <c r="A1135" i="4"/>
  <c r="E1135" i="4"/>
  <c r="E962" i="4"/>
  <c r="D962" i="4"/>
  <c r="A962" i="4"/>
  <c r="A865" i="4"/>
  <c r="D865" i="4"/>
  <c r="E865" i="4"/>
  <c r="E753" i="4"/>
  <c r="A753" i="4"/>
  <c r="A539" i="4"/>
  <c r="E539" i="4"/>
  <c r="D539" i="4"/>
  <c r="E489" i="4"/>
  <c r="D489" i="4"/>
  <c r="A489" i="4"/>
  <c r="E358" i="4"/>
  <c r="D358" i="4"/>
  <c r="A358" i="4"/>
  <c r="A209" i="4"/>
  <c r="E209" i="4"/>
  <c r="A53" i="4"/>
  <c r="E53" i="4"/>
  <c r="E29" i="4"/>
  <c r="A29" i="4"/>
  <c r="E236" i="4"/>
  <c r="D236" i="4"/>
  <c r="A236" i="4"/>
  <c r="D416" i="4"/>
  <c r="A416" i="4"/>
  <c r="E416" i="4"/>
  <c r="E262" i="4"/>
  <c r="D262" i="4"/>
  <c r="A262" i="4"/>
  <c r="A247" i="4"/>
  <c r="E247" i="4"/>
  <c r="A140" i="4"/>
  <c r="E140" i="4"/>
  <c r="D140" i="4"/>
  <c r="E1158" i="4"/>
  <c r="A1158" i="4"/>
  <c r="A1053" i="4"/>
  <c r="E1053" i="4"/>
  <c r="A813" i="4"/>
  <c r="E813" i="4"/>
  <c r="A1198" i="4"/>
  <c r="E1198" i="4"/>
  <c r="A1169" i="4"/>
  <c r="E1169" i="4"/>
  <c r="A1018" i="4"/>
  <c r="D1018" i="4"/>
  <c r="E1018" i="4"/>
  <c r="A918" i="4"/>
  <c r="E918" i="4"/>
  <c r="D918" i="4"/>
  <c r="A663" i="4"/>
  <c r="E663" i="4"/>
  <c r="A540" i="4"/>
  <c r="D540" i="4"/>
  <c r="E540" i="4"/>
  <c r="A427" i="4"/>
  <c r="E427" i="4"/>
  <c r="E373" i="4"/>
  <c r="D373" i="4"/>
  <c r="A373" i="4"/>
  <c r="A212" i="4"/>
  <c r="E212" i="4"/>
  <c r="D212" i="4"/>
  <c r="A116" i="4"/>
  <c r="E116" i="4"/>
  <c r="A550" i="4"/>
  <c r="E550" i="4"/>
  <c r="D1196" i="4"/>
  <c r="E1196" i="4"/>
  <c r="A1196" i="4"/>
  <c r="A568" i="4"/>
  <c r="E568" i="4"/>
  <c r="E418" i="4"/>
  <c r="A418" i="4"/>
  <c r="A394" i="4"/>
  <c r="E394" i="4"/>
  <c r="E279" i="4"/>
  <c r="A279" i="4"/>
  <c r="E196" i="4"/>
  <c r="A196" i="4"/>
  <c r="D196" i="4"/>
  <c r="A1097" i="4"/>
  <c r="E1097" i="4"/>
  <c r="D996" i="4"/>
  <c r="A996" i="4"/>
  <c r="E996" i="4"/>
  <c r="E1103" i="4"/>
  <c r="A1103" i="4"/>
  <c r="E1035" i="4"/>
  <c r="D1035" i="4"/>
  <c r="A1035" i="4"/>
  <c r="E826" i="4"/>
  <c r="A826" i="4"/>
  <c r="E872" i="4"/>
  <c r="A872" i="4"/>
  <c r="A665" i="4"/>
  <c r="E665" i="4"/>
  <c r="A616" i="4"/>
  <c r="E616" i="4"/>
  <c r="A432" i="4"/>
  <c r="E432" i="4"/>
  <c r="E261" i="4"/>
  <c r="A261" i="4"/>
  <c r="A133" i="4"/>
  <c r="E133" i="4"/>
  <c r="D133" i="4"/>
  <c r="E7" i="4"/>
  <c r="A7" i="4"/>
  <c r="A200" i="4"/>
  <c r="E200" i="4"/>
  <c r="D200" i="4"/>
  <c r="A455" i="4"/>
  <c r="E455" i="4"/>
  <c r="A752" i="4"/>
  <c r="E752" i="4"/>
  <c r="A607" i="4"/>
  <c r="E607" i="4"/>
  <c r="D607" i="4"/>
  <c r="A547" i="4"/>
  <c r="D547" i="4"/>
  <c r="E547" i="4"/>
  <c r="E407" i="4"/>
  <c r="A407" i="4"/>
  <c r="D407" i="4"/>
  <c r="E258" i="4"/>
  <c r="A258" i="4"/>
  <c r="A130" i="4"/>
  <c r="E130" i="4"/>
  <c r="E1175" i="4"/>
  <c r="A1175" i="4"/>
  <c r="A1070" i="4"/>
  <c r="E1070" i="4"/>
  <c r="A967" i="4"/>
  <c r="E967" i="4"/>
  <c r="E841" i="4"/>
  <c r="D841" i="4"/>
  <c r="A841" i="4"/>
  <c r="E677" i="4"/>
  <c r="D677" i="4"/>
  <c r="A677" i="4"/>
  <c r="A706" i="4"/>
  <c r="E706" i="4"/>
  <c r="D706" i="4"/>
  <c r="E551" i="4"/>
  <c r="A551" i="4"/>
  <c r="A389" i="4"/>
  <c r="E389" i="4"/>
  <c r="E285" i="4"/>
  <c r="D285" i="4"/>
  <c r="A285" i="4"/>
  <c r="A165" i="4"/>
  <c r="E165" i="4"/>
  <c r="E32" i="4"/>
  <c r="A32" i="4"/>
  <c r="A350" i="4"/>
  <c r="E350" i="4"/>
  <c r="D350" i="4"/>
  <c r="A710" i="4"/>
  <c r="E710" i="4"/>
  <c r="D710" i="4"/>
  <c r="A989" i="4"/>
  <c r="E989" i="4"/>
  <c r="D989" i="4"/>
  <c r="E812" i="4"/>
  <c r="A812" i="4"/>
  <c r="E924" i="4"/>
  <c r="A924" i="4"/>
  <c r="A666" i="4"/>
  <c r="E666" i="4"/>
  <c r="A646" i="4"/>
  <c r="E646" i="4"/>
  <c r="A378" i="4"/>
  <c r="E378" i="4"/>
  <c r="E843" i="4"/>
  <c r="A843" i="4"/>
  <c r="E1084" i="4"/>
  <c r="A1084" i="4"/>
  <c r="A951" i="4"/>
  <c r="E951" i="4"/>
  <c r="A883" i="4"/>
  <c r="E883" i="4"/>
  <c r="A713" i="4"/>
  <c r="E713" i="4"/>
  <c r="A601" i="4"/>
  <c r="E601" i="4"/>
  <c r="E480" i="4"/>
  <c r="A480" i="4"/>
  <c r="A357" i="4"/>
  <c r="E357" i="4"/>
  <c r="A280" i="4"/>
  <c r="E280" i="4"/>
  <c r="E129" i="4"/>
  <c r="A129" i="4"/>
  <c r="D3" i="4"/>
  <c r="E3" i="4"/>
  <c r="A3" i="4"/>
  <c r="A23" i="4"/>
  <c r="E23" i="4"/>
  <c r="A63" i="4"/>
  <c r="E63" i="4"/>
  <c r="E1199" i="4"/>
  <c r="A1199" i="4"/>
  <c r="E998" i="4"/>
  <c r="D998" i="4"/>
  <c r="A998" i="4"/>
  <c r="A948" i="4"/>
  <c r="E948" i="4"/>
  <c r="A802" i="4"/>
  <c r="E802" i="4"/>
  <c r="A678" i="4"/>
  <c r="E678" i="4"/>
  <c r="A639" i="4"/>
  <c r="E639" i="4"/>
  <c r="E1000" i="4"/>
  <c r="A1000" i="4"/>
  <c r="A1114" i="4"/>
  <c r="E1114" i="4"/>
  <c r="D1114" i="4"/>
  <c r="E1003" i="4"/>
  <c r="A1003" i="4"/>
  <c r="E913" i="4"/>
  <c r="A913" i="4"/>
  <c r="D913" i="4"/>
  <c r="E649" i="4"/>
  <c r="A649" i="4"/>
  <c r="D649" i="4"/>
  <c r="E599" i="4"/>
  <c r="D599" i="4"/>
  <c r="A599" i="4"/>
  <c r="D499" i="4"/>
  <c r="A499" i="4"/>
  <c r="E499" i="4"/>
  <c r="A340" i="4"/>
  <c r="E340" i="4"/>
  <c r="D340" i="4"/>
  <c r="E257" i="4"/>
  <c r="A257" i="4"/>
  <c r="D120" i="4"/>
  <c r="A120" i="4"/>
  <c r="E120" i="4"/>
  <c r="A318" i="4"/>
  <c r="E318" i="4"/>
  <c r="E143" i="4"/>
  <c r="A143" i="4"/>
  <c r="A309" i="4"/>
  <c r="D309" i="4"/>
  <c r="E309" i="4"/>
  <c r="A184" i="4"/>
  <c r="E184" i="4"/>
  <c r="D323" i="4"/>
  <c r="A323" i="4"/>
  <c r="E323" i="4"/>
  <c r="D106" i="4"/>
  <c r="A106" i="4"/>
  <c r="E106" i="4"/>
  <c r="A1149" i="4"/>
  <c r="E1149" i="4"/>
  <c r="E1021" i="4"/>
  <c r="A1021" i="4"/>
  <c r="A906" i="4"/>
  <c r="E906" i="4"/>
  <c r="D906" i="4"/>
  <c r="E1203" i="4"/>
  <c r="D1203" i="4"/>
  <c r="A1203" i="4"/>
  <c r="D1067" i="4"/>
  <c r="A1067" i="4"/>
  <c r="E1067" i="4"/>
  <c r="E1041" i="4"/>
  <c r="A1041" i="4"/>
  <c r="A855" i="4"/>
  <c r="D855" i="4"/>
  <c r="E855" i="4"/>
  <c r="D700" i="4"/>
  <c r="A700" i="4"/>
  <c r="E700" i="4"/>
  <c r="A587" i="4"/>
  <c r="E587" i="4"/>
  <c r="D417" i="4"/>
  <c r="E417" i="4"/>
  <c r="A417" i="4"/>
  <c r="E393" i="4"/>
  <c r="A393" i="4"/>
  <c r="A229" i="4"/>
  <c r="E229" i="4"/>
  <c r="D229" i="4"/>
  <c r="D85" i="4"/>
  <c r="A85" i="4"/>
  <c r="E85" i="4"/>
  <c r="A434" i="4"/>
  <c r="E434" i="4"/>
  <c r="D434" i="4"/>
  <c r="A774" i="4"/>
  <c r="D774" i="4"/>
  <c r="E774" i="4"/>
  <c r="A496" i="4"/>
  <c r="E496" i="4"/>
  <c r="D315" i="4"/>
  <c r="E315" i="4"/>
  <c r="A315" i="4"/>
  <c r="A380" i="4"/>
  <c r="E380" i="4"/>
  <c r="E232" i="4"/>
  <c r="A232" i="4"/>
  <c r="E91" i="4"/>
  <c r="D91" i="4"/>
  <c r="A91" i="4"/>
  <c r="E1194" i="4"/>
  <c r="A1194" i="4"/>
  <c r="D1066" i="4"/>
  <c r="E1066" i="4"/>
  <c r="A1066" i="4"/>
  <c r="A1147" i="4"/>
  <c r="E1147" i="4"/>
  <c r="A1108" i="4"/>
  <c r="E1108" i="4"/>
  <c r="D1108" i="4"/>
  <c r="A882" i="4"/>
  <c r="E882" i="4"/>
  <c r="E911" i="4"/>
  <c r="D911" i="4"/>
  <c r="A911" i="4"/>
  <c r="A730" i="4"/>
  <c r="E730" i="4"/>
  <c r="D730" i="4"/>
  <c r="D625" i="4"/>
  <c r="E625" i="4"/>
  <c r="A625" i="4"/>
  <c r="A381" i="4"/>
  <c r="E381" i="4"/>
  <c r="D381" i="4"/>
  <c r="E273" i="4"/>
  <c r="D273" i="4"/>
  <c r="A273" i="4"/>
  <c r="A190" i="4"/>
  <c r="E190" i="4"/>
  <c r="A11" i="4"/>
  <c r="E11" i="4"/>
  <c r="A770" i="4"/>
  <c r="E770" i="4"/>
  <c r="D770" i="4"/>
  <c r="E981" i="4"/>
  <c r="D981" i="4"/>
  <c r="A981" i="4"/>
  <c r="A566" i="4"/>
  <c r="E566" i="4"/>
  <c r="A1083" i="4"/>
  <c r="E1083" i="4"/>
  <c r="E615" i="4"/>
  <c r="A615" i="4"/>
  <c r="A172" i="4"/>
  <c r="E172" i="4"/>
  <c r="D172" i="4"/>
  <c r="E20" i="4"/>
  <c r="A20" i="4"/>
  <c r="D20" i="4"/>
  <c r="A936" i="4"/>
  <c r="E936" i="4"/>
  <c r="D936" i="4"/>
  <c r="E1043" i="4"/>
  <c r="A1043" i="4"/>
  <c r="E553" i="4"/>
  <c r="A553" i="4"/>
  <c r="E113" i="4"/>
  <c r="D113" i="4"/>
  <c r="A113" i="4"/>
  <c r="E56" i="4"/>
  <c r="A56" i="4"/>
  <c r="E839" i="4"/>
  <c r="A839" i="4"/>
  <c r="A1034" i="4"/>
  <c r="D1034" i="4"/>
  <c r="E1034" i="4"/>
  <c r="D336" i="4"/>
  <c r="A336" i="4"/>
  <c r="E336" i="4"/>
  <c r="E1096" i="4"/>
  <c r="A1096" i="4"/>
  <c r="A39" i="4"/>
  <c r="E39" i="4"/>
  <c r="A992" i="4"/>
  <c r="E992" i="4"/>
  <c r="A939" i="4"/>
  <c r="E939" i="4"/>
  <c r="E433" i="4"/>
  <c r="D433" i="4"/>
  <c r="A433" i="4"/>
  <c r="D937" i="4"/>
  <c r="A937" i="4"/>
  <c r="E937" i="4"/>
  <c r="E490" i="4"/>
  <c r="A490" i="4"/>
  <c r="D490" i="4"/>
  <c r="A1179" i="4"/>
  <c r="E1179" i="4"/>
  <c r="A177" i="4"/>
  <c r="E177" i="4"/>
  <c r="D177" i="4"/>
  <c r="A181" i="4"/>
  <c r="E181" i="4"/>
  <c r="A727" i="4"/>
  <c r="D727" i="4"/>
  <c r="E727" i="4"/>
  <c r="E298" i="4"/>
  <c r="A298" i="4"/>
  <c r="D139" i="4"/>
  <c r="E139" i="4"/>
  <c r="A139" i="4"/>
  <c r="E1120" i="4"/>
  <c r="A1120" i="4"/>
  <c r="A1152" i="4"/>
  <c r="E1152" i="4"/>
  <c r="D1152" i="4"/>
  <c r="E1045" i="4"/>
  <c r="A1045" i="4"/>
  <c r="A898" i="4"/>
  <c r="E898" i="4"/>
  <c r="A722" i="4"/>
  <c r="E722" i="4"/>
  <c r="E1088" i="4"/>
  <c r="A1088" i="4"/>
  <c r="A1145" i="4"/>
  <c r="E1145" i="4"/>
  <c r="A978" i="4"/>
  <c r="D978" i="4"/>
  <c r="E978" i="4"/>
  <c r="A792" i="4"/>
  <c r="D792" i="4"/>
  <c r="E792" i="4"/>
  <c r="E787" i="4"/>
  <c r="A787" i="4"/>
  <c r="E559" i="4"/>
  <c r="D559" i="4"/>
  <c r="A559" i="4"/>
  <c r="A491" i="4"/>
  <c r="E491" i="4"/>
  <c r="A329" i="4"/>
  <c r="E329" i="4"/>
  <c r="D329" i="4"/>
  <c r="E207" i="4"/>
  <c r="A207" i="4"/>
  <c r="D207" i="4"/>
  <c r="A75" i="4"/>
  <c r="E75" i="4"/>
  <c r="A454" i="4"/>
  <c r="D454" i="4"/>
  <c r="E454" i="4"/>
  <c r="A1032" i="4"/>
  <c r="E1032" i="4"/>
  <c r="E606" i="4"/>
  <c r="A606" i="4"/>
  <c r="A375" i="4"/>
  <c r="E375" i="4"/>
  <c r="A412" i="4"/>
  <c r="E412" i="4"/>
  <c r="E289" i="4"/>
  <c r="D289" i="4"/>
  <c r="A289" i="4"/>
  <c r="A162" i="4"/>
  <c r="E162" i="4"/>
  <c r="A1164" i="4"/>
  <c r="E1164" i="4"/>
  <c r="E1015" i="4"/>
  <c r="D1015" i="4"/>
  <c r="A1015" i="4"/>
  <c r="E1107" i="4"/>
  <c r="A1107" i="4"/>
  <c r="A1042" i="4"/>
  <c r="E1042" i="4"/>
  <c r="E831" i="4"/>
  <c r="A831" i="4"/>
  <c r="A888" i="4"/>
  <c r="E888" i="4"/>
  <c r="D888" i="4"/>
  <c r="A708" i="4"/>
  <c r="D708" i="4"/>
  <c r="E708" i="4"/>
  <c r="A618" i="4"/>
  <c r="E618" i="4"/>
  <c r="D618" i="4"/>
  <c r="E435" i="4"/>
  <c r="A435" i="4"/>
  <c r="A266" i="4"/>
  <c r="E266" i="4"/>
  <c r="D266" i="4"/>
  <c r="A153" i="4"/>
  <c r="D153" i="4"/>
  <c r="E153" i="4"/>
  <c r="A26" i="4"/>
  <c r="E26" i="4"/>
  <c r="E170" i="4"/>
  <c r="A170" i="4"/>
  <c r="E411" i="4"/>
  <c r="D411" i="4"/>
  <c r="A411" i="4"/>
  <c r="D652" i="4"/>
  <c r="A652" i="4"/>
  <c r="E652" i="4"/>
  <c r="E629" i="4"/>
  <c r="D629" i="4"/>
  <c r="A629" i="4"/>
  <c r="E596" i="4"/>
  <c r="A596" i="4"/>
  <c r="D596" i="4"/>
  <c r="E422" i="4"/>
  <c r="A422" i="4"/>
  <c r="A296" i="4"/>
  <c r="E296" i="4"/>
  <c r="D122" i="4"/>
  <c r="A122" i="4"/>
  <c r="E122" i="4"/>
  <c r="A1167" i="4"/>
  <c r="E1167" i="4"/>
  <c r="A1077" i="4"/>
  <c r="E1077" i="4"/>
  <c r="D1077" i="4"/>
  <c r="E972" i="4"/>
  <c r="D972" i="4"/>
  <c r="A972" i="4"/>
  <c r="E847" i="4"/>
  <c r="D847" i="4"/>
  <c r="A847" i="4"/>
  <c r="A689" i="4"/>
  <c r="E689" i="4"/>
  <c r="D689" i="4"/>
  <c r="A729" i="4"/>
  <c r="E729" i="4"/>
  <c r="A561" i="4"/>
  <c r="E561" i="4"/>
  <c r="D561" i="4"/>
  <c r="E401" i="4"/>
  <c r="A401" i="4"/>
  <c r="E291" i="4"/>
  <c r="A291" i="4"/>
  <c r="E132" i="4"/>
  <c r="D132" i="4"/>
  <c r="A132" i="4"/>
  <c r="A27" i="4"/>
  <c r="E27" i="4"/>
  <c r="D27" i="4"/>
  <c r="A910" i="4"/>
  <c r="E910" i="4"/>
  <c r="A93" i="4"/>
  <c r="D93" i="4"/>
  <c r="E93" i="4"/>
  <c r="A805" i="4"/>
  <c r="E805" i="4"/>
  <c r="E658" i="4"/>
  <c r="A658" i="4"/>
  <c r="D660" i="4"/>
  <c r="A660" i="4"/>
  <c r="E660" i="4"/>
  <c r="E600" i="4"/>
  <c r="A600" i="4"/>
  <c r="E444" i="4"/>
  <c r="A444" i="4"/>
  <c r="E248" i="4"/>
  <c r="A248" i="4"/>
  <c r="D248" i="4"/>
  <c r="A694" i="4"/>
  <c r="E694" i="4"/>
  <c r="A1171" i="4"/>
  <c r="E1171" i="4"/>
  <c r="D1171" i="4"/>
  <c r="A1004" i="4"/>
  <c r="E1004" i="4"/>
  <c r="D1004" i="4"/>
  <c r="E873" i="4"/>
  <c r="A873" i="4"/>
  <c r="E696" i="4"/>
  <c r="A696" i="4"/>
  <c r="A573" i="4"/>
  <c r="D573" i="4"/>
  <c r="E573" i="4"/>
  <c r="D472" i="4"/>
  <c r="E472" i="4"/>
  <c r="A472" i="4"/>
  <c r="A459" i="4"/>
  <c r="E459" i="4"/>
  <c r="E278" i="4"/>
  <c r="A278" i="4"/>
  <c r="D278" i="4"/>
  <c r="A158" i="4"/>
  <c r="D158" i="4"/>
  <c r="E158" i="4"/>
  <c r="A4" i="4"/>
  <c r="E4" i="4"/>
  <c r="A1156" i="4"/>
  <c r="E1156" i="4"/>
  <c r="E109" i="4"/>
  <c r="A109" i="4"/>
  <c r="D1201" i="4"/>
  <c r="A1201" i="4"/>
  <c r="E1201" i="4"/>
  <c r="A1023" i="4"/>
  <c r="E1023" i="4"/>
  <c r="A984" i="4"/>
  <c r="E984" i="4"/>
  <c r="E853" i="4"/>
  <c r="A853" i="4"/>
  <c r="E695" i="4"/>
  <c r="A695" i="4"/>
  <c r="D695" i="4"/>
  <c r="A582" i="4"/>
  <c r="E582" i="4"/>
  <c r="D1002" i="4"/>
  <c r="A1002" i="4"/>
  <c r="E1002" i="4"/>
  <c r="E1131" i="4"/>
  <c r="A1131" i="4"/>
  <c r="D1007" i="4"/>
  <c r="A1007" i="4"/>
  <c r="E1007" i="4"/>
  <c r="E933" i="4"/>
  <c r="A933" i="4"/>
  <c r="A681" i="4"/>
  <c r="E681" i="4"/>
  <c r="E617" i="4"/>
  <c r="A617" i="4"/>
  <c r="A505" i="4"/>
  <c r="E505" i="4"/>
  <c r="A349" i="4"/>
  <c r="E349" i="4"/>
  <c r="A227" i="4"/>
  <c r="D227" i="4"/>
  <c r="E227" i="4"/>
  <c r="A102" i="4"/>
  <c r="E102" i="4"/>
  <c r="E522" i="4"/>
  <c r="D522" i="4"/>
  <c r="A522" i="4"/>
  <c r="E504" i="4"/>
  <c r="A504" i="4"/>
  <c r="D504" i="4"/>
  <c r="E224" i="4"/>
  <c r="D224" i="4"/>
  <c r="A224" i="4"/>
  <c r="E114" i="4"/>
  <c r="A114" i="4"/>
  <c r="D114" i="4"/>
  <c r="E1111" i="4"/>
  <c r="A1111" i="4"/>
  <c r="A1125" i="4"/>
  <c r="E1125" i="4"/>
  <c r="E990" i="4"/>
  <c r="A990" i="4"/>
  <c r="E844" i="4"/>
  <c r="A844" i="4"/>
  <c r="E749" i="4"/>
  <c r="A749" i="4"/>
  <c r="A1168" i="4"/>
  <c r="D1168" i="4"/>
  <c r="E1168" i="4"/>
  <c r="A1187" i="4"/>
  <c r="E1187" i="4"/>
  <c r="D1187" i="4"/>
  <c r="E1050" i="4"/>
  <c r="A1050" i="4"/>
  <c r="D1050" i="4"/>
  <c r="D818" i="4"/>
  <c r="E818" i="4"/>
  <c r="A818" i="4"/>
  <c r="E697" i="4"/>
  <c r="A697" i="4"/>
  <c r="D697" i="4"/>
  <c r="D586" i="4"/>
  <c r="A586" i="4"/>
  <c r="E586" i="4"/>
  <c r="E541" i="4"/>
  <c r="A541" i="4"/>
  <c r="D541" i="4"/>
  <c r="E361" i="4"/>
  <c r="A361" i="4"/>
  <c r="A231" i="4"/>
  <c r="E231" i="4"/>
  <c r="A96" i="4"/>
  <c r="D96" i="4"/>
  <c r="E96" i="4"/>
  <c r="A326" i="4"/>
  <c r="E326" i="4"/>
  <c r="A578" i="4"/>
  <c r="E578" i="4"/>
  <c r="D492" i="4"/>
  <c r="A492" i="4"/>
  <c r="E492" i="4"/>
  <c r="D374" i="4"/>
  <c r="A374" i="4"/>
  <c r="E374" i="4"/>
  <c r="A456" i="4"/>
  <c r="E456" i="4"/>
  <c r="A210" i="4"/>
  <c r="D210" i="4"/>
  <c r="E210" i="4"/>
  <c r="D89" i="4"/>
  <c r="E89" i="4"/>
  <c r="A89" i="4"/>
  <c r="A1112" i="4"/>
  <c r="E1112" i="4"/>
  <c r="E994" i="4"/>
  <c r="A994" i="4"/>
  <c r="A1150" i="4"/>
  <c r="E1150" i="4"/>
  <c r="A1115" i="4"/>
  <c r="E1115" i="4"/>
  <c r="A922" i="4"/>
  <c r="E922" i="4"/>
  <c r="D922" i="4"/>
  <c r="E804" i="4"/>
  <c r="A804" i="4"/>
  <c r="A743" i="4"/>
  <c r="E743" i="4"/>
  <c r="D743" i="4"/>
  <c r="D641" i="4"/>
  <c r="E641" i="4"/>
  <c r="A641" i="4"/>
  <c r="A383" i="4"/>
  <c r="E383" i="4"/>
  <c r="E295" i="4"/>
  <c r="A295" i="4"/>
  <c r="A141" i="4"/>
  <c r="E141" i="4"/>
  <c r="D141" i="4"/>
  <c r="D17" i="4"/>
  <c r="E17" i="4"/>
  <c r="A17" i="4"/>
  <c r="E8" i="4"/>
  <c r="A8" i="4"/>
  <c r="A221" i="4"/>
  <c r="E221" i="4"/>
  <c r="E581" i="4"/>
  <c r="A581" i="4"/>
  <c r="E498" i="4"/>
  <c r="D498" i="4"/>
  <c r="A498" i="4"/>
  <c r="A546" i="4"/>
  <c r="E546" i="4"/>
  <c r="E388" i="4"/>
  <c r="D388" i="4"/>
  <c r="A388" i="4"/>
  <c r="A218" i="4"/>
  <c r="D218" i="4"/>
  <c r="E218" i="4"/>
  <c r="E88" i="4"/>
  <c r="A88" i="4"/>
  <c r="A1166" i="4"/>
  <c r="E1166" i="4"/>
  <c r="E1116" i="4"/>
  <c r="A1116" i="4"/>
  <c r="A1027" i="4"/>
  <c r="E1027" i="4"/>
  <c r="D1027" i="4"/>
  <c r="E797" i="4"/>
  <c r="D797" i="4"/>
  <c r="A797" i="4"/>
  <c r="A732" i="4"/>
  <c r="D732" i="4"/>
  <c r="E732" i="4"/>
  <c r="E757" i="4"/>
  <c r="D757" i="4"/>
  <c r="A757" i="4"/>
  <c r="A648" i="4"/>
  <c r="E648" i="4"/>
  <c r="D379" i="4"/>
  <c r="A379" i="4"/>
  <c r="E379" i="4"/>
  <c r="E250" i="4"/>
  <c r="D250" i="4"/>
  <c r="A250" i="4"/>
  <c r="A160" i="4"/>
  <c r="D160" i="4"/>
  <c r="E160" i="4"/>
  <c r="D10" i="4"/>
  <c r="A10" i="4"/>
  <c r="E10" i="4"/>
  <c r="D193" i="4"/>
  <c r="E193" i="4"/>
  <c r="A193" i="4"/>
  <c r="A306" i="4"/>
  <c r="E306" i="4"/>
  <c r="D306" i="4"/>
  <c r="E194" i="4"/>
  <c r="A194" i="4"/>
  <c r="D194" i="4"/>
  <c r="A974" i="4"/>
  <c r="E974" i="4"/>
  <c r="D974" i="4"/>
  <c r="D1205" i="4"/>
  <c r="E1205" i="4"/>
  <c r="A1205" i="4"/>
  <c r="E923" i="4"/>
  <c r="A923" i="4"/>
  <c r="A554" i="4"/>
  <c r="E554" i="4"/>
  <c r="D554" i="4"/>
  <c r="D371" i="4"/>
  <c r="A371" i="4"/>
  <c r="E371" i="4"/>
  <c r="D222" i="4"/>
  <c r="E222" i="4"/>
  <c r="A222" i="4"/>
  <c r="A57" i="4"/>
  <c r="E57" i="4"/>
  <c r="A115" i="4"/>
  <c r="E115" i="4"/>
  <c r="D345" i="4"/>
  <c r="A345" i="4"/>
  <c r="E345" i="4"/>
  <c r="A718" i="4"/>
  <c r="E718" i="4"/>
  <c r="E544" i="4"/>
  <c r="A544" i="4"/>
  <c r="A622" i="4"/>
  <c r="E622" i="4"/>
  <c r="A442" i="4"/>
  <c r="E442" i="4"/>
  <c r="D321" i="4"/>
  <c r="A321" i="4"/>
  <c r="E321" i="4"/>
  <c r="A117" i="4"/>
  <c r="E117" i="4"/>
  <c r="D1200" i="4"/>
  <c r="A1200" i="4"/>
  <c r="E1200" i="4"/>
  <c r="A1090" i="4"/>
  <c r="E1090" i="4"/>
  <c r="E975" i="4"/>
  <c r="A975" i="4"/>
  <c r="D852" i="4"/>
  <c r="E852" i="4"/>
  <c r="A852" i="4"/>
  <c r="D698" i="4"/>
  <c r="E698" i="4"/>
  <c r="A698" i="4"/>
  <c r="E741" i="4"/>
  <c r="A741" i="4"/>
  <c r="D741" i="4"/>
  <c r="E567" i="4"/>
  <c r="A567" i="4"/>
  <c r="E425" i="4"/>
  <c r="A425" i="4"/>
  <c r="A297" i="4"/>
  <c r="E297" i="4"/>
  <c r="E137" i="4"/>
  <c r="D137" i="4"/>
  <c r="A137" i="4"/>
  <c r="A36" i="4"/>
  <c r="D36" i="4"/>
  <c r="E36" i="4"/>
  <c r="A725" i="4"/>
  <c r="E725" i="4"/>
  <c r="A6" i="4"/>
  <c r="E6" i="4"/>
  <c r="E858" i="4"/>
  <c r="D858" i="4"/>
  <c r="A858" i="4"/>
  <c r="A720" i="4"/>
  <c r="E720" i="4"/>
  <c r="A766" i="4"/>
  <c r="D766" i="4"/>
  <c r="E766" i="4"/>
  <c r="E632" i="4"/>
  <c r="D632" i="4"/>
  <c r="A632" i="4"/>
  <c r="A439" i="4"/>
  <c r="E439" i="4"/>
  <c r="A226" i="4"/>
  <c r="E226" i="4"/>
  <c r="D226" i="4"/>
  <c r="E714" i="4"/>
  <c r="A714" i="4"/>
  <c r="A1178" i="4"/>
  <c r="E1178" i="4"/>
  <c r="E1010" i="4"/>
  <c r="A1010" i="4"/>
  <c r="A890" i="4"/>
  <c r="E890" i="4"/>
  <c r="A703" i="4"/>
  <c r="E703" i="4"/>
  <c r="D703" i="4"/>
  <c r="E589" i="4"/>
  <c r="D589" i="4"/>
  <c r="A589" i="4"/>
  <c r="A473" i="4"/>
  <c r="E473" i="4"/>
  <c r="D473" i="4"/>
  <c r="E367" i="4"/>
  <c r="A367" i="4"/>
  <c r="A282" i="4"/>
  <c r="D282" i="4"/>
  <c r="E282" i="4"/>
  <c r="A166" i="4"/>
  <c r="E166" i="4"/>
  <c r="A33" i="4"/>
  <c r="E33" i="4"/>
  <c r="E294" i="4"/>
  <c r="A294" i="4"/>
  <c r="E558" i="4"/>
  <c r="A558" i="4"/>
  <c r="D1014" i="4"/>
  <c r="A1014" i="4"/>
  <c r="E1014" i="4"/>
  <c r="E867" i="4"/>
  <c r="A867" i="4"/>
  <c r="E836" i="4"/>
  <c r="D836" i="4"/>
  <c r="A836" i="4"/>
  <c r="E659" i="4"/>
  <c r="D659" i="4"/>
  <c r="A659" i="4"/>
  <c r="A595" i="4"/>
  <c r="E595" i="4"/>
  <c r="D595" i="4"/>
  <c r="D410" i="4"/>
  <c r="A410" i="4"/>
  <c r="E410" i="4"/>
  <c r="A870" i="4"/>
  <c r="E870" i="4"/>
  <c r="A1089" i="4"/>
  <c r="E1089" i="4"/>
  <c r="D1089" i="4"/>
  <c r="E963" i="4"/>
  <c r="A963" i="4"/>
  <c r="D963" i="4"/>
  <c r="A897" i="4"/>
  <c r="E897" i="4"/>
  <c r="E737" i="4"/>
  <c r="A737" i="4"/>
  <c r="D737" i="4"/>
  <c r="A609" i="4"/>
  <c r="E609" i="4"/>
  <c r="E487" i="4"/>
  <c r="A487" i="4"/>
  <c r="A400" i="4"/>
  <c r="E400" i="4"/>
  <c r="E310" i="4"/>
  <c r="A310" i="4"/>
  <c r="A73" i="4"/>
  <c r="E73" i="4"/>
  <c r="D73" i="4"/>
  <c r="A12" i="4"/>
  <c r="E12" i="4"/>
  <c r="D12" i="4"/>
  <c r="E390" i="4"/>
  <c r="D390" i="4"/>
  <c r="A390" i="4"/>
  <c r="E223" i="4"/>
  <c r="A223" i="4"/>
  <c r="E48" i="4"/>
  <c r="A48" i="4"/>
  <c r="D48" i="4"/>
  <c r="E1202" i="4"/>
  <c r="A1202" i="4"/>
  <c r="D1202" i="4"/>
  <c r="D1141" i="4"/>
  <c r="E1141" i="4"/>
  <c r="A1141" i="4"/>
  <c r="A1016" i="4"/>
  <c r="E1016" i="4"/>
  <c r="D1016" i="4"/>
  <c r="A902" i="4"/>
  <c r="E902" i="4"/>
  <c r="D902" i="4"/>
  <c r="A686" i="4"/>
  <c r="E686" i="4"/>
  <c r="D686" i="4"/>
  <c r="E1079" i="4"/>
  <c r="A1079" i="4"/>
  <c r="E1195" i="4"/>
  <c r="A1195" i="4"/>
  <c r="A1057" i="4"/>
  <c r="E1057" i="4"/>
  <c r="D1057" i="4"/>
  <c r="A828" i="4"/>
  <c r="E828" i="4"/>
  <c r="E709" i="4"/>
  <c r="A709" i="4"/>
  <c r="E613" i="4"/>
  <c r="A613" i="4"/>
  <c r="A467" i="4"/>
  <c r="E467" i="4"/>
  <c r="E312" i="4"/>
  <c r="A312" i="4"/>
  <c r="D312" i="4"/>
  <c r="D260" i="4"/>
  <c r="A260" i="4"/>
  <c r="E260" i="4"/>
  <c r="A124" i="4"/>
  <c r="D124" i="4"/>
  <c r="E124" i="4"/>
  <c r="E1009" i="4"/>
  <c r="A1009" i="4"/>
  <c r="A105" i="4"/>
  <c r="E105" i="4"/>
  <c r="A359" i="4"/>
  <c r="E359" i="4"/>
  <c r="D359" i="4"/>
  <c r="E239" i="4"/>
  <c r="D239" i="4"/>
  <c r="A239" i="4"/>
  <c r="A208" i="4"/>
  <c r="E208" i="4"/>
  <c r="A68" i="4"/>
  <c r="D68" i="4"/>
  <c r="E68" i="4"/>
  <c r="A1146" i="4"/>
  <c r="E1146" i="4"/>
  <c r="D1146" i="4"/>
  <c r="A1065" i="4"/>
  <c r="E1065" i="4"/>
  <c r="D1065" i="4"/>
  <c r="A821" i="4"/>
  <c r="E821" i="4"/>
  <c r="A1204" i="4"/>
  <c r="E1204" i="4"/>
  <c r="E1075" i="4"/>
  <c r="D1075" i="4"/>
  <c r="A1075" i="4"/>
  <c r="E1046" i="4"/>
  <c r="A1046" i="4"/>
  <c r="E869" i="4"/>
  <c r="A869" i="4"/>
  <c r="E707" i="4"/>
  <c r="A707" i="4"/>
  <c r="D707" i="4"/>
  <c r="E605" i="4"/>
  <c r="A605" i="4"/>
  <c r="E423" i="4"/>
  <c r="A423" i="4"/>
  <c r="A334" i="4"/>
  <c r="E334" i="4"/>
  <c r="D334" i="4"/>
  <c r="A149" i="4"/>
  <c r="E149" i="4"/>
  <c r="A31" i="4"/>
  <c r="E31" i="4"/>
  <c r="A1176" i="4"/>
  <c r="E1176" i="4"/>
  <c r="A167" i="4"/>
  <c r="E167" i="4"/>
  <c r="E638" i="4"/>
  <c r="A638" i="4"/>
  <c r="E543" i="4"/>
  <c r="A543" i="4"/>
  <c r="A515" i="4"/>
  <c r="E515" i="4"/>
  <c r="A333" i="4"/>
  <c r="E333" i="4"/>
  <c r="A228" i="4"/>
  <c r="E228" i="4"/>
  <c r="D228" i="4"/>
  <c r="E47" i="4"/>
  <c r="A47" i="4"/>
  <c r="E1134" i="4"/>
  <c r="A1134" i="4"/>
  <c r="E1154" i="4"/>
  <c r="D1154" i="4"/>
  <c r="A1154" i="4"/>
  <c r="D1031" i="4"/>
  <c r="A1031" i="4"/>
  <c r="E1031" i="4"/>
  <c r="E799" i="4"/>
  <c r="A799" i="4"/>
  <c r="A764" i="4"/>
  <c r="E764" i="4"/>
  <c r="E765" i="4"/>
  <c r="A765" i="4"/>
  <c r="A651" i="4"/>
  <c r="E651" i="4"/>
  <c r="D651" i="4"/>
  <c r="E405" i="4"/>
  <c r="A405" i="4"/>
  <c r="E269" i="4"/>
  <c r="A269" i="4"/>
  <c r="E180" i="4"/>
  <c r="A180" i="4"/>
  <c r="E15" i="4"/>
  <c r="A15" i="4"/>
  <c r="D15" i="4"/>
  <c r="E448" i="4"/>
  <c r="A448" i="4"/>
  <c r="D448" i="4"/>
  <c r="E845" i="4"/>
  <c r="A845" i="4"/>
  <c r="D845" i="4"/>
  <c r="A779" i="4"/>
  <c r="D779" i="4"/>
  <c r="E779" i="4"/>
  <c r="E542" i="4"/>
  <c r="A542" i="4"/>
  <c r="E778" i="4"/>
  <c r="A778" i="4"/>
  <c r="E461" i="4"/>
  <c r="D461" i="4"/>
  <c r="A461" i="4"/>
  <c r="A324" i="4"/>
  <c r="E324" i="4"/>
  <c r="D324" i="4"/>
  <c r="E186" i="4"/>
  <c r="A186" i="4"/>
  <c r="E597" i="4"/>
  <c r="D597" i="4"/>
  <c r="A597" i="4"/>
  <c r="E1087" i="4"/>
  <c r="D1087" i="4"/>
  <c r="A1087" i="4"/>
  <c r="D1036" i="4"/>
  <c r="A1036" i="4"/>
  <c r="E1036" i="4"/>
  <c r="E795" i="4"/>
  <c r="A795" i="4"/>
  <c r="A738" i="4"/>
  <c r="E738" i="4"/>
  <c r="A631" i="4"/>
  <c r="E631" i="4"/>
  <c r="E516" i="4"/>
  <c r="A516" i="4"/>
  <c r="A447" i="4"/>
  <c r="E447" i="4"/>
  <c r="A233" i="4"/>
  <c r="E233" i="4"/>
  <c r="D233" i="4"/>
  <c r="A147" i="4"/>
  <c r="E147" i="4"/>
  <c r="D147" i="4"/>
  <c r="A79" i="4"/>
  <c r="E79" i="4"/>
  <c r="A69" i="4"/>
  <c r="D69" i="4"/>
  <c r="E69" i="4"/>
  <c r="E464" i="4"/>
  <c r="A464" i="4"/>
  <c r="E277" i="4"/>
  <c r="A277" i="4"/>
  <c r="E1093" i="4"/>
  <c r="A1093" i="4"/>
  <c r="E877" i="4"/>
  <c r="A877" i="4"/>
  <c r="A1181" i="4"/>
  <c r="E1181" i="4"/>
  <c r="A1028" i="4"/>
  <c r="E1028" i="4"/>
  <c r="A684" i="4"/>
  <c r="E684" i="4"/>
  <c r="A384" i="4"/>
  <c r="E384" i="4"/>
  <c r="A414" i="4"/>
  <c r="E414" i="4"/>
  <c r="E929" i="4"/>
  <c r="A929" i="4"/>
  <c r="D929" i="4"/>
  <c r="A527" i="4"/>
  <c r="E527" i="4"/>
  <c r="A450" i="4"/>
  <c r="E450" i="4"/>
  <c r="D450" i="4"/>
  <c r="A426" i="4"/>
  <c r="E426" i="4"/>
  <c r="A276" i="4"/>
  <c r="E276" i="4"/>
  <c r="A111" i="4"/>
  <c r="E111" i="4"/>
  <c r="A1160" i="4"/>
  <c r="E1160" i="4"/>
  <c r="A1047" i="4"/>
  <c r="D1047" i="4"/>
  <c r="E1047" i="4"/>
  <c r="A1138" i="4"/>
  <c r="E1138" i="4"/>
  <c r="E1074" i="4"/>
  <c r="A1074" i="4"/>
  <c r="A834" i="4"/>
  <c r="E834" i="4"/>
  <c r="D834" i="4"/>
  <c r="E905" i="4"/>
  <c r="A905" i="4"/>
  <c r="E716" i="4"/>
  <c r="A716" i="4"/>
  <c r="A620" i="4"/>
  <c r="E620" i="4"/>
  <c r="D620" i="4"/>
  <c r="A436" i="4"/>
  <c r="E436" i="4"/>
  <c r="D436" i="4"/>
  <c r="D267" i="4"/>
  <c r="E267" i="4"/>
  <c r="A267" i="4"/>
  <c r="E161" i="4"/>
  <c r="A161" i="4"/>
  <c r="A35" i="4"/>
  <c r="E35" i="4"/>
  <c r="E623" i="4"/>
  <c r="A623" i="4"/>
  <c r="A1186" i="4"/>
  <c r="E1186" i="4"/>
  <c r="A907" i="4"/>
  <c r="E907" i="4"/>
  <c r="E775" i="4"/>
  <c r="A775" i="4"/>
  <c r="A667" i="4"/>
  <c r="E667" i="4"/>
  <c r="D667" i="4"/>
  <c r="A571" i="4"/>
  <c r="E571" i="4"/>
  <c r="D571" i="4"/>
  <c r="A402" i="4"/>
  <c r="E402" i="4"/>
  <c r="A220" i="4"/>
  <c r="E220" i="4"/>
  <c r="E624" i="4"/>
  <c r="A624" i="4"/>
  <c r="A1191" i="4"/>
  <c r="D1191" i="4"/>
  <c r="E1191" i="4"/>
  <c r="A1011" i="4"/>
  <c r="D1011" i="4"/>
  <c r="E1011" i="4"/>
  <c r="A904" i="4"/>
  <c r="E904" i="4"/>
  <c r="A721" i="4"/>
  <c r="E721" i="4"/>
  <c r="D721" i="4"/>
  <c r="E612" i="4"/>
  <c r="D612" i="4"/>
  <c r="A612" i="4"/>
  <c r="E477" i="4"/>
  <c r="D477" i="4"/>
  <c r="A477" i="4"/>
  <c r="A382" i="4"/>
  <c r="E382" i="4"/>
  <c r="D382" i="4"/>
  <c r="E301" i="4"/>
  <c r="D301" i="4"/>
  <c r="A301" i="4"/>
  <c r="A168" i="4"/>
  <c r="D168" i="4"/>
  <c r="E168" i="4"/>
  <c r="A37" i="4"/>
  <c r="D37" i="4"/>
  <c r="E37" i="4"/>
  <c r="D213" i="4"/>
  <c r="E213" i="4"/>
  <c r="A213" i="4"/>
  <c r="A462" i="4"/>
  <c r="E462" i="4"/>
  <c r="A1012" i="4"/>
  <c r="E1012" i="4"/>
  <c r="D1012" i="4"/>
  <c r="E932" i="4"/>
  <c r="A932" i="4"/>
  <c r="E822" i="4"/>
  <c r="A822" i="4"/>
  <c r="D669" i="4"/>
  <c r="E669" i="4"/>
  <c r="A669" i="4"/>
  <c r="E570" i="4"/>
  <c r="D570" i="4"/>
  <c r="A570" i="4"/>
  <c r="A360" i="4"/>
  <c r="E360" i="4"/>
  <c r="D360" i="4"/>
  <c r="E848" i="4"/>
  <c r="D848" i="4"/>
  <c r="A848" i="4"/>
  <c r="E1091" i="4"/>
  <c r="A1091" i="4"/>
  <c r="D1091" i="4"/>
  <c r="A979" i="4"/>
  <c r="E979" i="4"/>
  <c r="E915" i="4"/>
  <c r="A915" i="4"/>
  <c r="D915" i="4"/>
  <c r="E739" i="4"/>
  <c r="A739" i="4"/>
  <c r="E640" i="4"/>
  <c r="D640" i="4"/>
  <c r="A640" i="4"/>
  <c r="D508" i="4"/>
  <c r="E508" i="4"/>
  <c r="A508" i="4"/>
  <c r="A413" i="4"/>
  <c r="E413" i="4"/>
  <c r="D319" i="4"/>
  <c r="A319" i="4"/>
  <c r="E319" i="4"/>
  <c r="E164" i="4"/>
  <c r="A164" i="4"/>
  <c r="A18" i="4"/>
  <c r="E18" i="4"/>
  <c r="A953" i="4"/>
  <c r="E953" i="4"/>
  <c r="D953" i="4"/>
  <c r="E43" i="4"/>
  <c r="A43" i="4"/>
  <c r="E1189" i="4"/>
  <c r="D1189" i="4"/>
  <c r="A1189" i="4"/>
  <c r="A1033" i="4"/>
  <c r="E1033" i="4"/>
  <c r="A1001" i="4"/>
  <c r="E1001" i="4"/>
  <c r="A832" i="4"/>
  <c r="E832" i="4"/>
  <c r="D832" i="4"/>
  <c r="E744" i="4"/>
  <c r="A744" i="4"/>
  <c r="E524" i="4"/>
  <c r="A524" i="4"/>
  <c r="E917" i="4"/>
  <c r="A917" i="4"/>
  <c r="A1132" i="4"/>
  <c r="E1132" i="4"/>
  <c r="E1019" i="4"/>
  <c r="A1019" i="4"/>
  <c r="A793" i="4"/>
  <c r="E793" i="4"/>
  <c r="E704" i="4"/>
  <c r="A704" i="4"/>
  <c r="E633" i="4"/>
  <c r="A633" i="4"/>
  <c r="D633" i="4"/>
  <c r="E509" i="4"/>
  <c r="A509" i="4"/>
  <c r="E369" i="4"/>
  <c r="A369" i="4"/>
  <c r="A230" i="4"/>
  <c r="E230" i="4"/>
  <c r="E82" i="4"/>
  <c r="A82" i="4"/>
  <c r="E234" i="4"/>
  <c r="A234" i="4"/>
  <c r="D234" i="4"/>
  <c r="A45" i="4"/>
  <c r="E45" i="4"/>
  <c r="D45" i="4"/>
  <c r="E354" i="4"/>
  <c r="A354" i="4"/>
  <c r="D354" i="4"/>
  <c r="A136" i="4"/>
  <c r="E136" i="4"/>
  <c r="D136" i="4"/>
  <c r="A204" i="4"/>
  <c r="E204" i="4"/>
  <c r="A80" i="4"/>
  <c r="E80" i="4"/>
  <c r="A1086" i="4"/>
  <c r="E1086" i="4"/>
  <c r="A970" i="4"/>
  <c r="D970" i="4"/>
  <c r="E970" i="4"/>
  <c r="E866" i="4"/>
  <c r="A866" i="4"/>
  <c r="E1206" i="4"/>
  <c r="D1206" i="4"/>
  <c r="A1206" i="4"/>
  <c r="E1076" i="4"/>
  <c r="A1076" i="4"/>
  <c r="A1068" i="4"/>
  <c r="E1068" i="4"/>
  <c r="E885" i="4"/>
  <c r="A885" i="4"/>
  <c r="A712" i="4"/>
  <c r="D712" i="4"/>
  <c r="E712" i="4"/>
  <c r="E611" i="4"/>
  <c r="A611" i="4"/>
  <c r="E431" i="4"/>
  <c r="A431" i="4"/>
  <c r="A341" i="4"/>
  <c r="E341" i="4"/>
  <c r="E242" i="4"/>
  <c r="A242" i="4"/>
  <c r="E108" i="4"/>
  <c r="A108" i="4"/>
  <c r="E240" i="4"/>
  <c r="A240" i="4"/>
  <c r="A591" i="4"/>
  <c r="E591" i="4"/>
  <c r="D591" i="4"/>
  <c r="E534" i="4"/>
  <c r="A534" i="4"/>
  <c r="A356" i="4"/>
  <c r="E356" i="4"/>
  <c r="E325" i="4"/>
  <c r="A325" i="4"/>
  <c r="A217" i="4"/>
  <c r="E217" i="4"/>
  <c r="E66" i="4"/>
  <c r="A66" i="4"/>
  <c r="D1159" i="4"/>
  <c r="A1159" i="4"/>
  <c r="E1159" i="4"/>
  <c r="A997" i="4"/>
  <c r="E997" i="4"/>
  <c r="E1165" i="4"/>
  <c r="A1165" i="4"/>
  <c r="A1123" i="4"/>
  <c r="E1123" i="4"/>
  <c r="D1123" i="4"/>
  <c r="A930" i="4"/>
  <c r="D930" i="4"/>
  <c r="E930" i="4"/>
  <c r="A859" i="4"/>
  <c r="E859" i="4"/>
  <c r="E751" i="4"/>
  <c r="A751" i="4"/>
  <c r="D751" i="4"/>
  <c r="A642" i="4"/>
  <c r="E642" i="4"/>
  <c r="A419" i="4"/>
  <c r="D419" i="4"/>
  <c r="E419" i="4"/>
  <c r="E307" i="4"/>
  <c r="A307" i="4"/>
  <c r="D307" i="4"/>
  <c r="A182" i="4"/>
  <c r="E182" i="4"/>
  <c r="A19" i="4"/>
  <c r="E19" i="4"/>
  <c r="D19" i="4"/>
  <c r="D443" i="4"/>
  <c r="A443" i="4"/>
  <c r="E443" i="4"/>
  <c r="A864" i="4"/>
  <c r="E864" i="4"/>
  <c r="D731" i="4"/>
  <c r="A731" i="4"/>
  <c r="E731" i="4"/>
  <c r="E526" i="4"/>
  <c r="A526" i="4"/>
  <c r="D526" i="4"/>
  <c r="A670" i="4"/>
  <c r="D670" i="4"/>
  <c r="E670" i="4"/>
  <c r="A478" i="4"/>
  <c r="D478" i="4"/>
  <c r="E478" i="4"/>
  <c r="E343" i="4"/>
  <c r="A343" i="4"/>
  <c r="E174" i="4"/>
  <c r="D174" i="4"/>
  <c r="A174" i="4"/>
  <c r="E621" i="4"/>
  <c r="A621" i="4"/>
  <c r="A1127" i="4"/>
  <c r="E1127" i="4"/>
  <c r="D1063" i="4"/>
  <c r="E1063" i="4"/>
  <c r="A1063" i="4"/>
  <c r="A796" i="4"/>
  <c r="D796" i="4"/>
  <c r="E796" i="4"/>
  <c r="E761" i="4"/>
  <c r="A761" i="4"/>
  <c r="D761" i="4"/>
  <c r="A668" i="4"/>
  <c r="E668" i="4"/>
  <c r="A521" i="4"/>
  <c r="E521" i="4"/>
  <c r="D521" i="4"/>
  <c r="E449" i="4"/>
  <c r="A449" i="4"/>
  <c r="A281" i="4"/>
  <c r="E281" i="4"/>
  <c r="D281" i="4"/>
  <c r="E163" i="4"/>
  <c r="A163" i="4"/>
  <c r="E9" i="4"/>
  <c r="A9" i="4"/>
  <c r="E104" i="4"/>
  <c r="A104" i="4"/>
  <c r="D104" i="4"/>
  <c r="A292" i="4"/>
  <c r="E292" i="4"/>
  <c r="D292" i="4"/>
  <c r="A806" i="4"/>
  <c r="E806" i="4"/>
  <c r="E781" i="4"/>
  <c r="A781" i="4"/>
  <c r="D781" i="4"/>
  <c r="A820" i="4"/>
  <c r="E820" i="4"/>
  <c r="D685" i="4"/>
  <c r="E685" i="4"/>
  <c r="A685" i="4"/>
  <c r="E518" i="4"/>
  <c r="A518" i="4"/>
  <c r="D353" i="4"/>
  <c r="A353" i="4"/>
  <c r="E353" i="4"/>
  <c r="E726" i="4"/>
  <c r="A726" i="4"/>
  <c r="A1121" i="4"/>
  <c r="E1121" i="4"/>
  <c r="A1013" i="4"/>
  <c r="E1013" i="4"/>
  <c r="D1013" i="4"/>
  <c r="E823" i="4"/>
  <c r="A823" i="4"/>
  <c r="D823" i="4"/>
  <c r="A767" i="4"/>
  <c r="E767" i="4"/>
  <c r="D569" i="4"/>
  <c r="E569" i="4"/>
  <c r="A569" i="4"/>
  <c r="E513" i="4"/>
  <c r="A513" i="4"/>
  <c r="A445" i="4"/>
  <c r="E445" i="4"/>
  <c r="A253" i="4"/>
  <c r="D253" i="4"/>
  <c r="E253" i="4"/>
  <c r="E142" i="4"/>
  <c r="A142" i="4"/>
  <c r="A13" i="4"/>
  <c r="E13" i="4"/>
  <c r="E92" i="4"/>
  <c r="A92" i="4"/>
  <c r="E396" i="4"/>
  <c r="A396" i="4"/>
  <c r="D396" i="4"/>
  <c r="E216" i="4"/>
  <c r="A216" i="4"/>
  <c r="D216" i="4"/>
  <c r="A99" i="4"/>
  <c r="D99" i="4"/>
  <c r="E99" i="4"/>
  <c r="D1122" i="4"/>
  <c r="A1122" i="4"/>
  <c r="E1122" i="4"/>
  <c r="A1113" i="4"/>
  <c r="E1113" i="4"/>
  <c r="D1113" i="4"/>
  <c r="A982" i="4"/>
  <c r="E982" i="4"/>
  <c r="D982" i="4"/>
  <c r="A857" i="4"/>
  <c r="D857" i="4"/>
  <c r="E857" i="4"/>
  <c r="E728" i="4"/>
  <c r="A728" i="4"/>
  <c r="D755" i="4"/>
  <c r="E755" i="4"/>
  <c r="A755" i="4"/>
  <c r="A628" i="4"/>
  <c r="E628" i="4"/>
  <c r="A428" i="4"/>
  <c r="D428" i="4"/>
  <c r="E428" i="4"/>
  <c r="A246" i="4"/>
  <c r="E246" i="4"/>
  <c r="A159" i="4"/>
  <c r="E159" i="4"/>
  <c r="A49" i="4"/>
  <c r="E49" i="4"/>
  <c r="D49" i="4"/>
  <c r="E127" i="4"/>
  <c r="A127" i="4"/>
  <c r="A370" i="4"/>
  <c r="D370" i="4"/>
  <c r="E370" i="4"/>
  <c r="A944" i="4"/>
  <c r="E944" i="4"/>
  <c r="A909" i="4"/>
  <c r="D909" i="4"/>
  <c r="E909" i="4"/>
  <c r="A876" i="4"/>
  <c r="E876" i="4"/>
  <c r="D742" i="4"/>
  <c r="A742" i="4"/>
  <c r="E742" i="4"/>
  <c r="E466" i="4"/>
  <c r="D466" i="4"/>
  <c r="A466" i="4"/>
  <c r="A339" i="4"/>
  <c r="E339" i="4"/>
  <c r="A756" i="4"/>
  <c r="E756" i="4"/>
  <c r="D1101" i="4"/>
  <c r="A1101" i="4"/>
  <c r="E1101" i="4"/>
  <c r="D987" i="4"/>
  <c r="E987" i="4"/>
  <c r="A987" i="4"/>
  <c r="A794" i="4"/>
  <c r="D794" i="4"/>
  <c r="E794" i="4"/>
  <c r="A748" i="4"/>
  <c r="E748" i="4"/>
  <c r="E536" i="4"/>
  <c r="A536" i="4"/>
  <c r="D484" i="4"/>
  <c r="A484" i="4"/>
  <c r="E484" i="4"/>
  <c r="A415" i="4"/>
  <c r="E415" i="4"/>
  <c r="A235" i="4"/>
  <c r="E235" i="4"/>
  <c r="D235" i="4"/>
  <c r="A119" i="4"/>
  <c r="E119" i="4"/>
  <c r="D119" i="4"/>
  <c r="A30" i="4"/>
  <c r="E30" i="4"/>
  <c r="D30" i="4"/>
  <c r="D908" i="4"/>
  <c r="A908" i="4"/>
  <c r="E908" i="4"/>
  <c r="A60" i="4"/>
  <c r="E60" i="4"/>
  <c r="A1094" i="4"/>
  <c r="E1094" i="4"/>
  <c r="A957" i="4"/>
  <c r="E957" i="4"/>
  <c r="E1038" i="4"/>
  <c r="A1038" i="4"/>
  <c r="A884" i="4"/>
  <c r="D884" i="4"/>
  <c r="E884" i="4"/>
  <c r="A647" i="4"/>
  <c r="E647" i="4"/>
  <c r="D511" i="4"/>
  <c r="A511" i="4"/>
  <c r="E511" i="4"/>
  <c r="A838" i="4"/>
  <c r="E838" i="4"/>
  <c r="A1177" i="4"/>
  <c r="E1177" i="4"/>
  <c r="A1022" i="4"/>
  <c r="E1022" i="4"/>
  <c r="D1022" i="4"/>
  <c r="E809" i="4"/>
  <c r="A809" i="4"/>
  <c r="E705" i="4"/>
  <c r="A705" i="4"/>
  <c r="E535" i="4"/>
  <c r="A535" i="4"/>
  <c r="D535" i="4"/>
  <c r="A523" i="4"/>
  <c r="E523" i="4"/>
  <c r="A314" i="4"/>
  <c r="E314" i="4"/>
  <c r="E268" i="4"/>
  <c r="A268" i="4"/>
  <c r="E84" i="4"/>
  <c r="A84" i="4"/>
  <c r="E409" i="4"/>
  <c r="A409" i="4"/>
  <c r="D409" i="4"/>
  <c r="A366" i="4"/>
  <c r="E366" i="4"/>
  <c r="A123" i="4"/>
  <c r="E123" i="4"/>
  <c r="A34" i="4"/>
  <c r="E34" i="4"/>
  <c r="E1098" i="4"/>
  <c r="D1098" i="4"/>
  <c r="A1098" i="4"/>
  <c r="A1080" i="4"/>
  <c r="E1080" i="4"/>
  <c r="E1064" i="4"/>
  <c r="A1064" i="4"/>
  <c r="E798" i="4"/>
  <c r="D798" i="4"/>
  <c r="A798" i="4"/>
  <c r="A711" i="4"/>
  <c r="E711" i="4"/>
  <c r="E956" i="4"/>
  <c r="A956" i="4"/>
  <c r="D956" i="4"/>
  <c r="A1095" i="4"/>
  <c r="E1095" i="4"/>
  <c r="E986" i="4"/>
  <c r="D986" i="4"/>
  <c r="A986" i="4"/>
  <c r="D829" i="4"/>
  <c r="E829" i="4"/>
  <c r="A829" i="4"/>
  <c r="E719" i="4"/>
  <c r="A719" i="4"/>
  <c r="D719" i="4"/>
  <c r="A650" i="4"/>
  <c r="E650" i="4"/>
  <c r="A468" i="4"/>
  <c r="E468" i="4"/>
  <c r="E332" i="4"/>
  <c r="D332" i="4"/>
  <c r="A332" i="4"/>
  <c r="A219" i="4"/>
  <c r="E219" i="4"/>
  <c r="A121" i="4"/>
  <c r="D121" i="4"/>
  <c r="E121" i="4"/>
  <c r="A148" i="4"/>
  <c r="E148" i="4"/>
  <c r="E517" i="4"/>
  <c r="A517" i="4"/>
  <c r="D517" i="4"/>
  <c r="E488" i="4"/>
  <c r="A488" i="4"/>
  <c r="A368" i="4"/>
  <c r="E368" i="4"/>
  <c r="A313" i="4"/>
  <c r="D313" i="4"/>
  <c r="E313" i="4"/>
  <c r="A214" i="4"/>
  <c r="D214" i="4"/>
  <c r="E214" i="4"/>
  <c r="E46" i="4"/>
  <c r="A46" i="4"/>
  <c r="E1124" i="4"/>
  <c r="A1124" i="4"/>
  <c r="D901" i="4"/>
  <c r="E901" i="4"/>
  <c r="A901" i="4"/>
  <c r="E1173" i="4"/>
  <c r="A1173" i="4"/>
  <c r="D1173" i="4"/>
  <c r="A1142" i="4"/>
  <c r="E1142" i="4"/>
  <c r="A938" i="4"/>
  <c r="D938" i="4"/>
  <c r="E938" i="4"/>
  <c r="A875" i="4"/>
  <c r="D875" i="4"/>
  <c r="E875" i="4"/>
  <c r="A754" i="4"/>
  <c r="E754" i="4"/>
  <c r="A655" i="4"/>
  <c r="E655" i="4"/>
  <c r="A452" i="4"/>
  <c r="E452" i="4"/>
  <c r="A335" i="4"/>
  <c r="E335" i="4"/>
  <c r="A125" i="4"/>
  <c r="E125" i="4"/>
  <c r="D125" i="4"/>
  <c r="D51" i="4"/>
  <c r="E51" i="4"/>
  <c r="A51" i="4"/>
  <c r="A1008" i="4"/>
  <c r="E1008" i="4"/>
  <c r="D1008" i="4"/>
  <c r="E135" i="4"/>
  <c r="D135" i="4"/>
  <c r="A135" i="4"/>
  <c r="E643" i="4"/>
  <c r="A643" i="4"/>
  <c r="A493" i="4"/>
  <c r="E493" i="4"/>
  <c r="D493" i="4"/>
  <c r="E470" i="4"/>
  <c r="A470" i="4"/>
  <c r="E317" i="4"/>
  <c r="A317" i="4"/>
  <c r="D317" i="4"/>
  <c r="A152" i="4"/>
  <c r="E152" i="4"/>
  <c r="A5" i="4"/>
  <c r="E5" i="4"/>
  <c r="A1062" i="4"/>
  <c r="E1062" i="4"/>
  <c r="A1157" i="4"/>
  <c r="E1157" i="4"/>
  <c r="A1051" i="4"/>
  <c r="D1051" i="4"/>
  <c r="E1051" i="4"/>
  <c r="E807" i="4"/>
  <c r="A807" i="4"/>
  <c r="D807" i="4"/>
  <c r="A786" i="4"/>
  <c r="E786" i="4"/>
  <c r="A771" i="4"/>
  <c r="E771" i="4"/>
  <c r="E545" i="4"/>
  <c r="D545" i="4"/>
  <c r="A545" i="4"/>
  <c r="E408" i="4"/>
  <c r="A408" i="4"/>
  <c r="D290" i="4"/>
  <c r="A290" i="4"/>
  <c r="E290" i="4"/>
  <c r="A171" i="4"/>
  <c r="E171" i="4"/>
  <c r="D14" i="4"/>
  <c r="A14" i="4"/>
  <c r="E14" i="4"/>
  <c r="E64" i="4"/>
  <c r="A64" i="4"/>
  <c r="A199" i="4"/>
  <c r="E199" i="4"/>
  <c r="D837" i="4"/>
  <c r="A837" i="4"/>
  <c r="E837" i="4"/>
  <c r="E790" i="4"/>
  <c r="D790" i="4"/>
  <c r="A790" i="4"/>
  <c r="E664" i="4"/>
  <c r="A664" i="4"/>
  <c r="E560" i="4"/>
  <c r="A560" i="4"/>
  <c r="D560" i="4"/>
  <c r="D486" i="4"/>
  <c r="A486" i="4"/>
  <c r="E486" i="4"/>
  <c r="E293" i="4"/>
  <c r="A293" i="4"/>
  <c r="A683" i="4"/>
  <c r="D683" i="4"/>
  <c r="E683" i="4"/>
  <c r="E1139" i="4"/>
  <c r="A1139" i="4"/>
  <c r="D1139" i="4"/>
  <c r="A1037" i="4"/>
  <c r="E1037" i="4"/>
  <c r="D1037" i="4"/>
  <c r="A833" i="4"/>
  <c r="E833" i="4"/>
  <c r="D833" i="4"/>
  <c r="A673" i="4"/>
  <c r="E673" i="4"/>
  <c r="A592" i="4"/>
  <c r="E592" i="4"/>
  <c r="D497" i="4"/>
  <c r="A497" i="4"/>
  <c r="E497" i="4"/>
  <c r="A453" i="4"/>
  <c r="D453" i="4"/>
  <c r="E453" i="4"/>
  <c r="A259" i="4"/>
  <c r="E259" i="4"/>
  <c r="D259" i="4"/>
  <c r="E187" i="4"/>
  <c r="D187" i="4"/>
  <c r="A187" i="4"/>
  <c r="E52" i="4"/>
  <c r="A52" i="4"/>
  <c r="D52" i="4"/>
  <c r="A514" i="4"/>
  <c r="E514" i="4"/>
  <c r="D514" i="4"/>
  <c r="A969" i="4"/>
  <c r="E969" i="4"/>
  <c r="A1058" i="4"/>
  <c r="E1058" i="4"/>
  <c r="A871" i="4"/>
  <c r="E871" i="4"/>
  <c r="A878" i="4"/>
  <c r="E878" i="4"/>
  <c r="D692" i="4"/>
  <c r="E692" i="4"/>
  <c r="A692" i="4"/>
  <c r="A572" i="4"/>
  <c r="E572" i="4"/>
  <c r="A446" i="4"/>
  <c r="E446" i="4"/>
  <c r="E886" i="4"/>
  <c r="A886" i="4"/>
  <c r="D1190" i="4"/>
  <c r="A1190" i="4"/>
  <c r="E1190" i="4"/>
  <c r="E1059" i="4"/>
  <c r="A1059" i="4"/>
  <c r="A863" i="4"/>
  <c r="E863" i="4"/>
  <c r="E777" i="4"/>
  <c r="D777" i="4"/>
  <c r="A777" i="4"/>
  <c r="A556" i="4"/>
  <c r="D556" i="4"/>
  <c r="E556" i="4"/>
  <c r="E519" i="4"/>
  <c r="A519" i="4"/>
  <c r="E311" i="4"/>
  <c r="A311" i="4"/>
  <c r="D311" i="4"/>
  <c r="E237" i="4"/>
  <c r="A237" i="4"/>
  <c r="A74" i="4"/>
  <c r="E74" i="4"/>
  <c r="E16" i="4"/>
  <c r="D16" i="4"/>
  <c r="A16" i="4"/>
  <c r="D1112" i="4" l="1"/>
  <c r="D22" i="4"/>
  <c r="D926" i="4"/>
  <c r="D397" i="4"/>
  <c r="D463" i="4"/>
  <c r="D653" i="4"/>
  <c r="D835" i="4"/>
  <c r="D206" i="4"/>
  <c r="D1095" i="4"/>
  <c r="D806" i="4"/>
  <c r="D621" i="4"/>
  <c r="D431" i="4"/>
  <c r="D152" i="4"/>
  <c r="D488" i="4"/>
  <c r="D705" i="4"/>
  <c r="D536" i="4"/>
  <c r="D127" i="4"/>
  <c r="D820" i="4"/>
  <c r="D668" i="4"/>
  <c r="D182" i="4"/>
  <c r="D859" i="4"/>
  <c r="D35" i="4"/>
  <c r="D905" i="4"/>
  <c r="D516" i="4"/>
  <c r="D543" i="4"/>
  <c r="D975" i="4"/>
  <c r="D1090" i="4"/>
  <c r="D967" i="4"/>
  <c r="D947" i="4"/>
  <c r="D690" i="4"/>
  <c r="D635" i="4"/>
  <c r="D50" i="4"/>
  <c r="D991" i="4"/>
  <c r="D958" i="4"/>
  <c r="D322" i="4"/>
  <c r="D337" i="4"/>
  <c r="D474" i="4"/>
  <c r="D672" i="4"/>
  <c r="D366" i="4"/>
  <c r="D957" i="4"/>
  <c r="D628" i="4"/>
  <c r="D864" i="4"/>
  <c r="D704" i="4"/>
  <c r="D907" i="4"/>
  <c r="D1107" i="4"/>
  <c r="D1032" i="4"/>
  <c r="D165" i="4"/>
  <c r="D752" i="4"/>
  <c r="D154" i="4"/>
  <c r="D656" i="4"/>
  <c r="D1039" i="4"/>
  <c r="D272" i="4"/>
  <c r="D943" i="4"/>
  <c r="D580" i="4"/>
  <c r="D62" i="4"/>
  <c r="D404" i="4"/>
  <c r="D107" i="4"/>
  <c r="D1062" i="4"/>
  <c r="D84" i="4"/>
  <c r="D844" i="4"/>
  <c r="D422" i="4"/>
  <c r="D553" i="4"/>
  <c r="D882" i="4"/>
  <c r="D232" i="4"/>
  <c r="D1021" i="4"/>
  <c r="D257" i="4"/>
  <c r="D601" i="4"/>
  <c r="D826" i="4"/>
  <c r="D1097" i="4"/>
  <c r="D202" i="4"/>
  <c r="D61" i="4"/>
  <c r="D98" i="4"/>
  <c r="D157" i="4"/>
  <c r="D860" i="4"/>
  <c r="D925" i="4"/>
  <c r="D25" i="4"/>
  <c r="D520" i="4"/>
  <c r="D1192" i="4"/>
  <c r="D814" i="4"/>
  <c r="D946" i="4"/>
  <c r="D286" i="4"/>
  <c r="D849" i="4"/>
  <c r="D482" i="4"/>
  <c r="D76" i="4"/>
  <c r="D942" i="4"/>
  <c r="D636" i="4"/>
  <c r="D634" i="4"/>
  <c r="D525" i="4"/>
  <c r="D965" i="4"/>
  <c r="D118" i="4"/>
  <c r="D1099" i="4"/>
  <c r="D723" i="4"/>
  <c r="D1093" i="4"/>
  <c r="D869" i="4"/>
  <c r="D8" i="4"/>
  <c r="D780" i="4"/>
  <c r="D1025" i="4"/>
  <c r="D78" i="4"/>
  <c r="D1078" i="4"/>
  <c r="D201" i="4"/>
  <c r="D74" i="4"/>
  <c r="D969" i="4"/>
  <c r="D622" i="4"/>
  <c r="D421" i="4"/>
  <c r="C259" i="4"/>
  <c r="B259" i="4"/>
  <c r="C560" i="4"/>
  <c r="B560" i="4"/>
  <c r="C64" i="4"/>
  <c r="B64" i="4"/>
  <c r="C14" i="4"/>
  <c r="B14" i="4"/>
  <c r="C290" i="4"/>
  <c r="B290" i="4"/>
  <c r="C545" i="4"/>
  <c r="B545" i="4"/>
  <c r="C771" i="4"/>
  <c r="B771" i="4"/>
  <c r="C152" i="4"/>
  <c r="B152" i="4"/>
  <c r="C493" i="4"/>
  <c r="B493" i="4"/>
  <c r="C643" i="4"/>
  <c r="B643" i="4"/>
  <c r="D655" i="4"/>
  <c r="C875" i="4"/>
  <c r="B875" i="4"/>
  <c r="C1080" i="4"/>
  <c r="B1080" i="4"/>
  <c r="C1098" i="4"/>
  <c r="B1098" i="4"/>
  <c r="C1177" i="4"/>
  <c r="B1177" i="4"/>
  <c r="C511" i="4"/>
  <c r="B511" i="4"/>
  <c r="C30" i="4"/>
  <c r="B30" i="4"/>
  <c r="C119" i="4"/>
  <c r="B119" i="4"/>
  <c r="C944" i="4"/>
  <c r="B944" i="4"/>
  <c r="C755" i="4"/>
  <c r="B755" i="4"/>
  <c r="C728" i="4"/>
  <c r="B728" i="4"/>
  <c r="C396" i="4"/>
  <c r="B396" i="4"/>
  <c r="C513" i="4"/>
  <c r="B513" i="4"/>
  <c r="C518" i="4"/>
  <c r="B518" i="4"/>
  <c r="C163" i="4"/>
  <c r="B163" i="4"/>
  <c r="C174" i="4"/>
  <c r="B174" i="4"/>
  <c r="C356" i="4"/>
  <c r="B356" i="4"/>
  <c r="C242" i="4"/>
  <c r="B242" i="4"/>
  <c r="C611" i="4"/>
  <c r="B611" i="4"/>
  <c r="C866" i="4"/>
  <c r="B866" i="4"/>
  <c r="C1086" i="4"/>
  <c r="B1086" i="4"/>
  <c r="C80" i="4"/>
  <c r="B80" i="4"/>
  <c r="C204" i="4"/>
  <c r="B204" i="4"/>
  <c r="C509" i="4"/>
  <c r="B509" i="4"/>
  <c r="C1189" i="4"/>
  <c r="B1189" i="4"/>
  <c r="C413" i="4"/>
  <c r="B413" i="4"/>
  <c r="C739" i="4"/>
  <c r="B739" i="4"/>
  <c r="C1091" i="4"/>
  <c r="B1091" i="4"/>
  <c r="C360" i="4"/>
  <c r="B360" i="4"/>
  <c r="C382" i="4"/>
  <c r="B382" i="4"/>
  <c r="C775" i="4"/>
  <c r="B775" i="4"/>
  <c r="C436" i="4"/>
  <c r="B436" i="4"/>
  <c r="C1047" i="4"/>
  <c r="B1047" i="4"/>
  <c r="C384" i="4"/>
  <c r="B384" i="4"/>
  <c r="C464" i="4"/>
  <c r="B464" i="4"/>
  <c r="C1087" i="4"/>
  <c r="B1087" i="4"/>
  <c r="C47" i="4"/>
  <c r="B47" i="4"/>
  <c r="C638" i="4"/>
  <c r="B638" i="4"/>
  <c r="C605" i="4"/>
  <c r="B605" i="4"/>
  <c r="C1204" i="4"/>
  <c r="B1204" i="4"/>
  <c r="C12" i="4"/>
  <c r="B12" i="4"/>
  <c r="C487" i="4"/>
  <c r="B487" i="4"/>
  <c r="C867" i="4"/>
  <c r="B867" i="4"/>
  <c r="C1178" i="4"/>
  <c r="B1178" i="4"/>
  <c r="C439" i="4"/>
  <c r="B439" i="4"/>
  <c r="C632" i="4"/>
  <c r="B632" i="4"/>
  <c r="C766" i="4"/>
  <c r="B766" i="4"/>
  <c r="C297" i="4"/>
  <c r="B297" i="4"/>
  <c r="D425" i="4"/>
  <c r="C975" i="4"/>
  <c r="B975" i="4"/>
  <c r="C1090" i="4"/>
  <c r="B1090" i="4"/>
  <c r="C57" i="4"/>
  <c r="B57" i="4"/>
  <c r="C923" i="4"/>
  <c r="B923" i="4"/>
  <c r="C193" i="4"/>
  <c r="B193" i="4"/>
  <c r="C757" i="4"/>
  <c r="B757" i="4"/>
  <c r="C17" i="4"/>
  <c r="B17" i="4"/>
  <c r="C1115" i="4"/>
  <c r="B1115" i="4"/>
  <c r="C492" i="4"/>
  <c r="B492" i="4"/>
  <c r="C586" i="4"/>
  <c r="B586" i="4"/>
  <c r="C227" i="4"/>
  <c r="B227" i="4"/>
  <c r="C349" i="4"/>
  <c r="B349" i="4"/>
  <c r="C1007" i="4"/>
  <c r="B1007" i="4"/>
  <c r="C1156" i="4"/>
  <c r="B1156" i="4"/>
  <c r="C459" i="4"/>
  <c r="B459" i="4"/>
  <c r="D459" i="4"/>
  <c r="C805" i="4"/>
  <c r="B805" i="4"/>
  <c r="C561" i="4"/>
  <c r="B561" i="4"/>
  <c r="C1077" i="4"/>
  <c r="B1077" i="4"/>
  <c r="C170" i="4"/>
  <c r="B170" i="4"/>
  <c r="C618" i="4"/>
  <c r="B618" i="4"/>
  <c r="C606" i="4"/>
  <c r="B606" i="4"/>
  <c r="C978" i="4"/>
  <c r="B978" i="4"/>
  <c r="C1088" i="4"/>
  <c r="B1088" i="4"/>
  <c r="D1045" i="4"/>
  <c r="C1120" i="4"/>
  <c r="B1120" i="4"/>
  <c r="C177" i="4"/>
  <c r="B177" i="4"/>
  <c r="C937" i="4"/>
  <c r="B937" i="4"/>
  <c r="C336" i="4"/>
  <c r="B336" i="4"/>
  <c r="C56" i="4"/>
  <c r="B56" i="4"/>
  <c r="C553" i="4"/>
  <c r="B553" i="4"/>
  <c r="C615" i="4"/>
  <c r="B615" i="4"/>
  <c r="C1083" i="4"/>
  <c r="B1083" i="4"/>
  <c r="C770" i="4"/>
  <c r="B770" i="4"/>
  <c r="C11" i="4"/>
  <c r="B11" i="4"/>
  <c r="D190" i="4"/>
  <c r="C625" i="4"/>
  <c r="B625" i="4"/>
  <c r="C91" i="4"/>
  <c r="B91" i="4"/>
  <c r="C393" i="4"/>
  <c r="B393" i="4"/>
  <c r="C1203" i="4"/>
  <c r="B1203" i="4"/>
  <c r="C906" i="4"/>
  <c r="B906" i="4"/>
  <c r="C257" i="4"/>
  <c r="B257" i="4"/>
  <c r="C913" i="4"/>
  <c r="B913" i="4"/>
  <c r="C1000" i="4"/>
  <c r="B1000" i="4"/>
  <c r="C639" i="4"/>
  <c r="B639" i="4"/>
  <c r="C23" i="4"/>
  <c r="B23" i="4"/>
  <c r="C601" i="4"/>
  <c r="B601" i="4"/>
  <c r="C646" i="4"/>
  <c r="B646" i="4"/>
  <c r="C666" i="4"/>
  <c r="B666" i="4"/>
  <c r="C32" i="4"/>
  <c r="B32" i="4"/>
  <c r="D1070" i="4"/>
  <c r="D1175" i="4"/>
  <c r="D258" i="4"/>
  <c r="C455" i="4"/>
  <c r="B455" i="4"/>
  <c r="C200" i="4"/>
  <c r="B200" i="4"/>
  <c r="C1103" i="4"/>
  <c r="B1103" i="4"/>
  <c r="C1196" i="4"/>
  <c r="B1196" i="4"/>
  <c r="C212" i="4"/>
  <c r="B212" i="4"/>
  <c r="C918" i="4"/>
  <c r="B918" i="4"/>
  <c r="C1053" i="4"/>
  <c r="B1053" i="4"/>
  <c r="D29" i="4"/>
  <c r="C1026" i="4"/>
  <c r="B1026" i="4"/>
  <c r="C283" i="4"/>
  <c r="B283" i="4"/>
  <c r="C81" i="4"/>
  <c r="B81" i="4"/>
  <c r="C251" i="4"/>
  <c r="B251" i="4"/>
  <c r="C954" i="4"/>
  <c r="B954" i="4"/>
  <c r="C244" i="4"/>
  <c r="B244" i="4"/>
  <c r="C249" i="4"/>
  <c r="B249" i="4"/>
  <c r="C579" i="4"/>
  <c r="B579" i="4"/>
  <c r="C156" i="4"/>
  <c r="B156" i="4"/>
  <c r="C272" i="4"/>
  <c r="B272" i="4"/>
  <c r="D189" i="4"/>
  <c r="C365" i="4"/>
  <c r="B365" i="4"/>
  <c r="D811" i="4"/>
  <c r="C202" i="4"/>
  <c r="B202" i="4"/>
  <c r="C274" i="4"/>
  <c r="B274" i="4"/>
  <c r="C880" i="4"/>
  <c r="B880" i="4"/>
  <c r="D460" i="4"/>
  <c r="C980" i="4"/>
  <c r="B980" i="4"/>
  <c r="D138" i="4"/>
  <c r="D254" i="4"/>
  <c r="D593" i="4"/>
  <c r="D785" i="4"/>
  <c r="D173" i="4"/>
  <c r="D355" i="4"/>
  <c r="C780" i="4"/>
  <c r="B780" i="4"/>
  <c r="D344" i="4"/>
  <c r="D72" i="4"/>
  <c r="C328" i="4"/>
  <c r="B328" i="4"/>
  <c r="D776" i="4"/>
  <c r="C919" i="4"/>
  <c r="B919" i="4"/>
  <c r="D155" i="4"/>
  <c r="C263" i="4"/>
  <c r="B263" i="4"/>
  <c r="D481" i="4"/>
  <c r="C769" i="4"/>
  <c r="B769" i="4"/>
  <c r="D824" i="4"/>
  <c r="D501" i="4"/>
  <c r="C827" i="4"/>
  <c r="B827" i="4"/>
  <c r="C988" i="4"/>
  <c r="B988" i="4"/>
  <c r="C783" i="4"/>
  <c r="B783" i="4"/>
  <c r="C532" i="4"/>
  <c r="B532" i="4"/>
  <c r="C286" i="4"/>
  <c r="B286" i="4"/>
  <c r="D338" i="4"/>
  <c r="D768" i="4"/>
  <c r="D1155" i="4"/>
  <c r="D134" i="4"/>
  <c r="C1117" i="4"/>
  <c r="B1117" i="4"/>
  <c r="D437" i="4"/>
  <c r="C762" i="4"/>
  <c r="B762" i="4"/>
  <c r="D346" i="4"/>
  <c r="C377" i="4"/>
  <c r="B377" i="4"/>
  <c r="C808" i="4"/>
  <c r="B808" i="4"/>
  <c r="D41" i="4"/>
  <c r="D67" i="4"/>
  <c r="C502" i="4"/>
  <c r="B502" i="4"/>
  <c r="C1129" i="4"/>
  <c r="B1129" i="4"/>
  <c r="C1024" i="4"/>
  <c r="B1024" i="4"/>
  <c r="C1078" i="4"/>
  <c r="B1078" i="4"/>
  <c r="D302" i="4"/>
  <c r="C896" i="4"/>
  <c r="B896" i="4"/>
  <c r="C973" i="4"/>
  <c r="B973" i="4"/>
  <c r="D528" i="4"/>
  <c r="C966" i="4"/>
  <c r="B966" i="4"/>
  <c r="D271" i="4"/>
  <c r="D549" i="4"/>
  <c r="D1104" i="4"/>
  <c r="C256" i="4"/>
  <c r="B256" i="4"/>
  <c r="D126" i="4"/>
  <c r="D801" i="4"/>
  <c r="C552" i="4"/>
  <c r="B552" i="4"/>
  <c r="D245" i="4"/>
  <c r="D603" i="4"/>
  <c r="C724" i="4"/>
  <c r="B724" i="4"/>
  <c r="D881" i="4"/>
  <c r="D842" i="4"/>
  <c r="C1040" i="4"/>
  <c r="B1040" i="4"/>
  <c r="C205" i="4"/>
  <c r="B205" i="4"/>
  <c r="C1139" i="4"/>
  <c r="B1139" i="4"/>
  <c r="C969" i="4"/>
  <c r="B969" i="4"/>
  <c r="C1037" i="4"/>
  <c r="B1037" i="4"/>
  <c r="D293" i="4"/>
  <c r="C837" i="4"/>
  <c r="B837" i="4"/>
  <c r="D5" i="4"/>
  <c r="D643" i="4"/>
  <c r="C1008" i="4"/>
  <c r="B1008" i="4"/>
  <c r="D452" i="4"/>
  <c r="C1142" i="4"/>
  <c r="B1142" i="4"/>
  <c r="C488" i="4"/>
  <c r="B488" i="4"/>
  <c r="C148" i="4"/>
  <c r="B148" i="4"/>
  <c r="C468" i="4"/>
  <c r="B468" i="4"/>
  <c r="C1095" i="4"/>
  <c r="B1095" i="4"/>
  <c r="C956" i="4"/>
  <c r="B956" i="4"/>
  <c r="C798" i="4"/>
  <c r="B798" i="4"/>
  <c r="C34" i="4"/>
  <c r="B34" i="4"/>
  <c r="C838" i="4"/>
  <c r="B838" i="4"/>
  <c r="C884" i="4"/>
  <c r="B884" i="4"/>
  <c r="C957" i="4"/>
  <c r="B957" i="4"/>
  <c r="C60" i="4"/>
  <c r="B60" i="4"/>
  <c r="C415" i="4"/>
  <c r="B415" i="4"/>
  <c r="C484" i="4"/>
  <c r="B484" i="4"/>
  <c r="C246" i="4"/>
  <c r="B246" i="4"/>
  <c r="D13" i="4"/>
  <c r="C796" i="4"/>
  <c r="B796" i="4"/>
  <c r="D1127" i="4"/>
  <c r="C443" i="4"/>
  <c r="B443" i="4"/>
  <c r="D642" i="4"/>
  <c r="C930" i="4"/>
  <c r="B930" i="4"/>
  <c r="C66" i="4"/>
  <c r="B66" i="4"/>
  <c r="C534" i="4"/>
  <c r="B534" i="4"/>
  <c r="D108" i="4"/>
  <c r="C341" i="4"/>
  <c r="B341" i="4"/>
  <c r="D866" i="4"/>
  <c r="C45" i="4"/>
  <c r="B45" i="4"/>
  <c r="C82" i="4"/>
  <c r="B82" i="4"/>
  <c r="D1019" i="4"/>
  <c r="C1132" i="4"/>
  <c r="B1132" i="4"/>
  <c r="C832" i="4"/>
  <c r="B832" i="4"/>
  <c r="C1033" i="4"/>
  <c r="B1033" i="4"/>
  <c r="D1033" i="4"/>
  <c r="D413" i="4"/>
  <c r="D739" i="4"/>
  <c r="C669" i="4"/>
  <c r="B669" i="4"/>
  <c r="C1012" i="4"/>
  <c r="B1012" i="4"/>
  <c r="C462" i="4"/>
  <c r="B462" i="4"/>
  <c r="C612" i="4"/>
  <c r="B612" i="4"/>
  <c r="C667" i="4"/>
  <c r="B667" i="4"/>
  <c r="D1186" i="4"/>
  <c r="D161" i="4"/>
  <c r="C267" i="4"/>
  <c r="B267" i="4"/>
  <c r="C414" i="4"/>
  <c r="B414" i="4"/>
  <c r="C684" i="4"/>
  <c r="B684" i="4"/>
  <c r="C1028" i="4"/>
  <c r="B1028" i="4"/>
  <c r="C516" i="4"/>
  <c r="B516" i="4"/>
  <c r="D778" i="4"/>
  <c r="C269" i="4"/>
  <c r="B269" i="4"/>
  <c r="D765" i="4"/>
  <c r="C764" i="4"/>
  <c r="B764" i="4"/>
  <c r="C1031" i="4"/>
  <c r="B1031" i="4"/>
  <c r="D515" i="4"/>
  <c r="C1176" i="4"/>
  <c r="B1176" i="4"/>
  <c r="C334" i="4"/>
  <c r="B334" i="4"/>
  <c r="C707" i="4"/>
  <c r="B707" i="4"/>
  <c r="C1075" i="4"/>
  <c r="B1075" i="4"/>
  <c r="C1009" i="4"/>
  <c r="B1009" i="4"/>
  <c r="C1057" i="4"/>
  <c r="B1057" i="4"/>
  <c r="C1141" i="4"/>
  <c r="B1141" i="4"/>
  <c r="C73" i="4"/>
  <c r="B73" i="4"/>
  <c r="D897" i="4"/>
  <c r="D558" i="4"/>
  <c r="D33" i="4"/>
  <c r="C166" i="4"/>
  <c r="B166" i="4"/>
  <c r="C473" i="4"/>
  <c r="B473" i="4"/>
  <c r="C703" i="4"/>
  <c r="B703" i="4"/>
  <c r="C858" i="4"/>
  <c r="B858" i="4"/>
  <c r="C567" i="4"/>
  <c r="B567" i="4"/>
  <c r="C741" i="4"/>
  <c r="B741" i="4"/>
  <c r="C117" i="4"/>
  <c r="B117" i="4"/>
  <c r="D442" i="4"/>
  <c r="C222" i="4"/>
  <c r="B222" i="4"/>
  <c r="C554" i="4"/>
  <c r="B554" i="4"/>
  <c r="C1116" i="4"/>
  <c r="B1116" i="4"/>
  <c r="D994" i="4"/>
  <c r="C96" i="4"/>
  <c r="B96" i="4"/>
  <c r="C231" i="4"/>
  <c r="B231" i="4"/>
  <c r="C1050" i="4"/>
  <c r="B1050" i="4"/>
  <c r="C749" i="4"/>
  <c r="B749" i="4"/>
  <c r="C990" i="4"/>
  <c r="B990" i="4"/>
  <c r="C224" i="4"/>
  <c r="B224" i="4"/>
  <c r="C617" i="4"/>
  <c r="B617" i="4"/>
  <c r="C873" i="4"/>
  <c r="B873" i="4"/>
  <c r="C1004" i="4"/>
  <c r="B1004" i="4"/>
  <c r="C658" i="4"/>
  <c r="B658" i="4"/>
  <c r="C401" i="4"/>
  <c r="B401" i="4"/>
  <c r="C1167" i="4"/>
  <c r="B1167" i="4"/>
  <c r="C122" i="4"/>
  <c r="B122" i="4"/>
  <c r="C26" i="4"/>
  <c r="B26" i="4"/>
  <c r="C435" i="4"/>
  <c r="B435" i="4"/>
  <c r="C1107" i="4"/>
  <c r="B1107" i="4"/>
  <c r="C1032" i="4"/>
  <c r="B1032" i="4"/>
  <c r="C454" i="4"/>
  <c r="B454" i="4"/>
  <c r="C792" i="4"/>
  <c r="B792" i="4"/>
  <c r="C1145" i="4"/>
  <c r="B1145" i="4"/>
  <c r="C722" i="4"/>
  <c r="B722" i="4"/>
  <c r="C992" i="4"/>
  <c r="B992" i="4"/>
  <c r="C113" i="4"/>
  <c r="B113" i="4"/>
  <c r="C1043" i="4"/>
  <c r="B1043" i="4"/>
  <c r="C911" i="4"/>
  <c r="B911" i="4"/>
  <c r="C1194" i="4"/>
  <c r="B1194" i="4"/>
  <c r="C85" i="4"/>
  <c r="B85" i="4"/>
  <c r="C587" i="4"/>
  <c r="B587" i="4"/>
  <c r="C143" i="4"/>
  <c r="B143" i="4"/>
  <c r="C1003" i="4"/>
  <c r="B1003" i="4"/>
  <c r="C280" i="4"/>
  <c r="B280" i="4"/>
  <c r="C883" i="4"/>
  <c r="B883" i="4"/>
  <c r="C389" i="4"/>
  <c r="B389" i="4"/>
  <c r="C706" i="4"/>
  <c r="B706" i="4"/>
  <c r="C130" i="4"/>
  <c r="B130" i="4"/>
  <c r="D455" i="4"/>
  <c r="C826" i="4"/>
  <c r="B826" i="4"/>
  <c r="C1035" i="4"/>
  <c r="B1035" i="4"/>
  <c r="C996" i="4"/>
  <c r="B996" i="4"/>
  <c r="C1097" i="4"/>
  <c r="B1097" i="4"/>
  <c r="C394" i="4"/>
  <c r="B394" i="4"/>
  <c r="D1053" i="4"/>
  <c r="C539" i="4"/>
  <c r="B539" i="4"/>
  <c r="D782" i="4"/>
  <c r="C42" i="4"/>
  <c r="B42" i="4"/>
  <c r="D81" i="4"/>
  <c r="C131" i="4"/>
  <c r="B131" i="4"/>
  <c r="C1137" i="4"/>
  <c r="B1137" i="4"/>
  <c r="D1048" i="4"/>
  <c r="C97" i="4"/>
  <c r="B97" i="4"/>
  <c r="C637" i="4"/>
  <c r="B637" i="4"/>
  <c r="C94" i="4"/>
  <c r="B94" i="4"/>
  <c r="C1100" i="4"/>
  <c r="B1100" i="4"/>
  <c r="C735" i="4"/>
  <c r="B735" i="4"/>
  <c r="D602" i="4"/>
  <c r="C252" i="4"/>
  <c r="B252" i="4"/>
  <c r="C440" i="4"/>
  <c r="B440" i="4"/>
  <c r="C679" i="4"/>
  <c r="B679" i="4"/>
  <c r="C1126" i="4"/>
  <c r="B1126" i="4"/>
  <c r="C61" i="4"/>
  <c r="B61" i="4"/>
  <c r="C1082" i="4"/>
  <c r="B1082" i="4"/>
  <c r="C662" i="4"/>
  <c r="B662" i="4"/>
  <c r="D959" i="4"/>
  <c r="D610" i="4"/>
  <c r="C860" i="4"/>
  <c r="B860" i="4"/>
  <c r="D980" i="4"/>
  <c r="C654" i="4"/>
  <c r="B654" i="4"/>
  <c r="C925" i="4"/>
  <c r="B925" i="4"/>
  <c r="C976" i="4"/>
  <c r="B976" i="4"/>
  <c r="D429" i="4"/>
  <c r="D1184" i="4"/>
  <c r="C38" i="4"/>
  <c r="B38" i="4"/>
  <c r="C395" i="4"/>
  <c r="B395" i="4"/>
  <c r="D264" i="4"/>
  <c r="C72" i="4"/>
  <c r="B72" i="4"/>
  <c r="D328" i="4"/>
  <c r="D533" i="4"/>
  <c r="C1192" i="4"/>
  <c r="B1192" i="4"/>
  <c r="C155" i="4"/>
  <c r="B155" i="4"/>
  <c r="D263" i="4"/>
  <c r="D604" i="4"/>
  <c r="D783" i="4"/>
  <c r="D675" i="4"/>
  <c r="D458" i="4"/>
  <c r="D575" i="4"/>
  <c r="C150" i="4"/>
  <c r="B150" i="4"/>
  <c r="D191" i="4"/>
  <c r="C192" i="4"/>
  <c r="B192" i="4"/>
  <c r="C1105" i="4"/>
  <c r="B1105" i="4"/>
  <c r="C784" i="4"/>
  <c r="B784" i="4"/>
  <c r="C50" i="4"/>
  <c r="B50" i="4"/>
  <c r="C241" i="4"/>
  <c r="B241" i="4"/>
  <c r="C346" i="4"/>
  <c r="B346" i="4"/>
  <c r="C636" i="4"/>
  <c r="B636" i="4"/>
  <c r="C1081" i="4"/>
  <c r="B1081" i="4"/>
  <c r="D952" i="4"/>
  <c r="D451" i="4"/>
  <c r="D862" i="4"/>
  <c r="D893" i="4"/>
  <c r="C682" i="4"/>
  <c r="B682" i="4"/>
  <c r="D682" i="4"/>
  <c r="C634" i="4"/>
  <c r="B634" i="4"/>
  <c r="D576" i="4"/>
  <c r="D1153" i="4"/>
  <c r="C528" i="4"/>
  <c r="B528" i="4"/>
  <c r="D671" i="4"/>
  <c r="D966" i="4"/>
  <c r="D594" i="4"/>
  <c r="C1049" i="4"/>
  <c r="B1049" i="4"/>
  <c r="C1148" i="4"/>
  <c r="B1148" i="4"/>
  <c r="D747" i="4"/>
  <c r="C265" i="4"/>
  <c r="B265" i="4"/>
  <c r="D24" i="4"/>
  <c r="C24" i="4"/>
  <c r="B24" i="4"/>
  <c r="D548" i="4"/>
  <c r="C118" i="4"/>
  <c r="B118" i="4"/>
  <c r="C657" i="4"/>
  <c r="B657" i="4"/>
  <c r="C322" i="4"/>
  <c r="B322" i="4"/>
  <c r="D40" i="4"/>
  <c r="C1109" i="4"/>
  <c r="B1109" i="4"/>
  <c r="C789" i="4"/>
  <c r="B789" i="4"/>
  <c r="C854" i="4"/>
  <c r="B854" i="4"/>
  <c r="C337" i="4"/>
  <c r="B337" i="4"/>
  <c r="C1069" i="4"/>
  <c r="B1069" i="4"/>
  <c r="D399" i="4"/>
  <c r="C151" i="4"/>
  <c r="B151" i="4"/>
  <c r="D1207" i="4"/>
  <c r="C1207" i="4"/>
  <c r="B1207" i="4"/>
  <c r="C303" i="4"/>
  <c r="B303" i="4"/>
  <c r="C964" i="4"/>
  <c r="B964" i="4"/>
  <c r="D999" i="4"/>
  <c r="D430" i="4"/>
  <c r="C1054" i="4"/>
  <c r="B1054" i="4"/>
  <c r="D945" i="4"/>
  <c r="D205" i="4"/>
  <c r="C293" i="4"/>
  <c r="B293" i="4"/>
  <c r="C74" i="4"/>
  <c r="B74" i="4"/>
  <c r="D237" i="4"/>
  <c r="D519" i="4"/>
  <c r="C446" i="4"/>
  <c r="B446" i="4"/>
  <c r="D592" i="4"/>
  <c r="C486" i="4"/>
  <c r="B486" i="4"/>
  <c r="D199" i="4"/>
  <c r="C171" i="4"/>
  <c r="B171" i="4"/>
  <c r="D771" i="4"/>
  <c r="D786" i="4"/>
  <c r="C807" i="4"/>
  <c r="B807" i="4"/>
  <c r="C1062" i="4"/>
  <c r="B1062" i="4"/>
  <c r="D470" i="4"/>
  <c r="C938" i="4"/>
  <c r="B938" i="4"/>
  <c r="D1142" i="4"/>
  <c r="D46" i="4"/>
  <c r="C121" i="4"/>
  <c r="B121" i="4"/>
  <c r="D650" i="4"/>
  <c r="C829" i="4"/>
  <c r="B829" i="4"/>
  <c r="D1080" i="4"/>
  <c r="D34" i="4"/>
  <c r="C366" i="4"/>
  <c r="B366" i="4"/>
  <c r="D809" i="4"/>
  <c r="C1038" i="4"/>
  <c r="B1038" i="4"/>
  <c r="D1038" i="4"/>
  <c r="C1101" i="4"/>
  <c r="B1101" i="4"/>
  <c r="C876" i="4"/>
  <c r="B876" i="4"/>
  <c r="C909" i="4"/>
  <c r="B909" i="4"/>
  <c r="C127" i="4"/>
  <c r="B127" i="4"/>
  <c r="D142" i="4"/>
  <c r="D445" i="4"/>
  <c r="D513" i="4"/>
  <c r="C353" i="4"/>
  <c r="B353" i="4"/>
  <c r="C781" i="4"/>
  <c r="B781" i="4"/>
  <c r="C526" i="4"/>
  <c r="B526" i="4"/>
  <c r="C864" i="4"/>
  <c r="B864" i="4"/>
  <c r="C751" i="4"/>
  <c r="B751" i="4"/>
  <c r="D1165" i="4"/>
  <c r="C1159" i="4"/>
  <c r="B1159" i="4"/>
  <c r="D325" i="4"/>
  <c r="C108" i="4"/>
  <c r="B108" i="4"/>
  <c r="C970" i="4"/>
  <c r="B970" i="4"/>
  <c r="D230" i="4"/>
  <c r="C704" i="4"/>
  <c r="B704" i="4"/>
  <c r="C917" i="4"/>
  <c r="B917" i="4"/>
  <c r="D744" i="4"/>
  <c r="D1001" i="4"/>
  <c r="C164" i="4"/>
  <c r="B164" i="4"/>
  <c r="C915" i="4"/>
  <c r="B915" i="4"/>
  <c r="C979" i="4"/>
  <c r="B979" i="4"/>
  <c r="D932" i="4"/>
  <c r="C477" i="4"/>
  <c r="B477" i="4"/>
  <c r="C402" i="4"/>
  <c r="B402" i="4"/>
  <c r="D716" i="4"/>
  <c r="C1138" i="4"/>
  <c r="B1138" i="4"/>
  <c r="D1160" i="4"/>
  <c r="C276" i="4"/>
  <c r="B276" i="4"/>
  <c r="D527" i="4"/>
  <c r="D414" i="4"/>
  <c r="D464" i="4"/>
  <c r="D79" i="4"/>
  <c r="C631" i="4"/>
  <c r="B631" i="4"/>
  <c r="C1036" i="4"/>
  <c r="B1036" i="4"/>
  <c r="C461" i="4"/>
  <c r="B461" i="4"/>
  <c r="D180" i="4"/>
  <c r="D269" i="4"/>
  <c r="C651" i="4"/>
  <c r="B651" i="4"/>
  <c r="C515" i="4"/>
  <c r="B515" i="4"/>
  <c r="D149" i="4"/>
  <c r="D821" i="4"/>
  <c r="D208" i="4"/>
  <c r="C208" i="4"/>
  <c r="B208" i="4"/>
  <c r="D105" i="4"/>
  <c r="D1009" i="4"/>
  <c r="D613" i="4"/>
  <c r="C310" i="4"/>
  <c r="B310" i="4"/>
  <c r="D487" i="4"/>
  <c r="D294" i="4"/>
  <c r="C294" i="4"/>
  <c r="B294" i="4"/>
  <c r="D367" i="4"/>
  <c r="D890" i="4"/>
  <c r="C890" i="4"/>
  <c r="B890" i="4"/>
  <c r="C1010" i="4"/>
  <c r="B1010" i="4"/>
  <c r="D720" i="4"/>
  <c r="C720" i="4"/>
  <c r="B720" i="4"/>
  <c r="D297" i="4"/>
  <c r="C852" i="4"/>
  <c r="B852" i="4"/>
  <c r="D117" i="4"/>
  <c r="D544" i="4"/>
  <c r="C718" i="4"/>
  <c r="B718" i="4"/>
  <c r="D115" i="4"/>
  <c r="D648" i="4"/>
  <c r="D88" i="4"/>
  <c r="C581" i="4"/>
  <c r="B581" i="4"/>
  <c r="D295" i="4"/>
  <c r="C804" i="4"/>
  <c r="B804" i="4"/>
  <c r="D1115" i="4"/>
  <c r="C456" i="4"/>
  <c r="B456" i="4"/>
  <c r="D326" i="4"/>
  <c r="C541" i="4"/>
  <c r="B541" i="4"/>
  <c r="C697" i="4"/>
  <c r="B697" i="4"/>
  <c r="C844" i="4"/>
  <c r="B844" i="4"/>
  <c r="D1125" i="4"/>
  <c r="D681" i="4"/>
  <c r="C681" i="4"/>
  <c r="B681" i="4"/>
  <c r="D1131" i="4"/>
  <c r="C1131" i="4"/>
  <c r="B1131" i="4"/>
  <c r="D582" i="4"/>
  <c r="D1023" i="4"/>
  <c r="C1023" i="4"/>
  <c r="B1023" i="4"/>
  <c r="C109" i="4"/>
  <c r="B109" i="4"/>
  <c r="D873" i="4"/>
  <c r="D444" i="4"/>
  <c r="D600" i="4"/>
  <c r="D805" i="4"/>
  <c r="C266" i="4"/>
  <c r="B266" i="4"/>
  <c r="C831" i="4"/>
  <c r="B831" i="4"/>
  <c r="C1042" i="4"/>
  <c r="B1042" i="4"/>
  <c r="D1164" i="4"/>
  <c r="C289" i="4"/>
  <c r="B289" i="4"/>
  <c r="D75" i="4"/>
  <c r="D787" i="4"/>
  <c r="D722" i="4"/>
  <c r="C1152" i="4"/>
  <c r="B1152" i="4"/>
  <c r="C433" i="4"/>
  <c r="B433" i="4"/>
  <c r="D992" i="4"/>
  <c r="D11" i="4"/>
  <c r="D1147" i="4"/>
  <c r="D380" i="4"/>
  <c r="C434" i="4"/>
  <c r="B434" i="4"/>
  <c r="D1041" i="4"/>
  <c r="D1149" i="4"/>
  <c r="D639" i="4"/>
  <c r="D678" i="4"/>
  <c r="C802" i="4"/>
  <c r="B802" i="4"/>
  <c r="D948" i="4"/>
  <c r="D1199" i="4"/>
  <c r="D63" i="4"/>
  <c r="C3" i="4"/>
  <c r="B3" i="4"/>
  <c r="D280" i="4"/>
  <c r="D1084" i="4"/>
  <c r="D378" i="4"/>
  <c r="D389" i="4"/>
  <c r="C551" i="4"/>
  <c r="B551" i="4"/>
  <c r="C677" i="4"/>
  <c r="B677" i="4"/>
  <c r="D130" i="4"/>
  <c r="C607" i="4"/>
  <c r="B607" i="4"/>
  <c r="C752" i="4"/>
  <c r="B752" i="4"/>
  <c r="D432" i="4"/>
  <c r="D665" i="4"/>
  <c r="C665" i="4"/>
  <c r="B665" i="4"/>
  <c r="C196" i="4"/>
  <c r="B196" i="4"/>
  <c r="D279" i="4"/>
  <c r="D568" i="4"/>
  <c r="C1169" i="4"/>
  <c r="B1169" i="4"/>
  <c r="D1169" i="4"/>
  <c r="D1158" i="4"/>
  <c r="D247" i="4"/>
  <c r="D753" i="4"/>
  <c r="C753" i="4"/>
  <c r="B753" i="4"/>
  <c r="C1135" i="4"/>
  <c r="B1135" i="4"/>
  <c r="C1060" i="4"/>
  <c r="B1060" i="4"/>
  <c r="C154" i="4"/>
  <c r="B154" i="4"/>
  <c r="D892" i="4"/>
  <c r="C892" i="4"/>
  <c r="B892" i="4"/>
  <c r="D284" i="4"/>
  <c r="D197" i="4"/>
  <c r="C899" i="4"/>
  <c r="B899" i="4"/>
  <c r="C745" i="4"/>
  <c r="B745" i="4"/>
  <c r="D1110" i="4"/>
  <c r="C993" i="4"/>
  <c r="B993" i="4"/>
  <c r="D251" i="4"/>
  <c r="D564" i="4"/>
  <c r="D362" i="4"/>
  <c r="C83" i="4"/>
  <c r="B83" i="4"/>
  <c r="D791" i="4"/>
  <c r="C385" i="4"/>
  <c r="B385" i="4"/>
  <c r="C656" i="4"/>
  <c r="B656" i="4"/>
  <c r="D1100" i="4"/>
  <c r="C961" i="4"/>
  <c r="B961" i="4"/>
  <c r="C128" i="4"/>
  <c r="B128" i="4"/>
  <c r="C926" i="4"/>
  <c r="B926" i="4"/>
  <c r="D746" i="4"/>
  <c r="C225" i="4"/>
  <c r="B225" i="4"/>
  <c r="D156" i="4"/>
  <c r="C811" i="4"/>
  <c r="B811" i="4"/>
  <c r="D1174" i="4"/>
  <c r="C702" i="4"/>
  <c r="B702" i="4"/>
  <c r="C1118" i="4"/>
  <c r="B1118" i="4"/>
  <c r="D90" i="4"/>
  <c r="C98" i="4"/>
  <c r="B98" i="4"/>
  <c r="D1082" i="4"/>
  <c r="C914" i="4"/>
  <c r="B914" i="4"/>
  <c r="D894" i="4"/>
  <c r="C460" i="4"/>
  <c r="B460" i="4"/>
  <c r="D275" i="4"/>
  <c r="D574" i="4"/>
  <c r="D759" i="4"/>
  <c r="C138" i="4"/>
  <c r="B138" i="4"/>
  <c r="C520" i="4"/>
  <c r="B520" i="4"/>
  <c r="D563" i="4"/>
  <c r="D1006" i="4"/>
  <c r="D1163" i="4"/>
  <c r="D376" i="4"/>
  <c r="C376" i="4"/>
  <c r="B376" i="4"/>
  <c r="D398" i="4"/>
  <c r="D55" i="4"/>
  <c r="D475" i="4"/>
  <c r="C533" i="4"/>
  <c r="B533" i="4"/>
  <c r="C1106" i="4"/>
  <c r="B1106" i="4"/>
  <c r="C676" i="4"/>
  <c r="B676" i="4"/>
  <c r="C644" i="4"/>
  <c r="B644" i="4"/>
  <c r="C65" i="4"/>
  <c r="B65" i="4"/>
  <c r="C824" i="4"/>
  <c r="B824" i="4"/>
  <c r="D968" i="4"/>
  <c r="C968" i="4"/>
  <c r="B968" i="4"/>
  <c r="C814" i="4"/>
  <c r="B814" i="4"/>
  <c r="D988" i="4"/>
  <c r="D1133" i="4"/>
  <c r="C768" i="4"/>
  <c r="B768" i="4"/>
  <c r="D895" i="4"/>
  <c r="D192" i="4"/>
  <c r="D1017" i="4"/>
  <c r="D241" i="4"/>
  <c r="C287" i="4"/>
  <c r="B287" i="4"/>
  <c r="C215" i="4"/>
  <c r="B215" i="4"/>
  <c r="C300" i="4"/>
  <c r="B300" i="4"/>
  <c r="D348" i="4"/>
  <c r="D347" i="4"/>
  <c r="C347" i="4"/>
  <c r="B347" i="4"/>
  <c r="C893" i="4"/>
  <c r="B893" i="4"/>
  <c r="D211" i="4"/>
  <c r="C342" i="4"/>
  <c r="B342" i="4"/>
  <c r="D1161" i="4"/>
  <c r="C525" i="4"/>
  <c r="B525" i="4"/>
  <c r="C1153" i="4"/>
  <c r="B1153" i="4"/>
  <c r="C991" i="4"/>
  <c r="B991" i="4"/>
  <c r="D1102" i="4"/>
  <c r="D77" i="4"/>
  <c r="C58" i="4"/>
  <c r="B58" i="4"/>
  <c r="C100" i="4"/>
  <c r="B100" i="4"/>
  <c r="D500" i="4"/>
  <c r="C387" i="4"/>
  <c r="B387" i="4"/>
  <c r="D701" i="4"/>
  <c r="C1104" i="4"/>
  <c r="B1104" i="4"/>
  <c r="C916" i="4"/>
  <c r="B916" i="4"/>
  <c r="C320" i="4"/>
  <c r="B320" i="4"/>
  <c r="D530" i="4"/>
  <c r="C949" i="4"/>
  <c r="B949" i="4"/>
  <c r="C715" i="4"/>
  <c r="B715" i="4"/>
  <c r="C680" i="4"/>
  <c r="B680" i="4"/>
  <c r="C856" i="4"/>
  <c r="B856" i="4"/>
  <c r="C430" i="4"/>
  <c r="B430" i="4"/>
  <c r="D1185" i="4"/>
  <c r="D494" i="4"/>
  <c r="C59" i="4"/>
  <c r="B59" i="4"/>
  <c r="C316" i="4"/>
  <c r="B316" i="4"/>
  <c r="C562" i="4"/>
  <c r="B562" i="4"/>
  <c r="C614" i="4"/>
  <c r="B614" i="4"/>
  <c r="C886" i="4"/>
  <c r="B886" i="4"/>
  <c r="C514" i="4"/>
  <c r="B514" i="4"/>
  <c r="C790" i="4"/>
  <c r="B790" i="4"/>
  <c r="C1059" i="4"/>
  <c r="B1059" i="4"/>
  <c r="D886" i="4"/>
  <c r="D446" i="4"/>
  <c r="D572" i="4"/>
  <c r="C497" i="4"/>
  <c r="B497" i="4"/>
  <c r="C592" i="4"/>
  <c r="B592" i="4"/>
  <c r="D673" i="4"/>
  <c r="C683" i="4"/>
  <c r="B683" i="4"/>
  <c r="D408" i="4"/>
  <c r="C1157" i="4"/>
  <c r="B1157" i="4"/>
  <c r="C754" i="4"/>
  <c r="B754" i="4"/>
  <c r="C214" i="4"/>
  <c r="B214" i="4"/>
  <c r="C711" i="4"/>
  <c r="B711" i="4"/>
  <c r="C409" i="4"/>
  <c r="B409" i="4"/>
  <c r="C84" i="4"/>
  <c r="B84" i="4"/>
  <c r="C268" i="4"/>
  <c r="B268" i="4"/>
  <c r="D314" i="4"/>
  <c r="D1177" i="4"/>
  <c r="D647" i="4"/>
  <c r="C1094" i="4"/>
  <c r="B1094" i="4"/>
  <c r="C908" i="4"/>
  <c r="B908" i="4"/>
  <c r="C748" i="4"/>
  <c r="B748" i="4"/>
  <c r="C794" i="4"/>
  <c r="B794" i="4"/>
  <c r="C742" i="4"/>
  <c r="B742" i="4"/>
  <c r="D159" i="4"/>
  <c r="C445" i="4"/>
  <c r="B445" i="4"/>
  <c r="C806" i="4"/>
  <c r="B806" i="4"/>
  <c r="C104" i="4"/>
  <c r="B104" i="4"/>
  <c r="C1063" i="4"/>
  <c r="B1063" i="4"/>
  <c r="C19" i="4"/>
  <c r="B19" i="4"/>
  <c r="C642" i="4"/>
  <c r="B642" i="4"/>
  <c r="D997" i="4"/>
  <c r="D356" i="4"/>
  <c r="D534" i="4"/>
  <c r="D240" i="4"/>
  <c r="C1076" i="4"/>
  <c r="B1076" i="4"/>
  <c r="D80" i="4"/>
  <c r="C354" i="4"/>
  <c r="B354" i="4"/>
  <c r="D369" i="4"/>
  <c r="C1019" i="4"/>
  <c r="B1019" i="4"/>
  <c r="C524" i="4"/>
  <c r="B524" i="4"/>
  <c r="D979" i="4"/>
  <c r="C213" i="4"/>
  <c r="B213" i="4"/>
  <c r="C1074" i="4"/>
  <c r="B1074" i="4"/>
  <c r="C450" i="4"/>
  <c r="B450" i="4"/>
  <c r="C69" i="4"/>
  <c r="B69" i="4"/>
  <c r="C15" i="4"/>
  <c r="B15" i="4"/>
  <c r="D31" i="4"/>
  <c r="C869" i="4"/>
  <c r="B869" i="4"/>
  <c r="C1046" i="4"/>
  <c r="B1046" i="4"/>
  <c r="C124" i="4"/>
  <c r="B124" i="4"/>
  <c r="C260" i="4"/>
  <c r="B260" i="4"/>
  <c r="C467" i="4"/>
  <c r="B467" i="4"/>
  <c r="C686" i="4"/>
  <c r="B686" i="4"/>
  <c r="C902" i="4"/>
  <c r="B902" i="4"/>
  <c r="C595" i="4"/>
  <c r="B595" i="4"/>
  <c r="D725" i="4"/>
  <c r="C371" i="4"/>
  <c r="B371" i="4"/>
  <c r="C974" i="4"/>
  <c r="B974" i="4"/>
  <c r="C797" i="4"/>
  <c r="B797" i="4"/>
  <c r="C546" i="4"/>
  <c r="B546" i="4"/>
  <c r="C498" i="4"/>
  <c r="B498" i="4"/>
  <c r="C8" i="4"/>
  <c r="B8" i="4"/>
  <c r="C141" i="4"/>
  <c r="B141" i="4"/>
  <c r="D578" i="4"/>
  <c r="D361" i="4"/>
  <c r="C1187" i="4"/>
  <c r="B1187" i="4"/>
  <c r="C1125" i="4"/>
  <c r="B1125" i="4"/>
  <c r="C114" i="4"/>
  <c r="B114" i="4"/>
  <c r="C505" i="4"/>
  <c r="B505" i="4"/>
  <c r="D617" i="4"/>
  <c r="C984" i="4"/>
  <c r="B984" i="4"/>
  <c r="C1201" i="4"/>
  <c r="B1201" i="4"/>
  <c r="D109" i="4"/>
  <c r="D4" i="4"/>
  <c r="C573" i="4"/>
  <c r="B573" i="4"/>
  <c r="C694" i="4"/>
  <c r="B694" i="4"/>
  <c r="D910" i="4"/>
  <c r="D729" i="4"/>
  <c r="C847" i="4"/>
  <c r="B847" i="4"/>
  <c r="C296" i="4"/>
  <c r="B296" i="4"/>
  <c r="C708" i="4"/>
  <c r="B708" i="4"/>
  <c r="C559" i="4"/>
  <c r="B559" i="4"/>
  <c r="C139" i="4"/>
  <c r="B139" i="4"/>
  <c r="C298" i="4"/>
  <c r="B298" i="4"/>
  <c r="D1179" i="4"/>
  <c r="D939" i="4"/>
  <c r="C936" i="4"/>
  <c r="B936" i="4"/>
  <c r="D615" i="4"/>
  <c r="C273" i="4"/>
  <c r="B273" i="4"/>
  <c r="D1194" i="4"/>
  <c r="C232" i="4"/>
  <c r="B232" i="4"/>
  <c r="C496" i="4"/>
  <c r="B496" i="4"/>
  <c r="C229" i="4"/>
  <c r="B229" i="4"/>
  <c r="D587" i="4"/>
  <c r="C1067" i="4"/>
  <c r="B1067" i="4"/>
  <c r="C63" i="4"/>
  <c r="B63" i="4"/>
  <c r="D23" i="4"/>
  <c r="C480" i="4"/>
  <c r="B480" i="4"/>
  <c r="D646" i="4"/>
  <c r="D812" i="4"/>
  <c r="C407" i="4"/>
  <c r="B407" i="4"/>
  <c r="C7" i="4"/>
  <c r="B7" i="4"/>
  <c r="C261" i="4"/>
  <c r="B261" i="4"/>
  <c r="C616" i="4"/>
  <c r="B616" i="4"/>
  <c r="C872" i="4"/>
  <c r="B872" i="4"/>
  <c r="D1103" i="4"/>
  <c r="C418" i="4"/>
  <c r="B418" i="4"/>
  <c r="C550" i="4"/>
  <c r="B550" i="4"/>
  <c r="C427" i="4"/>
  <c r="B427" i="4"/>
  <c r="D1198" i="4"/>
  <c r="C1158" i="4"/>
  <c r="B1158" i="4"/>
  <c r="C262" i="4"/>
  <c r="B262" i="4"/>
  <c r="C865" i="4"/>
  <c r="B865" i="4"/>
  <c r="C588" i="4"/>
  <c r="B588" i="4"/>
  <c r="C178" i="4"/>
  <c r="B178" i="4"/>
  <c r="C392" i="4"/>
  <c r="B392" i="4"/>
  <c r="D1193" i="4"/>
  <c r="C1180" i="4"/>
  <c r="B1180" i="4"/>
  <c r="D101" i="4"/>
  <c r="C479" i="4"/>
  <c r="B479" i="4"/>
  <c r="C1110" i="4"/>
  <c r="B1110" i="4"/>
  <c r="C734" i="4"/>
  <c r="B734" i="4"/>
  <c r="D363" i="4"/>
  <c r="C934" i="4"/>
  <c r="B934" i="4"/>
  <c r="D385" i="4"/>
  <c r="D825" i="4"/>
  <c r="C825" i="4"/>
  <c r="B825" i="4"/>
  <c r="C169" i="4"/>
  <c r="B169" i="4"/>
  <c r="C1128" i="4"/>
  <c r="B1128" i="4"/>
  <c r="D941" i="4"/>
  <c r="C927" i="4"/>
  <c r="B927" i="4"/>
  <c r="D557" i="4"/>
  <c r="C397" i="4"/>
  <c r="B397" i="4"/>
  <c r="C931" i="4"/>
  <c r="B931" i="4"/>
  <c r="C1085" i="4"/>
  <c r="B1085" i="4"/>
  <c r="C1044" i="4"/>
  <c r="B1044" i="4"/>
  <c r="C1170" i="4"/>
  <c r="B1170" i="4"/>
  <c r="C90" i="4"/>
  <c r="B90" i="4"/>
  <c r="D274" i="4"/>
  <c r="C352" i="4"/>
  <c r="B352" i="4"/>
  <c r="C406" i="4"/>
  <c r="B406" i="4"/>
  <c r="C959" i="4"/>
  <c r="B959" i="4"/>
  <c r="C21" i="4"/>
  <c r="B21" i="4"/>
  <c r="C759" i="4"/>
  <c r="B759" i="4"/>
  <c r="C593" i="4"/>
  <c r="B593" i="4"/>
  <c r="C785" i="4"/>
  <c r="B785" i="4"/>
  <c r="D977" i="4"/>
  <c r="C308" i="4"/>
  <c r="B308" i="4"/>
  <c r="C355" i="4"/>
  <c r="B355" i="4"/>
  <c r="C398" i="4"/>
  <c r="B398" i="4"/>
  <c r="C776" i="4"/>
  <c r="B776" i="4"/>
  <c r="C955" i="4"/>
  <c r="B955" i="4"/>
  <c r="D644" i="4"/>
  <c r="C1052" i="4"/>
  <c r="B1052" i="4"/>
  <c r="C946" i="4"/>
  <c r="B946" i="4"/>
  <c r="C198" i="4"/>
  <c r="B198" i="4"/>
  <c r="C458" i="4"/>
  <c r="B458" i="4"/>
  <c r="C1155" i="4"/>
  <c r="B1155" i="4"/>
  <c r="C438" i="4"/>
  <c r="B438" i="4"/>
  <c r="C849" i="4"/>
  <c r="B849" i="4"/>
  <c r="C1017" i="4"/>
  <c r="B1017" i="4"/>
  <c r="C983" i="4"/>
  <c r="B983" i="4"/>
  <c r="C437" i="4"/>
  <c r="B437" i="4"/>
  <c r="C565" i="4"/>
  <c r="B565" i="4"/>
  <c r="C942" i="4"/>
  <c r="B942" i="4"/>
  <c r="C920" i="4"/>
  <c r="B920" i="4"/>
  <c r="C41" i="4"/>
  <c r="B41" i="4"/>
  <c r="D1081" i="4"/>
  <c r="C348" i="4"/>
  <c r="B348" i="4"/>
  <c r="C78" i="4"/>
  <c r="B78" i="4"/>
  <c r="C1161" i="4"/>
  <c r="B1161" i="4"/>
  <c r="C201" i="4"/>
  <c r="B201" i="4"/>
  <c r="C671" i="4"/>
  <c r="B671" i="4"/>
  <c r="C594" i="4"/>
  <c r="B594" i="4"/>
  <c r="C850" i="4"/>
  <c r="B850" i="4"/>
  <c r="C747" i="4"/>
  <c r="B747" i="4"/>
  <c r="C420" i="4"/>
  <c r="B420" i="4"/>
  <c r="C538" i="4"/>
  <c r="B538" i="4"/>
  <c r="D657" i="4"/>
  <c r="D916" i="4"/>
  <c r="C763" i="4"/>
  <c r="B763" i="4"/>
  <c r="C740" i="4"/>
  <c r="B740" i="4"/>
  <c r="C530" i="4"/>
  <c r="B530" i="4"/>
  <c r="C598" i="4"/>
  <c r="B598" i="4"/>
  <c r="C503" i="4"/>
  <c r="B503" i="4"/>
  <c r="C801" i="4"/>
  <c r="B801" i="4"/>
  <c r="D151" i="4"/>
  <c r="C758" i="4"/>
  <c r="B758" i="4"/>
  <c r="C760" i="4"/>
  <c r="B760" i="4"/>
  <c r="C476" i="4"/>
  <c r="B476" i="4"/>
  <c r="D840" i="4"/>
  <c r="C1185" i="4"/>
  <c r="B1185" i="4"/>
  <c r="C772" i="4"/>
  <c r="B772" i="4"/>
  <c r="C519" i="4"/>
  <c r="B519" i="4"/>
  <c r="C777" i="4"/>
  <c r="B777" i="4"/>
  <c r="C572" i="4"/>
  <c r="B572" i="4"/>
  <c r="C187" i="4"/>
  <c r="B187" i="4"/>
  <c r="C673" i="4"/>
  <c r="B673" i="4"/>
  <c r="C5" i="4"/>
  <c r="B5" i="4"/>
  <c r="C655" i="4"/>
  <c r="B655" i="4"/>
  <c r="D754" i="4"/>
  <c r="C46" i="4"/>
  <c r="B46" i="4"/>
  <c r="C219" i="4"/>
  <c r="B219" i="4"/>
  <c r="C1064" i="4"/>
  <c r="B1064" i="4"/>
  <c r="D268" i="4"/>
  <c r="C1022" i="4"/>
  <c r="B1022" i="4"/>
  <c r="D415" i="4"/>
  <c r="C536" i="4"/>
  <c r="B536" i="4"/>
  <c r="C339" i="4"/>
  <c r="B339" i="4"/>
  <c r="C466" i="4"/>
  <c r="B466" i="4"/>
  <c r="D876" i="4"/>
  <c r="C1113" i="4"/>
  <c r="B1113" i="4"/>
  <c r="C767" i="4"/>
  <c r="B767" i="4"/>
  <c r="C1013" i="4"/>
  <c r="B1013" i="4"/>
  <c r="C1121" i="4"/>
  <c r="B1121" i="4"/>
  <c r="C726" i="4"/>
  <c r="B726" i="4"/>
  <c r="D163" i="4"/>
  <c r="D449" i="4"/>
  <c r="C621" i="4"/>
  <c r="B621" i="4"/>
  <c r="D343" i="4"/>
  <c r="C478" i="4"/>
  <c r="B478" i="4"/>
  <c r="C670" i="4"/>
  <c r="B670" i="4"/>
  <c r="C731" i="4"/>
  <c r="B731" i="4"/>
  <c r="C419" i="4"/>
  <c r="B419" i="4"/>
  <c r="C997" i="4"/>
  <c r="B997" i="4"/>
  <c r="C325" i="4"/>
  <c r="B325" i="4"/>
  <c r="C591" i="4"/>
  <c r="B591" i="4"/>
  <c r="D885" i="4"/>
  <c r="C1206" i="4"/>
  <c r="B1206" i="4"/>
  <c r="C234" i="4"/>
  <c r="B234" i="4"/>
  <c r="C369" i="4"/>
  <c r="B369" i="4"/>
  <c r="C43" i="4"/>
  <c r="B43" i="4"/>
  <c r="D164" i="4"/>
  <c r="C640" i="4"/>
  <c r="B640" i="4"/>
  <c r="C570" i="4"/>
  <c r="B570" i="4"/>
  <c r="C822" i="4"/>
  <c r="B822" i="4"/>
  <c r="C301" i="4"/>
  <c r="B301" i="4"/>
  <c r="C907" i="4"/>
  <c r="B907" i="4"/>
  <c r="D623" i="4"/>
  <c r="C905" i="4"/>
  <c r="B905" i="4"/>
  <c r="C834" i="4"/>
  <c r="B834" i="4"/>
  <c r="D1138" i="4"/>
  <c r="D684" i="4"/>
  <c r="D877" i="4"/>
  <c r="D631" i="4"/>
  <c r="D186" i="4"/>
  <c r="D405" i="4"/>
  <c r="D799" i="4"/>
  <c r="C799" i="4"/>
  <c r="B799" i="4"/>
  <c r="C1134" i="4"/>
  <c r="B1134" i="4"/>
  <c r="C228" i="4"/>
  <c r="B228" i="4"/>
  <c r="C543" i="4"/>
  <c r="B543" i="4"/>
  <c r="D167" i="4"/>
  <c r="C31" i="4"/>
  <c r="B31" i="4"/>
  <c r="D605" i="4"/>
  <c r="C312" i="4"/>
  <c r="B312" i="4"/>
  <c r="D709" i="4"/>
  <c r="C709" i="4"/>
  <c r="B709" i="4"/>
  <c r="C828" i="4"/>
  <c r="B828" i="4"/>
  <c r="C1202" i="4"/>
  <c r="B1202" i="4"/>
  <c r="C897" i="4"/>
  <c r="B897" i="4"/>
  <c r="C963" i="4"/>
  <c r="B963" i="4"/>
  <c r="C870" i="4"/>
  <c r="B870" i="4"/>
  <c r="C1014" i="4"/>
  <c r="B1014" i="4"/>
  <c r="C589" i="4"/>
  <c r="B589" i="4"/>
  <c r="C725" i="4"/>
  <c r="B725" i="4"/>
  <c r="C1200" i="4"/>
  <c r="B1200" i="4"/>
  <c r="D923" i="4"/>
  <c r="C306" i="4"/>
  <c r="B306" i="4"/>
  <c r="C250" i="4"/>
  <c r="B250" i="4"/>
  <c r="C732" i="4"/>
  <c r="B732" i="4"/>
  <c r="C1166" i="4"/>
  <c r="B1166" i="4"/>
  <c r="C88" i="4"/>
  <c r="B88" i="4"/>
  <c r="D581" i="4"/>
  <c r="C1112" i="4"/>
  <c r="B1112" i="4"/>
  <c r="C210" i="4"/>
  <c r="B210" i="4"/>
  <c r="D456" i="4"/>
  <c r="C374" i="4"/>
  <c r="B374" i="4"/>
  <c r="C1168" i="4"/>
  <c r="B1168" i="4"/>
  <c r="C1111" i="4"/>
  <c r="B1111" i="4"/>
  <c r="D102" i="4"/>
  <c r="D349" i="4"/>
  <c r="C933" i="4"/>
  <c r="B933" i="4"/>
  <c r="C472" i="4"/>
  <c r="B472" i="4"/>
  <c r="C1171" i="4"/>
  <c r="B1171" i="4"/>
  <c r="D658" i="4"/>
  <c r="C132" i="4"/>
  <c r="B132" i="4"/>
  <c r="C422" i="4"/>
  <c r="B422" i="4"/>
  <c r="C888" i="4"/>
  <c r="B888" i="4"/>
  <c r="C1015" i="4"/>
  <c r="B1015" i="4"/>
  <c r="C412" i="4"/>
  <c r="B412" i="4"/>
  <c r="D1145" i="4"/>
  <c r="D1088" i="4"/>
  <c r="C898" i="4"/>
  <c r="B898" i="4"/>
  <c r="D898" i="4"/>
  <c r="C1179" i="4"/>
  <c r="B1179" i="4"/>
  <c r="C1096" i="4"/>
  <c r="B1096" i="4"/>
  <c r="C1147" i="4"/>
  <c r="B1147" i="4"/>
  <c r="C1066" i="4"/>
  <c r="B1066" i="4"/>
  <c r="C774" i="4"/>
  <c r="B774" i="4"/>
  <c r="C1041" i="4"/>
  <c r="B1041" i="4"/>
  <c r="C184" i="4"/>
  <c r="B184" i="4"/>
  <c r="C309" i="4"/>
  <c r="B309" i="4"/>
  <c r="C120" i="4"/>
  <c r="B120" i="4"/>
  <c r="C340" i="4"/>
  <c r="B340" i="4"/>
  <c r="C499" i="4"/>
  <c r="B499" i="4"/>
  <c r="C599" i="4"/>
  <c r="B599" i="4"/>
  <c r="C649" i="4"/>
  <c r="B649" i="4"/>
  <c r="C678" i="4"/>
  <c r="B678" i="4"/>
  <c r="D802" i="4"/>
  <c r="C129" i="4"/>
  <c r="B129" i="4"/>
  <c r="C357" i="4"/>
  <c r="B357" i="4"/>
  <c r="C713" i="4"/>
  <c r="B713" i="4"/>
  <c r="C951" i="4"/>
  <c r="B951" i="4"/>
  <c r="C924" i="4"/>
  <c r="B924" i="4"/>
  <c r="C812" i="4"/>
  <c r="B812" i="4"/>
  <c r="C350" i="4"/>
  <c r="B350" i="4"/>
  <c r="C967" i="4"/>
  <c r="B967" i="4"/>
  <c r="C1070" i="4"/>
  <c r="B1070" i="4"/>
  <c r="C258" i="4"/>
  <c r="B258" i="4"/>
  <c r="C547" i="4"/>
  <c r="B547" i="4"/>
  <c r="C279" i="4"/>
  <c r="B279" i="4"/>
  <c r="D116" i="4"/>
  <c r="C373" i="4"/>
  <c r="B373" i="4"/>
  <c r="D813" i="4"/>
  <c r="C140" i="4"/>
  <c r="B140" i="4"/>
  <c r="C236" i="4"/>
  <c r="B236" i="4"/>
  <c r="C29" i="4"/>
  <c r="B29" i="4"/>
  <c r="D209" i="4"/>
  <c r="C358" i="4"/>
  <c r="B358" i="4"/>
  <c r="C1030" i="4"/>
  <c r="B1030" i="4"/>
  <c r="C1072" i="4"/>
  <c r="B1072" i="4"/>
  <c r="C1172" i="4"/>
  <c r="B1172" i="4"/>
  <c r="C284" i="4"/>
  <c r="B284" i="4"/>
  <c r="C940" i="4"/>
  <c r="B940" i="4"/>
  <c r="C363" i="4"/>
  <c r="B363" i="4"/>
  <c r="D469" i="4"/>
  <c r="C868" i="4"/>
  <c r="B868" i="4"/>
  <c r="C1055" i="4"/>
  <c r="B1055" i="4"/>
  <c r="C557" i="4"/>
  <c r="B557" i="4"/>
  <c r="C1039" i="4"/>
  <c r="B1039" i="4"/>
  <c r="C1182" i="4"/>
  <c r="B1182" i="4"/>
  <c r="C846" i="4"/>
  <c r="B846" i="4"/>
  <c r="C1143" i="4"/>
  <c r="B1143" i="4"/>
  <c r="C189" i="4"/>
  <c r="B189" i="4"/>
  <c r="C512" i="4"/>
  <c r="B512" i="4"/>
  <c r="C691" i="4"/>
  <c r="B691" i="4"/>
  <c r="C947" i="4"/>
  <c r="B947" i="4"/>
  <c r="C157" i="4"/>
  <c r="B157" i="4"/>
  <c r="C275" i="4"/>
  <c r="B275" i="4"/>
  <c r="C457" i="4"/>
  <c r="B457" i="4"/>
  <c r="C610" i="4"/>
  <c r="B610" i="4"/>
  <c r="C635" i="4"/>
  <c r="B635" i="4"/>
  <c r="C183" i="4"/>
  <c r="B183" i="4"/>
  <c r="C851" i="4"/>
  <c r="B851" i="4"/>
  <c r="C819" i="4"/>
  <c r="B819" i="4"/>
  <c r="C95" i="4"/>
  <c r="B95" i="4"/>
  <c r="C173" i="4"/>
  <c r="B173" i="4"/>
  <c r="C900" i="4"/>
  <c r="B900" i="4"/>
  <c r="D1197" i="4"/>
  <c r="C344" i="4"/>
  <c r="B344" i="4"/>
  <c r="C1073" i="4"/>
  <c r="B1073" i="4"/>
  <c r="C305" i="4"/>
  <c r="B305" i="4"/>
  <c r="C364" i="4"/>
  <c r="B364" i="4"/>
  <c r="D555" i="4"/>
  <c r="D815" i="4"/>
  <c r="C675" i="4"/>
  <c r="B675" i="4"/>
  <c r="C1056" i="4"/>
  <c r="B1056" i="4"/>
  <c r="C44" i="4"/>
  <c r="B44" i="4"/>
  <c r="D386" i="4"/>
  <c r="C386" i="4"/>
  <c r="B386" i="4"/>
  <c r="D327" i="4"/>
  <c r="C952" i="4"/>
  <c r="B952" i="4"/>
  <c r="C451" i="4"/>
  <c r="B451" i="4"/>
  <c r="C483" i="4"/>
  <c r="B483" i="4"/>
  <c r="C1025" i="4"/>
  <c r="B1025" i="4"/>
  <c r="D502" i="4"/>
  <c r="C495" i="4"/>
  <c r="B495" i="4"/>
  <c r="D674" i="4"/>
  <c r="C810" i="4"/>
  <c r="B810" i="4"/>
  <c r="C576" i="4"/>
  <c r="B576" i="4"/>
  <c r="D100" i="4"/>
  <c r="C271" i="4"/>
  <c r="B271" i="4"/>
  <c r="C288" i="4"/>
  <c r="B288" i="4"/>
  <c r="C835" i="4"/>
  <c r="B835" i="4"/>
  <c r="C548" i="4"/>
  <c r="B548" i="4"/>
  <c r="C935" i="4"/>
  <c r="B935" i="4"/>
  <c r="D145" i="4"/>
  <c r="C112" i="4"/>
  <c r="B112" i="4"/>
  <c r="C985" i="4"/>
  <c r="B985" i="4"/>
  <c r="C494" i="4"/>
  <c r="B494" i="4"/>
  <c r="C243" i="4"/>
  <c r="B243" i="4"/>
  <c r="D1054" i="4"/>
  <c r="C842" i="4"/>
  <c r="B842" i="4"/>
  <c r="C206" i="4"/>
  <c r="B206" i="4"/>
  <c r="C13" i="4"/>
  <c r="B13" i="4"/>
  <c r="D863" i="4"/>
  <c r="D1059" i="4"/>
  <c r="C692" i="4"/>
  <c r="B692" i="4"/>
  <c r="D871" i="4"/>
  <c r="D1058" i="4"/>
  <c r="C1058" i="4"/>
  <c r="B1058" i="4"/>
  <c r="D664" i="4"/>
  <c r="C199" i="4"/>
  <c r="B199" i="4"/>
  <c r="D64" i="4"/>
  <c r="C408" i="4"/>
  <c r="B408" i="4"/>
  <c r="C1051" i="4"/>
  <c r="B1051" i="4"/>
  <c r="D1157" i="4"/>
  <c r="C51" i="4"/>
  <c r="B51" i="4"/>
  <c r="C335" i="4"/>
  <c r="B335" i="4"/>
  <c r="C452" i="4"/>
  <c r="B452" i="4"/>
  <c r="C1173" i="4"/>
  <c r="B1173" i="4"/>
  <c r="D1124" i="4"/>
  <c r="C313" i="4"/>
  <c r="B313" i="4"/>
  <c r="D368" i="4"/>
  <c r="D219" i="4"/>
  <c r="C719" i="4"/>
  <c r="B719" i="4"/>
  <c r="D1064" i="4"/>
  <c r="D523" i="4"/>
  <c r="C705" i="4"/>
  <c r="B705" i="4"/>
  <c r="D838" i="4"/>
  <c r="C647" i="4"/>
  <c r="B647" i="4"/>
  <c r="D944" i="4"/>
  <c r="C428" i="4"/>
  <c r="B428" i="4"/>
  <c r="C982" i="4"/>
  <c r="B982" i="4"/>
  <c r="C216" i="4"/>
  <c r="B216" i="4"/>
  <c r="D92" i="4"/>
  <c r="C142" i="4"/>
  <c r="B142" i="4"/>
  <c r="C569" i="4"/>
  <c r="B569" i="4"/>
  <c r="C685" i="4"/>
  <c r="B685" i="4"/>
  <c r="C292" i="4"/>
  <c r="B292" i="4"/>
  <c r="C9" i="4"/>
  <c r="B9" i="4"/>
  <c r="C859" i="4"/>
  <c r="B859" i="4"/>
  <c r="D341" i="4"/>
  <c r="C712" i="4"/>
  <c r="B712" i="4"/>
  <c r="D1068" i="4"/>
  <c r="D1086" i="4"/>
  <c r="D1132" i="4"/>
  <c r="D524" i="4"/>
  <c r="C1001" i="4"/>
  <c r="B1001" i="4"/>
  <c r="C953" i="4"/>
  <c r="B953" i="4"/>
  <c r="C319" i="4"/>
  <c r="B319" i="4"/>
  <c r="D462" i="4"/>
  <c r="C37" i="4"/>
  <c r="B37" i="4"/>
  <c r="C1011" i="4"/>
  <c r="B1011" i="4"/>
  <c r="C1191" i="4"/>
  <c r="B1191" i="4"/>
  <c r="D624" i="4"/>
  <c r="D220" i="4"/>
  <c r="C220" i="4"/>
  <c r="B220" i="4"/>
  <c r="D775" i="4"/>
  <c r="C1186" i="4"/>
  <c r="B1186" i="4"/>
  <c r="C623" i="4"/>
  <c r="B623" i="4"/>
  <c r="C35" i="4"/>
  <c r="B35" i="4"/>
  <c r="C161" i="4"/>
  <c r="B161" i="4"/>
  <c r="C716" i="4"/>
  <c r="B716" i="4"/>
  <c r="C111" i="4"/>
  <c r="B111" i="4"/>
  <c r="D111" i="4"/>
  <c r="D276" i="4"/>
  <c r="C426" i="4"/>
  <c r="B426" i="4"/>
  <c r="C527" i="4"/>
  <c r="B527" i="4"/>
  <c r="D1181" i="4"/>
  <c r="C233" i="4"/>
  <c r="B233" i="4"/>
  <c r="D447" i="4"/>
  <c r="C738" i="4"/>
  <c r="B738" i="4"/>
  <c r="D795" i="4"/>
  <c r="C597" i="4"/>
  <c r="B597" i="4"/>
  <c r="C542" i="4"/>
  <c r="B542" i="4"/>
  <c r="C448" i="4"/>
  <c r="B448" i="4"/>
  <c r="C405" i="4"/>
  <c r="B405" i="4"/>
  <c r="D764" i="4"/>
  <c r="D638" i="4"/>
  <c r="C149" i="4"/>
  <c r="B149" i="4"/>
  <c r="C1065" i="4"/>
  <c r="B1065" i="4"/>
  <c r="C1146" i="4"/>
  <c r="B1146" i="4"/>
  <c r="C239" i="4"/>
  <c r="B239" i="4"/>
  <c r="D467" i="4"/>
  <c r="C1195" i="4"/>
  <c r="B1195" i="4"/>
  <c r="C1016" i="4"/>
  <c r="B1016" i="4"/>
  <c r="C223" i="4"/>
  <c r="B223" i="4"/>
  <c r="C390" i="4"/>
  <c r="B390" i="4"/>
  <c r="C400" i="4"/>
  <c r="B400" i="4"/>
  <c r="C737" i="4"/>
  <c r="B737" i="4"/>
  <c r="C659" i="4"/>
  <c r="B659" i="4"/>
  <c r="D867" i="4"/>
  <c r="D1010" i="4"/>
  <c r="D714" i="4"/>
  <c r="C36" i="4"/>
  <c r="B36" i="4"/>
  <c r="C698" i="4"/>
  <c r="B698" i="4"/>
  <c r="C321" i="4"/>
  <c r="B321" i="4"/>
  <c r="C160" i="4"/>
  <c r="B160" i="4"/>
  <c r="C379" i="4"/>
  <c r="B379" i="4"/>
  <c r="C383" i="4"/>
  <c r="B383" i="4"/>
  <c r="C641" i="4"/>
  <c r="B641" i="4"/>
  <c r="D804" i="4"/>
  <c r="C361" i="4"/>
  <c r="B361" i="4"/>
  <c r="C818" i="4"/>
  <c r="B818" i="4"/>
  <c r="D749" i="4"/>
  <c r="D1111" i="4"/>
  <c r="C504" i="4"/>
  <c r="B504" i="4"/>
  <c r="C522" i="4"/>
  <c r="B522" i="4"/>
  <c r="C1002" i="4"/>
  <c r="B1002" i="4"/>
  <c r="C582" i="4"/>
  <c r="B582" i="4"/>
  <c r="D1156" i="4"/>
  <c r="D696" i="4"/>
  <c r="C93" i="4"/>
  <c r="B93" i="4"/>
  <c r="C27" i="4"/>
  <c r="B27" i="4"/>
  <c r="D291" i="4"/>
  <c r="D401" i="4"/>
  <c r="C596" i="4"/>
  <c r="B596" i="4"/>
  <c r="C411" i="4"/>
  <c r="B411" i="4"/>
  <c r="D170" i="4"/>
  <c r="C153" i="4"/>
  <c r="B153" i="4"/>
  <c r="D1042" i="4"/>
  <c r="C375" i="4"/>
  <c r="B375" i="4"/>
  <c r="C75" i="4"/>
  <c r="B75" i="4"/>
  <c r="C329" i="4"/>
  <c r="B329" i="4"/>
  <c r="C491" i="4"/>
  <c r="B491" i="4"/>
  <c r="C787" i="4"/>
  <c r="B787" i="4"/>
  <c r="C1045" i="4"/>
  <c r="B1045" i="4"/>
  <c r="D1120" i="4"/>
  <c r="C181" i="4"/>
  <c r="B181" i="4"/>
  <c r="C939" i="4"/>
  <c r="B939" i="4"/>
  <c r="D39" i="4"/>
  <c r="C39" i="4"/>
  <c r="B39" i="4"/>
  <c r="D1096" i="4"/>
  <c r="C1034" i="4"/>
  <c r="B1034" i="4"/>
  <c r="C839" i="4"/>
  <c r="B839" i="4"/>
  <c r="C981" i="4"/>
  <c r="B981" i="4"/>
  <c r="C381" i="4"/>
  <c r="B381" i="4"/>
  <c r="C882" i="4"/>
  <c r="B882" i="4"/>
  <c r="C315" i="4"/>
  <c r="B315" i="4"/>
  <c r="C855" i="4"/>
  <c r="B855" i="4"/>
  <c r="C1021" i="4"/>
  <c r="B1021" i="4"/>
  <c r="C323" i="4"/>
  <c r="B323" i="4"/>
  <c r="C318" i="4"/>
  <c r="B318" i="4"/>
  <c r="D1000" i="4"/>
  <c r="C998" i="4"/>
  <c r="B998" i="4"/>
  <c r="C1199" i="4"/>
  <c r="B1199" i="4"/>
  <c r="D129" i="4"/>
  <c r="C1084" i="4"/>
  <c r="B1084" i="4"/>
  <c r="D843" i="4"/>
  <c r="C843" i="4"/>
  <c r="B843" i="4"/>
  <c r="C165" i="4"/>
  <c r="B165" i="4"/>
  <c r="D616" i="4"/>
  <c r="D394" i="4"/>
  <c r="C663" i="4"/>
  <c r="B663" i="4"/>
  <c r="C1198" i="4"/>
  <c r="B1198" i="4"/>
  <c r="D1072" i="4"/>
  <c r="C197" i="4"/>
  <c r="B197" i="4"/>
  <c r="C661" i="4"/>
  <c r="B661" i="4"/>
  <c r="D97" i="4"/>
  <c r="C469" i="4"/>
  <c r="B469" i="4"/>
  <c r="C791" i="4"/>
  <c r="B791" i="4"/>
  <c r="C22" i="4"/>
  <c r="B22" i="4"/>
  <c r="C330" i="4"/>
  <c r="B330" i="4"/>
  <c r="C424" i="4"/>
  <c r="B424" i="4"/>
  <c r="D391" i="4"/>
  <c r="C1005" i="4"/>
  <c r="B1005" i="4"/>
  <c r="D1143" i="4"/>
  <c r="C585" i="4"/>
  <c r="B585" i="4"/>
  <c r="D471" i="4"/>
  <c r="D914" i="4"/>
  <c r="D406" i="4"/>
  <c r="C299" i="4"/>
  <c r="B299" i="4"/>
  <c r="D976" i="4"/>
  <c r="C254" i="4"/>
  <c r="B254" i="4"/>
  <c r="C1061" i="4"/>
  <c r="B1061" i="4"/>
  <c r="C1184" i="4"/>
  <c r="B1184" i="4"/>
  <c r="C537" i="4"/>
  <c r="B537" i="4"/>
  <c r="C1163" i="4"/>
  <c r="B1163" i="4"/>
  <c r="C264" i="4"/>
  <c r="B264" i="4"/>
  <c r="C55" i="4"/>
  <c r="B55" i="4"/>
  <c r="C203" i="4"/>
  <c r="B203" i="4"/>
  <c r="C475" i="4"/>
  <c r="B475" i="4"/>
  <c r="C481" i="4"/>
  <c r="B481" i="4"/>
  <c r="C555" i="4"/>
  <c r="B555" i="4"/>
  <c r="C501" i="4"/>
  <c r="B501" i="4"/>
  <c r="C1133" i="4"/>
  <c r="B1133" i="4"/>
  <c r="C630" i="4"/>
  <c r="B630" i="4"/>
  <c r="C338" i="4"/>
  <c r="B338" i="4"/>
  <c r="D1056" i="4"/>
  <c r="C134" i="4"/>
  <c r="B134" i="4"/>
  <c r="C465" i="4"/>
  <c r="B465" i="4"/>
  <c r="C351" i="4"/>
  <c r="B351" i="4"/>
  <c r="C1136" i="4"/>
  <c r="B1136" i="4"/>
  <c r="C482" i="4"/>
  <c r="B482" i="4"/>
  <c r="C76" i="4"/>
  <c r="B76" i="4"/>
  <c r="C584" i="4"/>
  <c r="B584" i="4"/>
  <c r="C693" i="4"/>
  <c r="B693" i="4"/>
  <c r="C185" i="4"/>
  <c r="B185" i="4"/>
  <c r="C62" i="4"/>
  <c r="B62" i="4"/>
  <c r="D1144" i="4"/>
  <c r="C733" i="4"/>
  <c r="B733" i="4"/>
  <c r="C817" i="4"/>
  <c r="B817" i="4"/>
  <c r="C86" i="4"/>
  <c r="B86" i="4"/>
  <c r="C965" i="4"/>
  <c r="B965" i="4"/>
  <c r="C1102" i="4"/>
  <c r="B1102" i="4"/>
  <c r="C103" i="4"/>
  <c r="B103" i="4"/>
  <c r="C77" i="4"/>
  <c r="B77" i="4"/>
  <c r="C549" i="4"/>
  <c r="B549" i="4"/>
  <c r="C176" i="4"/>
  <c r="B176" i="4"/>
  <c r="C701" i="4"/>
  <c r="B701" i="4"/>
  <c r="C958" i="4"/>
  <c r="B958" i="4"/>
  <c r="C404" i="4"/>
  <c r="B404" i="4"/>
  <c r="D195" i="4"/>
  <c r="D188" i="4"/>
  <c r="C107" i="4"/>
  <c r="B107" i="4"/>
  <c r="D529" i="4"/>
  <c r="C529" i="4"/>
  <c r="B529" i="4"/>
  <c r="C800" i="4"/>
  <c r="B800" i="4"/>
  <c r="D773" i="4"/>
  <c r="C145" i="4"/>
  <c r="B145" i="4"/>
  <c r="C889" i="4"/>
  <c r="B889" i="4"/>
  <c r="D688" i="4"/>
  <c r="D985" i="4"/>
  <c r="C245" i="4"/>
  <c r="B245" i="4"/>
  <c r="C507" i="4"/>
  <c r="B507" i="4"/>
  <c r="D772" i="4"/>
  <c r="C1190" i="4"/>
  <c r="B1190" i="4"/>
  <c r="C786" i="4"/>
  <c r="B786" i="4"/>
  <c r="C470" i="4"/>
  <c r="B470" i="4"/>
  <c r="C135" i="4"/>
  <c r="B135" i="4"/>
  <c r="C901" i="4"/>
  <c r="B901" i="4"/>
  <c r="C1124" i="4"/>
  <c r="B1124" i="4"/>
  <c r="C517" i="4"/>
  <c r="B517" i="4"/>
  <c r="C332" i="4"/>
  <c r="B332" i="4"/>
  <c r="C650" i="4"/>
  <c r="B650" i="4"/>
  <c r="C123" i="4"/>
  <c r="B123" i="4"/>
  <c r="D1094" i="4"/>
  <c r="D60" i="4"/>
  <c r="C235" i="4"/>
  <c r="B235" i="4"/>
  <c r="C49" i="4"/>
  <c r="B49" i="4"/>
  <c r="C159" i="4"/>
  <c r="B159" i="4"/>
  <c r="C857" i="4"/>
  <c r="B857" i="4"/>
  <c r="C253" i="4"/>
  <c r="B253" i="4"/>
  <c r="D9" i="4"/>
  <c r="C668" i="4"/>
  <c r="B668" i="4"/>
  <c r="C761" i="4"/>
  <c r="B761" i="4"/>
  <c r="C1127" i="4"/>
  <c r="B1127" i="4"/>
  <c r="C307" i="4"/>
  <c r="B307" i="4"/>
  <c r="D66" i="4"/>
  <c r="C217" i="4"/>
  <c r="B217" i="4"/>
  <c r="C240" i="4"/>
  <c r="B240" i="4"/>
  <c r="C885" i="4"/>
  <c r="B885" i="4"/>
  <c r="C136" i="4"/>
  <c r="B136" i="4"/>
  <c r="C230" i="4"/>
  <c r="B230" i="4"/>
  <c r="D509" i="4"/>
  <c r="C793" i="4"/>
  <c r="B793" i="4"/>
  <c r="C744" i="4"/>
  <c r="B744" i="4"/>
  <c r="C932" i="4"/>
  <c r="B932" i="4"/>
  <c r="C624" i="4"/>
  <c r="B624" i="4"/>
  <c r="C571" i="4"/>
  <c r="B571" i="4"/>
  <c r="C620" i="4"/>
  <c r="B620" i="4"/>
  <c r="C1160" i="4"/>
  <c r="B1160" i="4"/>
  <c r="C929" i="4"/>
  <c r="B929" i="4"/>
  <c r="D1028" i="4"/>
  <c r="C1093" i="4"/>
  <c r="B1093" i="4"/>
  <c r="C447" i="4"/>
  <c r="B447" i="4"/>
  <c r="C795" i="4"/>
  <c r="B795" i="4"/>
  <c r="C186" i="4"/>
  <c r="B186" i="4"/>
  <c r="C180" i="4"/>
  <c r="B180" i="4"/>
  <c r="C765" i="4"/>
  <c r="B765" i="4"/>
  <c r="D47" i="4"/>
  <c r="C167" i="4"/>
  <c r="B167" i="4"/>
  <c r="C423" i="4"/>
  <c r="B423" i="4"/>
  <c r="C821" i="4"/>
  <c r="B821" i="4"/>
  <c r="C68" i="4"/>
  <c r="B68" i="4"/>
  <c r="C613" i="4"/>
  <c r="B613" i="4"/>
  <c r="D1195" i="4"/>
  <c r="D223" i="4"/>
  <c r="D310" i="4"/>
  <c r="D609" i="4"/>
  <c r="C1089" i="4"/>
  <c r="B1089" i="4"/>
  <c r="C410" i="4"/>
  <c r="B410" i="4"/>
  <c r="C836" i="4"/>
  <c r="B836" i="4"/>
  <c r="C558" i="4"/>
  <c r="B558" i="4"/>
  <c r="C33" i="4"/>
  <c r="B33" i="4"/>
  <c r="C367" i="4"/>
  <c r="B367" i="4"/>
  <c r="D1178" i="4"/>
  <c r="C714" i="4"/>
  <c r="B714" i="4"/>
  <c r="C226" i="4"/>
  <c r="B226" i="4"/>
  <c r="C6" i="4"/>
  <c r="B6" i="4"/>
  <c r="D6" i="4"/>
  <c r="C442" i="4"/>
  <c r="B442" i="4"/>
  <c r="C622" i="4"/>
  <c r="B622" i="4"/>
  <c r="C544" i="4"/>
  <c r="B544" i="4"/>
  <c r="C345" i="4"/>
  <c r="B345" i="4"/>
  <c r="C194" i="4"/>
  <c r="B194" i="4"/>
  <c r="C10" i="4"/>
  <c r="B10" i="4"/>
  <c r="C648" i="4"/>
  <c r="B648" i="4"/>
  <c r="D1116" i="4"/>
  <c r="C218" i="4"/>
  <c r="B218" i="4"/>
  <c r="C388" i="4"/>
  <c r="B388" i="4"/>
  <c r="C295" i="4"/>
  <c r="B295" i="4"/>
  <c r="C1150" i="4"/>
  <c r="B1150" i="4"/>
  <c r="C994" i="4"/>
  <c r="B994" i="4"/>
  <c r="C89" i="4"/>
  <c r="B89" i="4"/>
  <c r="C326" i="4"/>
  <c r="B326" i="4"/>
  <c r="D933" i="4"/>
  <c r="C853" i="4"/>
  <c r="B853" i="4"/>
  <c r="D984" i="4"/>
  <c r="C4" i="4"/>
  <c r="B4" i="4"/>
  <c r="C278" i="4"/>
  <c r="B278" i="4"/>
  <c r="C696" i="4"/>
  <c r="B696" i="4"/>
  <c r="D694" i="4"/>
  <c r="C600" i="4"/>
  <c r="B600" i="4"/>
  <c r="C660" i="4"/>
  <c r="B660" i="4"/>
  <c r="C910" i="4"/>
  <c r="B910" i="4"/>
  <c r="D1167" i="4"/>
  <c r="D435" i="4"/>
  <c r="D831" i="4"/>
  <c r="C1164" i="4"/>
  <c r="B1164" i="4"/>
  <c r="D162" i="4"/>
  <c r="C162" i="4"/>
  <c r="B162" i="4"/>
  <c r="D375" i="4"/>
  <c r="D606" i="4"/>
  <c r="C207" i="4"/>
  <c r="B207" i="4"/>
  <c r="D491" i="4"/>
  <c r="D181" i="4"/>
  <c r="D56" i="4"/>
  <c r="C172" i="4"/>
  <c r="B172" i="4"/>
  <c r="D566" i="4"/>
  <c r="C566" i="4"/>
  <c r="B566" i="4"/>
  <c r="C190" i="4"/>
  <c r="B190" i="4"/>
  <c r="C730" i="4"/>
  <c r="B730" i="4"/>
  <c r="D496" i="4"/>
  <c r="D393" i="4"/>
  <c r="C700" i="4"/>
  <c r="B700" i="4"/>
  <c r="C106" i="4"/>
  <c r="B106" i="4"/>
  <c r="D184" i="4"/>
  <c r="D143" i="4"/>
  <c r="D318" i="4"/>
  <c r="D1003" i="4"/>
  <c r="D480" i="4"/>
  <c r="D713" i="4"/>
  <c r="D951" i="4"/>
  <c r="D924" i="4"/>
  <c r="C989" i="4"/>
  <c r="B989" i="4"/>
  <c r="C710" i="4"/>
  <c r="B710" i="4"/>
  <c r="D32" i="4"/>
  <c r="C841" i="4"/>
  <c r="B841" i="4"/>
  <c r="C1175" i="4"/>
  <c r="B1175" i="4"/>
  <c r="D418" i="4"/>
  <c r="C568" i="4"/>
  <c r="B568" i="4"/>
  <c r="C116" i="4"/>
  <c r="B116" i="4"/>
  <c r="C1018" i="4"/>
  <c r="B1018" i="4"/>
  <c r="C416" i="4"/>
  <c r="B416" i="4"/>
  <c r="D53" i="4"/>
  <c r="C53" i="4"/>
  <c r="B53" i="4"/>
  <c r="C209" i="4"/>
  <c r="B209" i="4"/>
  <c r="C489" i="4"/>
  <c r="B489" i="4"/>
  <c r="D1135" i="4"/>
  <c r="D717" i="4"/>
  <c r="C891" i="4"/>
  <c r="B891" i="4"/>
  <c r="C782" i="4"/>
  <c r="B782" i="4"/>
  <c r="C1193" i="4"/>
  <c r="B1193" i="4"/>
  <c r="C1048" i="4"/>
  <c r="B1048" i="4"/>
  <c r="C995" i="4"/>
  <c r="B995" i="4"/>
  <c r="D934" i="4"/>
  <c r="C54" i="4"/>
  <c r="B54" i="4"/>
  <c r="D510" i="4"/>
  <c r="C788" i="4"/>
  <c r="B788" i="4"/>
  <c r="C421" i="4"/>
  <c r="B421" i="4"/>
  <c r="C627" i="4"/>
  <c r="B627" i="4"/>
  <c r="C736" i="4"/>
  <c r="B736" i="4"/>
  <c r="C304" i="4"/>
  <c r="B304" i="4"/>
  <c r="D424" i="4"/>
  <c r="D927" i="4"/>
  <c r="C602" i="4"/>
  <c r="B602" i="4"/>
  <c r="D225" i="4"/>
  <c r="C238" i="4"/>
  <c r="B238" i="4"/>
  <c r="D585" i="4"/>
  <c r="C874" i="4"/>
  <c r="B874" i="4"/>
  <c r="C960" i="4"/>
  <c r="B960" i="4"/>
  <c r="C590" i="4"/>
  <c r="B590" i="4"/>
  <c r="D583" i="4"/>
  <c r="C608" i="4"/>
  <c r="B608" i="4"/>
  <c r="D662" i="4"/>
  <c r="C928" i="4"/>
  <c r="B928" i="4"/>
  <c r="C690" i="4"/>
  <c r="B690" i="4"/>
  <c r="D299" i="4"/>
  <c r="C25" i="4"/>
  <c r="B25" i="4"/>
  <c r="C1071" i="4"/>
  <c r="B1071" i="4"/>
  <c r="C403" i="4"/>
  <c r="B403" i="4"/>
  <c r="C563" i="4"/>
  <c r="B563" i="4"/>
  <c r="D38" i="4"/>
  <c r="C750" i="4"/>
  <c r="B750" i="4"/>
  <c r="C1006" i="4"/>
  <c r="B1006" i="4"/>
  <c r="C1197" i="4"/>
  <c r="B1197" i="4"/>
  <c r="D921" i="4"/>
  <c r="C28" i="4"/>
  <c r="B28" i="4"/>
  <c r="D175" i="4"/>
  <c r="C861" i="4"/>
  <c r="B861" i="4"/>
  <c r="D71" i="4"/>
  <c r="D830" i="4"/>
  <c r="D769" i="4"/>
  <c r="C1188" i="4"/>
  <c r="B1188" i="4"/>
  <c r="C604" i="4"/>
  <c r="B604" i="4"/>
  <c r="C575" i="4"/>
  <c r="B575" i="4"/>
  <c r="D438" i="4"/>
  <c r="D1117" i="4"/>
  <c r="D351" i="4"/>
  <c r="D762" i="4"/>
  <c r="D784" i="4"/>
  <c r="D565" i="4"/>
  <c r="D485" i="4"/>
  <c r="C485" i="4"/>
  <c r="B485" i="4"/>
  <c r="D626" i="4"/>
  <c r="C327" i="4"/>
  <c r="B327" i="4"/>
  <c r="C1130" i="4"/>
  <c r="B1130" i="4"/>
  <c r="C862" i="4"/>
  <c r="B862" i="4"/>
  <c r="D495" i="4"/>
  <c r="C803" i="4"/>
  <c r="B803" i="4"/>
  <c r="C1020" i="4"/>
  <c r="B1020" i="4"/>
  <c r="C302" i="4"/>
  <c r="B302" i="4"/>
  <c r="D86" i="4"/>
  <c r="C331" i="4"/>
  <c r="B331" i="4"/>
  <c r="C887" i="4"/>
  <c r="B887" i="4"/>
  <c r="C463" i="4"/>
  <c r="B463" i="4"/>
  <c r="C500" i="4"/>
  <c r="B500" i="4"/>
  <c r="C687" i="4"/>
  <c r="B687" i="4"/>
  <c r="C1099" i="4"/>
  <c r="B1099" i="4"/>
  <c r="C40" i="4"/>
  <c r="B40" i="4"/>
  <c r="D598" i="4"/>
  <c r="D1109" i="4"/>
  <c r="C188" i="4"/>
  <c r="B188" i="4"/>
  <c r="C126" i="4"/>
  <c r="B126" i="4"/>
  <c r="D1069" i="4"/>
  <c r="C399" i="4"/>
  <c r="B399" i="4"/>
  <c r="C816" i="4"/>
  <c r="B816" i="4"/>
  <c r="D935" i="4"/>
  <c r="C773" i="4"/>
  <c r="B773" i="4"/>
  <c r="C372" i="4"/>
  <c r="B372" i="4"/>
  <c r="C999" i="4"/>
  <c r="B999" i="4"/>
  <c r="C688" i="4"/>
  <c r="B688" i="4"/>
  <c r="C603" i="4"/>
  <c r="B603" i="4"/>
  <c r="D562" i="4"/>
  <c r="C881" i="4"/>
  <c r="B881" i="4"/>
  <c r="C971" i="4"/>
  <c r="B971" i="4"/>
  <c r="C1140" i="4"/>
  <c r="B1140" i="4"/>
  <c r="D614" i="4"/>
  <c r="D1040" i="4"/>
  <c r="C945" i="4"/>
  <c r="B945" i="4"/>
  <c r="C1092" i="4"/>
  <c r="B1092" i="4"/>
  <c r="C863" i="4"/>
  <c r="B863" i="4"/>
  <c r="C871" i="4"/>
  <c r="B871" i="4"/>
  <c r="C52" i="4"/>
  <c r="B52" i="4"/>
  <c r="C16" i="4"/>
  <c r="B16" i="4"/>
  <c r="C237" i="4"/>
  <c r="B237" i="4"/>
  <c r="C311" i="4"/>
  <c r="B311" i="4"/>
  <c r="C556" i="4"/>
  <c r="B556" i="4"/>
  <c r="D878" i="4"/>
  <c r="C878" i="4"/>
  <c r="B878" i="4"/>
  <c r="C453" i="4"/>
  <c r="B453" i="4"/>
  <c r="C833" i="4"/>
  <c r="B833" i="4"/>
  <c r="C664" i="4"/>
  <c r="B664" i="4"/>
  <c r="D171" i="4"/>
  <c r="C317" i="4"/>
  <c r="B317" i="4"/>
  <c r="C125" i="4"/>
  <c r="B125" i="4"/>
  <c r="D335" i="4"/>
  <c r="C368" i="4"/>
  <c r="B368" i="4"/>
  <c r="D148" i="4"/>
  <c r="D468" i="4"/>
  <c r="C986" i="4"/>
  <c r="B986" i="4"/>
  <c r="D711" i="4"/>
  <c r="D123" i="4"/>
  <c r="C314" i="4"/>
  <c r="B314" i="4"/>
  <c r="C523" i="4"/>
  <c r="B523" i="4"/>
  <c r="C535" i="4"/>
  <c r="B535" i="4"/>
  <c r="C809" i="4"/>
  <c r="B809" i="4"/>
  <c r="D748" i="4"/>
  <c r="C987" i="4"/>
  <c r="B987" i="4"/>
  <c r="C756" i="4"/>
  <c r="B756" i="4"/>
  <c r="D756" i="4"/>
  <c r="D339" i="4"/>
  <c r="C370" i="4"/>
  <c r="B370" i="4"/>
  <c r="D246" i="4"/>
  <c r="C628" i="4"/>
  <c r="B628" i="4"/>
  <c r="D728" i="4"/>
  <c r="C1122" i="4"/>
  <c r="B1122" i="4"/>
  <c r="C99" i="4"/>
  <c r="B99" i="4"/>
  <c r="C92" i="4"/>
  <c r="B92" i="4"/>
  <c r="D767" i="4"/>
  <c r="C823" i="4"/>
  <c r="B823" i="4"/>
  <c r="D1121" i="4"/>
  <c r="D726" i="4"/>
  <c r="D518" i="4"/>
  <c r="C820" i="4"/>
  <c r="B820" i="4"/>
  <c r="C281" i="4"/>
  <c r="B281" i="4"/>
  <c r="C449" i="4"/>
  <c r="B449" i="4"/>
  <c r="C521" i="4"/>
  <c r="B521" i="4"/>
  <c r="C343" i="4"/>
  <c r="B343" i="4"/>
  <c r="C182" i="4"/>
  <c r="B182" i="4"/>
  <c r="C1123" i="4"/>
  <c r="B1123" i="4"/>
  <c r="C1165" i="4"/>
  <c r="B1165" i="4"/>
  <c r="D217" i="4"/>
  <c r="D242" i="4"/>
  <c r="C431" i="4"/>
  <c r="B431" i="4"/>
  <c r="D611" i="4"/>
  <c r="C1068" i="4"/>
  <c r="B1068" i="4"/>
  <c r="D1076" i="4"/>
  <c r="D204" i="4"/>
  <c r="D82" i="4"/>
  <c r="C633" i="4"/>
  <c r="B633" i="4"/>
  <c r="D793" i="4"/>
  <c r="D917" i="4"/>
  <c r="D43" i="4"/>
  <c r="C18" i="4"/>
  <c r="B18" i="4"/>
  <c r="D18" i="4"/>
  <c r="C508" i="4"/>
  <c r="B508" i="4"/>
  <c r="C848" i="4"/>
  <c r="B848" i="4"/>
  <c r="D822" i="4"/>
  <c r="C168" i="4"/>
  <c r="B168" i="4"/>
  <c r="C721" i="4"/>
  <c r="B721" i="4"/>
  <c r="D904" i="4"/>
  <c r="C904" i="4"/>
  <c r="B904" i="4"/>
  <c r="D402" i="4"/>
  <c r="D1074" i="4"/>
  <c r="D426" i="4"/>
  <c r="D384" i="4"/>
  <c r="C1181" i="4"/>
  <c r="B1181" i="4"/>
  <c r="C877" i="4"/>
  <c r="B877" i="4"/>
  <c r="D277" i="4"/>
  <c r="C277" i="4"/>
  <c r="B277" i="4"/>
  <c r="C79" i="4"/>
  <c r="B79" i="4"/>
  <c r="C147" i="4"/>
  <c r="B147" i="4"/>
  <c r="D738" i="4"/>
  <c r="C324" i="4"/>
  <c r="B324" i="4"/>
  <c r="C778" i="4"/>
  <c r="B778" i="4"/>
  <c r="D542" i="4"/>
  <c r="C779" i="4"/>
  <c r="B779" i="4"/>
  <c r="C845" i="4"/>
  <c r="B845" i="4"/>
  <c r="C1154" i="4"/>
  <c r="B1154" i="4"/>
  <c r="D1134" i="4"/>
  <c r="D333" i="4"/>
  <c r="C333" i="4"/>
  <c r="B333" i="4"/>
  <c r="D1176" i="4"/>
  <c r="D423" i="4"/>
  <c r="D1046" i="4"/>
  <c r="D1204" i="4"/>
  <c r="C359" i="4"/>
  <c r="B359" i="4"/>
  <c r="C105" i="4"/>
  <c r="B105" i="4"/>
  <c r="D828" i="4"/>
  <c r="C1079" i="4"/>
  <c r="B1079" i="4"/>
  <c r="D1079" i="4"/>
  <c r="C48" i="4"/>
  <c r="B48" i="4"/>
  <c r="D400" i="4"/>
  <c r="C609" i="4"/>
  <c r="B609" i="4"/>
  <c r="D870" i="4"/>
  <c r="D166" i="4"/>
  <c r="C282" i="4"/>
  <c r="B282" i="4"/>
  <c r="D439" i="4"/>
  <c r="C137" i="4"/>
  <c r="B137" i="4"/>
  <c r="C425" i="4"/>
  <c r="B425" i="4"/>
  <c r="D567" i="4"/>
  <c r="D718" i="4"/>
  <c r="C115" i="4"/>
  <c r="B115" i="4"/>
  <c r="D57" i="4"/>
  <c r="C1205" i="4"/>
  <c r="B1205" i="4"/>
  <c r="C1027" i="4"/>
  <c r="B1027" i="4"/>
  <c r="D1166" i="4"/>
  <c r="D546" i="4"/>
  <c r="C221" i="4"/>
  <c r="B221" i="4"/>
  <c r="D221" i="4"/>
  <c r="D383" i="4"/>
  <c r="C743" i="4"/>
  <c r="B743" i="4"/>
  <c r="C922" i="4"/>
  <c r="B922" i="4"/>
  <c r="D1150" i="4"/>
  <c r="C578" i="4"/>
  <c r="B578" i="4"/>
  <c r="D231" i="4"/>
  <c r="D990" i="4"/>
  <c r="C102" i="4"/>
  <c r="B102" i="4"/>
  <c r="D505" i="4"/>
  <c r="C695" i="4"/>
  <c r="B695" i="4"/>
  <c r="D853" i="4"/>
  <c r="C158" i="4"/>
  <c r="B158" i="4"/>
  <c r="C248" i="4"/>
  <c r="B248" i="4"/>
  <c r="C444" i="4"/>
  <c r="B444" i="4"/>
  <c r="C291" i="4"/>
  <c r="B291" i="4"/>
  <c r="C729" i="4"/>
  <c r="B729" i="4"/>
  <c r="C689" i="4"/>
  <c r="B689" i="4"/>
  <c r="C972" i="4"/>
  <c r="B972" i="4"/>
  <c r="D296" i="4"/>
  <c r="C629" i="4"/>
  <c r="B629" i="4"/>
  <c r="C652" i="4"/>
  <c r="B652" i="4"/>
  <c r="D26" i="4"/>
  <c r="D412" i="4"/>
  <c r="D298" i="4"/>
  <c r="C727" i="4"/>
  <c r="B727" i="4"/>
  <c r="C490" i="4"/>
  <c r="B490" i="4"/>
  <c r="D839" i="4"/>
  <c r="D1043" i="4"/>
  <c r="C20" i="4"/>
  <c r="B20" i="4"/>
  <c r="D1083" i="4"/>
  <c r="C1108" i="4"/>
  <c r="B1108" i="4"/>
  <c r="C380" i="4"/>
  <c r="B380" i="4"/>
  <c r="C417" i="4"/>
  <c r="B417" i="4"/>
  <c r="C1149" i="4"/>
  <c r="B1149" i="4"/>
  <c r="C1114" i="4"/>
  <c r="B1114" i="4"/>
  <c r="C948" i="4"/>
  <c r="B948" i="4"/>
  <c r="D357" i="4"/>
  <c r="D883" i="4"/>
  <c r="C378" i="4"/>
  <c r="B378" i="4"/>
  <c r="D666" i="4"/>
  <c r="C285" i="4"/>
  <c r="B285" i="4"/>
  <c r="D551" i="4"/>
  <c r="D7" i="4"/>
  <c r="C133" i="4"/>
  <c r="B133" i="4"/>
  <c r="D261" i="4"/>
  <c r="C432" i="4"/>
  <c r="B432" i="4"/>
  <c r="D872" i="4"/>
  <c r="D550" i="4"/>
  <c r="D427" i="4"/>
  <c r="C540" i="4"/>
  <c r="B540" i="4"/>
  <c r="D663" i="4"/>
  <c r="C813" i="4"/>
  <c r="B813" i="4"/>
  <c r="C247" i="4"/>
  <c r="B247" i="4"/>
  <c r="C962" i="4"/>
  <c r="B962" i="4"/>
  <c r="D588" i="4"/>
  <c r="C717" i="4"/>
  <c r="B717" i="4"/>
  <c r="C1183" i="4"/>
  <c r="B1183" i="4"/>
  <c r="D1180" i="4"/>
  <c r="C101" i="4"/>
  <c r="B101" i="4"/>
  <c r="C255" i="4"/>
  <c r="B255" i="4"/>
  <c r="C564" i="4"/>
  <c r="B564" i="4"/>
  <c r="C362" i="4"/>
  <c r="B362" i="4"/>
  <c r="D83" i="4"/>
  <c r="C903" i="4"/>
  <c r="B903" i="4"/>
  <c r="D54" i="4"/>
  <c r="C1151" i="4"/>
  <c r="B1151" i="4"/>
  <c r="C510" i="4"/>
  <c r="B510" i="4"/>
  <c r="D169" i="4"/>
  <c r="C941" i="4"/>
  <c r="B941" i="4"/>
  <c r="C746" i="4"/>
  <c r="B746" i="4"/>
  <c r="D70" i="4"/>
  <c r="C70" i="4"/>
  <c r="B70" i="4"/>
  <c r="C391" i="4"/>
  <c r="B391" i="4"/>
  <c r="C699" i="4"/>
  <c r="B699" i="4"/>
  <c r="D252" i="4"/>
  <c r="D440" i="4"/>
  <c r="C87" i="4"/>
  <c r="B87" i="4"/>
  <c r="D365" i="4"/>
  <c r="C1174" i="4"/>
  <c r="B1174" i="4"/>
  <c r="C471" i="4"/>
  <c r="B471" i="4"/>
  <c r="C583" i="4"/>
  <c r="B583" i="4"/>
  <c r="C879" i="4"/>
  <c r="B879" i="4"/>
  <c r="D928" i="4"/>
  <c r="C894" i="4"/>
  <c r="B894" i="4"/>
  <c r="C506" i="4"/>
  <c r="B506" i="4"/>
  <c r="C1162" i="4"/>
  <c r="B1162" i="4"/>
  <c r="C441" i="4"/>
  <c r="B441" i="4"/>
  <c r="C574" i="4"/>
  <c r="B574" i="4"/>
  <c r="D654" i="4"/>
  <c r="C429" i="4"/>
  <c r="B429" i="4"/>
  <c r="C977" i="4"/>
  <c r="B977" i="4"/>
  <c r="C144" i="4"/>
  <c r="B144" i="4"/>
  <c r="C921" i="4"/>
  <c r="B921" i="4"/>
  <c r="C950" i="4"/>
  <c r="B950" i="4"/>
  <c r="C175" i="4"/>
  <c r="B175" i="4"/>
  <c r="D676" i="4"/>
  <c r="C1029" i="4"/>
  <c r="B1029" i="4"/>
  <c r="C71" i="4"/>
  <c r="B71" i="4"/>
  <c r="C830" i="4"/>
  <c r="B830" i="4"/>
  <c r="C815" i="4"/>
  <c r="B815" i="4"/>
  <c r="C895" i="4"/>
  <c r="B895" i="4"/>
  <c r="C191" i="4"/>
  <c r="B191" i="4"/>
  <c r="D1136" i="4"/>
  <c r="C943" i="4"/>
  <c r="B943" i="4"/>
  <c r="C580" i="4"/>
  <c r="B580" i="4"/>
  <c r="C626" i="4"/>
  <c r="B626" i="4"/>
  <c r="C1144" i="4"/>
  <c r="B1144" i="4"/>
  <c r="C67" i="4"/>
  <c r="B67" i="4"/>
  <c r="C211" i="4"/>
  <c r="B211" i="4"/>
  <c r="C577" i="4"/>
  <c r="B577" i="4"/>
  <c r="C674" i="4"/>
  <c r="B674" i="4"/>
  <c r="D810" i="4"/>
  <c r="C1119" i="4"/>
  <c r="B1119" i="4"/>
  <c r="C110" i="4"/>
  <c r="B110" i="4"/>
  <c r="C531" i="4"/>
  <c r="B531" i="4"/>
  <c r="C645" i="4"/>
  <c r="B645" i="4"/>
  <c r="C653" i="4"/>
  <c r="B653" i="4"/>
  <c r="C912" i="4"/>
  <c r="B912" i="4"/>
  <c r="C179" i="4"/>
  <c r="B179" i="4"/>
  <c r="C195" i="4"/>
  <c r="B195" i="4"/>
  <c r="D949" i="4"/>
  <c r="D854" i="4"/>
  <c r="D816" i="4"/>
  <c r="D552" i="4"/>
  <c r="D889" i="4"/>
  <c r="C146" i="4"/>
  <c r="B146" i="4"/>
  <c r="C840" i="4"/>
  <c r="B840" i="4"/>
  <c r="C619" i="4"/>
  <c r="B619" i="4"/>
  <c r="C474" i="4"/>
  <c r="B474" i="4"/>
  <c r="C723" i="4"/>
  <c r="B723" i="4"/>
  <c r="C270" i="4"/>
  <c r="B270" i="4"/>
  <c r="C672" i="4"/>
  <c r="B672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I7" i="11"/>
  <c r="C50" i="11"/>
  <c r="H46" i="11"/>
  <c r="D44" i="11"/>
  <c r="J48" i="11"/>
  <c r="I48" i="11"/>
  <c r="H57" i="11"/>
  <c r="I51" i="11"/>
  <c r="H20" i="11"/>
  <c r="D45" i="11"/>
  <c r="D58" i="11"/>
  <c r="H49" i="11"/>
  <c r="J46" i="11"/>
  <c r="K56" i="11"/>
  <c r="J11" i="11"/>
  <c r="H35" i="11"/>
  <c r="J44" i="11"/>
  <c r="F22" i="11"/>
  <c r="C57" i="11"/>
  <c r="C35" i="11"/>
  <c r="D50" i="11"/>
  <c r="F8" i="11"/>
  <c r="J49" i="11"/>
  <c r="I52" i="11"/>
  <c r="J57" i="11"/>
  <c r="H58" i="11"/>
  <c r="D52" i="11"/>
  <c r="F58" i="11"/>
  <c r="D56" i="11"/>
  <c r="C58" i="11"/>
  <c r="C11" i="11"/>
  <c r="I36" i="11"/>
  <c r="D47" i="11"/>
  <c r="D35" i="11"/>
  <c r="J36" i="11"/>
  <c r="F56" i="11"/>
  <c r="D30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D48" i="11"/>
  <c r="I58" i="11"/>
  <c r="I35" i="11"/>
  <c r="H22" i="11"/>
  <c r="D39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D17" i="11"/>
  <c r="K46" i="11"/>
  <c r="I29" i="11"/>
  <c r="C45" i="11"/>
  <c r="H56" i="11"/>
  <c r="D16" i="11"/>
  <c r="I34" i="11"/>
  <c r="H50" i="11"/>
  <c r="I22" i="11"/>
  <c r="D10" i="11"/>
  <c r="F7" i="11"/>
  <c r="H48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I45" i="11"/>
  <c r="D20" i="11"/>
  <c r="K50" i="11"/>
  <c r="D34" i="11"/>
  <c r="D57" i="11"/>
  <c r="F48" i="11"/>
  <c r="D7" i="11"/>
  <c r="D37" i="11"/>
  <c r="K36" i="11"/>
  <c r="I6" i="11"/>
  <c r="D21" i="11"/>
  <c r="H45" i="11"/>
  <c r="D49" i="11"/>
  <c r="J52" i="11"/>
  <c r="J58" i="11"/>
  <c r="H8" i="11"/>
  <c r="K8" i="11"/>
  <c r="K29" i="11"/>
  <c r="K45" i="11"/>
  <c r="K7" i="11"/>
  <c r="F46" i="11"/>
  <c r="K57" i="11"/>
  <c r="J22" i="11"/>
  <c r="J50" i="11"/>
  <c r="C8" i="11"/>
  <c r="D41" i="11"/>
  <c r="F52" i="11"/>
  <c r="I44" i="11"/>
  <c r="J34" i="11"/>
  <c r="H26" i="11"/>
  <c r="J8" i="11"/>
  <c r="K11" i="11"/>
  <c r="H11" i="11"/>
  <c r="I17" i="11"/>
  <c r="D29" i="11"/>
  <c r="C22" i="11"/>
  <c r="K49" i="11"/>
  <c r="K20" i="11"/>
  <c r="J7" i="11"/>
  <c r="H34" i="11"/>
  <c r="I26" i="11"/>
  <c r="H29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D6" i="18"/>
  <c r="H6" i="18"/>
  <c r="F6" i="18"/>
  <c r="C6" i="18"/>
  <c r="I6" i="18"/>
  <c r="G6" i="18"/>
  <c r="J6" i="18" l="1"/>
  <c r="A7" i="18"/>
  <c r="B6" i="18"/>
  <c r="E6" i="18"/>
  <c r="D5" i="18" l="1"/>
  <c r="G5" i="18"/>
  <c r="J5" i="18"/>
  <c r="H5" i="18"/>
  <c r="B5" i="18"/>
  <c r="F5" i="18"/>
  <c r="A8" i="18"/>
  <c r="C5" i="18"/>
  <c r="E5" i="18"/>
  <c r="I5" i="18"/>
  <c r="G4" i="18" l="1"/>
  <c r="H4" i="18"/>
  <c r="D4" i="18"/>
  <c r="C4" i="18"/>
  <c r="I4" i="18"/>
  <c r="A9" i="18"/>
  <c r="F4" i="18"/>
  <c r="B4" i="18"/>
  <c r="E4" i="18"/>
  <c r="J4" i="18"/>
  <c r="B3" i="18" l="1"/>
  <c r="H3" i="18"/>
  <c r="C3" i="18"/>
  <c r="I3" i="18"/>
  <c r="F3" i="18"/>
  <c r="E3" i="18"/>
  <c r="A10" i="18"/>
  <c r="J3" i="18"/>
  <c r="G3" i="18"/>
  <c r="D3" i="18"/>
  <c r="C2" i="18" l="1"/>
  <c r="F2" i="18"/>
  <c r="H2" i="18"/>
  <c r="J2" i="18"/>
  <c r="A11" i="18"/>
  <c r="I2" i="18"/>
  <c r="B2" i="18"/>
  <c r="E2" i="18"/>
  <c r="D2" i="18"/>
  <c r="G2" i="18"/>
  <c r="H7" i="18"/>
  <c r="F7" i="18"/>
  <c r="B7" i="18"/>
  <c r="I7" i="18"/>
  <c r="J7" i="18"/>
  <c r="G7" i="18"/>
  <c r="E7" i="18"/>
  <c r="C7" i="18"/>
  <c r="D7" i="18"/>
  <c r="A12" i="18" l="1"/>
  <c r="H8" i="18"/>
  <c r="G8" i="18"/>
  <c r="I8" i="18"/>
  <c r="J8" i="18"/>
  <c r="C8" i="18"/>
  <c r="B8" i="18"/>
  <c r="F8" i="18"/>
  <c r="E8" i="18"/>
  <c r="D8" i="18"/>
  <c r="J12" i="18"/>
  <c r="D12" i="18"/>
  <c r="F12" i="18"/>
  <c r="H12" i="18"/>
  <c r="I12" i="18"/>
  <c r="A13" i="18" l="1"/>
  <c r="E12" i="18"/>
  <c r="B12" i="18"/>
  <c r="C12" i="18"/>
  <c r="G12" i="18"/>
  <c r="G13" i="18" l="1"/>
  <c r="F11" i="18"/>
  <c r="J13" i="18"/>
  <c r="E11" i="18"/>
  <c r="E13" i="18"/>
  <c r="J11" i="18"/>
  <c r="D9" i="18"/>
  <c r="C13" i="18"/>
  <c r="I11" i="18"/>
  <c r="F9" i="18"/>
  <c r="G11" i="18"/>
  <c r="D11" i="18"/>
  <c r="B11" i="18"/>
  <c r="B13" i="18"/>
  <c r="A14" i="18"/>
  <c r="J9" i="18"/>
  <c r="H13" i="18"/>
  <c r="H9" i="18"/>
  <c r="C9" i="18"/>
  <c r="G9" i="18"/>
  <c r="H11" i="18"/>
  <c r="D13" i="18"/>
  <c r="F13" i="18"/>
  <c r="E9" i="18"/>
  <c r="C11" i="18"/>
  <c r="B9" i="18"/>
  <c r="I9" i="18"/>
  <c r="I13" i="18"/>
  <c r="E10" i="18" l="1"/>
  <c r="G10" i="18"/>
  <c r="A15" i="18"/>
  <c r="I10" i="18"/>
  <c r="B10" i="18"/>
  <c r="F10" i="18"/>
  <c r="J10" i="18"/>
  <c r="H10" i="18"/>
  <c r="C10" i="18"/>
  <c r="D10" i="18"/>
  <c r="A16" i="18" l="1"/>
  <c r="A17" i="18" l="1"/>
  <c r="A18" i="18" l="1"/>
  <c r="G14" i="18"/>
  <c r="J14" i="18"/>
  <c r="H14" i="18"/>
  <c r="C14" i="18"/>
  <c r="I14" i="18"/>
  <c r="D14" i="18"/>
  <c r="B14" i="18"/>
  <c r="E14" i="18"/>
  <c r="F14" i="18"/>
  <c r="A19" i="18" l="1"/>
  <c r="G19" i="18"/>
  <c r="D15" i="18"/>
  <c r="G15" i="18"/>
  <c r="H15" i="18"/>
  <c r="J15" i="18"/>
  <c r="I15" i="18"/>
  <c r="C15" i="18"/>
  <c r="E15" i="18"/>
  <c r="F15" i="18"/>
  <c r="B15" i="18"/>
  <c r="F19" i="18"/>
  <c r="I19" i="18"/>
  <c r="C19" i="18"/>
  <c r="D19" i="18" l="1"/>
  <c r="B19" i="18"/>
  <c r="A20" i="18"/>
  <c r="H19" i="18"/>
  <c r="E19" i="18"/>
  <c r="J19" i="18"/>
  <c r="C18" i="18" l="1"/>
  <c r="H20" i="18"/>
  <c r="E18" i="18"/>
  <c r="E20" i="18"/>
  <c r="J20" i="18"/>
  <c r="F16" i="18"/>
  <c r="C20" i="18"/>
  <c r="A21" i="18"/>
  <c r="G18" i="18"/>
  <c r="G20" i="18"/>
  <c r="J18" i="18"/>
  <c r="H16" i="18"/>
  <c r="J16" i="18"/>
  <c r="B20" i="18"/>
  <c r="G16" i="18"/>
  <c r="B16" i="18"/>
  <c r="I16" i="18"/>
  <c r="D20" i="18"/>
  <c r="I18" i="18"/>
  <c r="F18" i="18"/>
  <c r="D16" i="18"/>
  <c r="H18" i="18"/>
  <c r="F20" i="18"/>
  <c r="D18" i="18"/>
  <c r="C16" i="18"/>
  <c r="E16" i="18"/>
  <c r="I20" i="18"/>
  <c r="B18" i="18"/>
  <c r="F17" i="18" l="1"/>
  <c r="H17" i="18"/>
  <c r="C17" i="18"/>
  <c r="B17" i="18"/>
  <c r="J17" i="18"/>
  <c r="I17" i="18"/>
  <c r="D17" i="18"/>
  <c r="E17" i="18"/>
  <c r="A22" i="18"/>
  <c r="G17" i="18"/>
  <c r="A23" i="18" l="1"/>
  <c r="A24" i="18" l="1"/>
  <c r="A25" i="18" l="1"/>
  <c r="B21" i="18"/>
  <c r="J21" i="18"/>
  <c r="I21" i="18"/>
  <c r="H21" i="18"/>
  <c r="E21" i="18"/>
  <c r="F21" i="18"/>
  <c r="D21" i="18"/>
  <c r="G21" i="18"/>
  <c r="C21" i="18"/>
  <c r="A26" i="18" l="1"/>
  <c r="A27" i="18" l="1"/>
  <c r="A28" i="18" l="1"/>
  <c r="E22" i="18"/>
  <c r="I22" i="18"/>
  <c r="H22" i="18"/>
  <c r="C22" i="18"/>
  <c r="J22" i="18"/>
  <c r="G22" i="18"/>
  <c r="D22" i="18"/>
  <c r="F22" i="18"/>
  <c r="B22" i="18"/>
  <c r="A29" i="18" l="1"/>
  <c r="A30" i="18" l="1"/>
  <c r="B23" i="18" l="1"/>
  <c r="G23" i="18"/>
  <c r="J23" i="18"/>
  <c r="I23" i="18"/>
  <c r="F23" i="18"/>
  <c r="A31" i="18"/>
  <c r="C23" i="18"/>
  <c r="D23" i="18"/>
  <c r="H23" i="18"/>
  <c r="E23" i="18"/>
  <c r="A32" i="18" l="1"/>
  <c r="A33" i="18" l="1"/>
  <c r="A34" i="18" l="1"/>
  <c r="H30" i="18" l="1"/>
  <c r="I30" i="18"/>
  <c r="B30" i="18"/>
  <c r="E30" i="18"/>
  <c r="G30" i="18"/>
  <c r="C30" i="18"/>
  <c r="F30" i="18"/>
  <c r="A35" i="18"/>
  <c r="D30" i="18"/>
  <c r="J30" i="18"/>
  <c r="E29" i="18" l="1"/>
  <c r="F29" i="18"/>
  <c r="C29" i="18"/>
  <c r="I29" i="18"/>
  <c r="A36" i="18"/>
  <c r="J29" i="18"/>
  <c r="G29" i="18"/>
  <c r="H29" i="18"/>
  <c r="B29" i="18"/>
  <c r="D29" i="18"/>
  <c r="C28" i="18" l="1"/>
  <c r="J28" i="18"/>
  <c r="F28" i="18"/>
  <c r="B28" i="18"/>
  <c r="D28" i="18"/>
  <c r="H28" i="18"/>
  <c r="G28" i="18"/>
  <c r="I28" i="18"/>
  <c r="A37" i="18"/>
  <c r="E28" i="18"/>
  <c r="D27" i="18" l="1"/>
  <c r="E27" i="18"/>
  <c r="C27" i="18"/>
  <c r="A38" i="18"/>
  <c r="J27" i="18"/>
  <c r="H27" i="18"/>
  <c r="I27" i="18"/>
  <c r="G27" i="18"/>
  <c r="B27" i="18"/>
  <c r="F27" i="18"/>
  <c r="E26" i="18" l="1"/>
  <c r="J26" i="18"/>
  <c r="B26" i="18"/>
  <c r="C26" i="18"/>
  <c r="A39" i="18"/>
  <c r="H26" i="18"/>
  <c r="G26" i="18"/>
  <c r="F26" i="18"/>
  <c r="I26" i="18"/>
  <c r="D26" i="18"/>
  <c r="J25" i="18" l="1"/>
  <c r="D25" i="18"/>
  <c r="C25" i="18"/>
  <c r="F25" i="18"/>
  <c r="E25" i="18"/>
  <c r="A40" i="18"/>
  <c r="G25" i="18"/>
  <c r="I25" i="18"/>
  <c r="H25" i="18"/>
  <c r="B25" i="18"/>
  <c r="A41" i="18" l="1"/>
  <c r="C24" i="18"/>
  <c r="I24" i="18"/>
  <c r="B24" i="18"/>
  <c r="H24" i="18"/>
  <c r="E24" i="18"/>
  <c r="G24" i="18"/>
  <c r="F24" i="18"/>
  <c r="D24" i="18"/>
  <c r="J24" i="18"/>
  <c r="A42" i="18" l="1"/>
  <c r="A43" i="18" l="1"/>
  <c r="A44" i="18" l="1"/>
  <c r="A45" i="18" l="1"/>
  <c r="F37" i="18"/>
  <c r="C37" i="18"/>
  <c r="D37" i="18"/>
  <c r="E37" i="18"/>
  <c r="G37" i="18"/>
  <c r="I37" i="18"/>
  <c r="J37" i="18"/>
  <c r="B37" i="18"/>
  <c r="H37" i="18"/>
  <c r="A46" i="18" l="1"/>
  <c r="C36" i="18" l="1"/>
  <c r="F36" i="18"/>
  <c r="E36" i="18"/>
  <c r="D36" i="18"/>
  <c r="A47" i="18"/>
  <c r="H36" i="18"/>
  <c r="I36" i="18"/>
  <c r="J36" i="18"/>
  <c r="G36" i="18"/>
  <c r="B36" i="18"/>
  <c r="I35" i="18" l="1"/>
  <c r="J35" i="18"/>
  <c r="A48" i="18"/>
  <c r="B35" i="18"/>
  <c r="F35" i="18"/>
  <c r="D35" i="18"/>
  <c r="E35" i="18"/>
  <c r="H35" i="18"/>
  <c r="G35" i="18"/>
  <c r="C35" i="18"/>
  <c r="H34" i="18" l="1"/>
  <c r="J34" i="18"/>
  <c r="E34" i="18"/>
  <c r="I34" i="18"/>
  <c r="A49" i="18"/>
  <c r="F34" i="18"/>
  <c r="C34" i="18"/>
  <c r="G34" i="18"/>
  <c r="B34" i="18"/>
  <c r="D34" i="18"/>
  <c r="F33" i="18" l="1"/>
  <c r="G33" i="18"/>
  <c r="J33" i="18"/>
  <c r="B33" i="18"/>
  <c r="D33" i="18"/>
  <c r="C33" i="18"/>
  <c r="I33" i="18"/>
  <c r="E33" i="18"/>
  <c r="A50" i="18"/>
  <c r="H33" i="18"/>
  <c r="B44" i="18" l="1"/>
  <c r="G32" i="18"/>
  <c r="H32" i="18"/>
  <c r="I32" i="18"/>
  <c r="G44" i="18"/>
  <c r="B32" i="18"/>
  <c r="J44" i="18"/>
  <c r="D32" i="18"/>
  <c r="D44" i="18"/>
  <c r="F32" i="18"/>
  <c r="I44" i="18"/>
  <c r="E44" i="18"/>
  <c r="A51" i="18"/>
  <c r="C44" i="18"/>
  <c r="H44" i="18"/>
  <c r="C32" i="18"/>
  <c r="E32" i="18"/>
  <c r="F44" i="18"/>
  <c r="J32" i="18"/>
  <c r="D43" i="18" l="1"/>
  <c r="C45" i="18"/>
  <c r="H31" i="18"/>
  <c r="H45" i="18"/>
  <c r="D45" i="18"/>
  <c r="J31" i="18"/>
  <c r="C31" i="18"/>
  <c r="G43" i="18"/>
  <c r="E31" i="18"/>
  <c r="B31" i="18"/>
  <c r="I43" i="18"/>
  <c r="E43" i="18"/>
  <c r="G45" i="18"/>
  <c r="E45" i="18"/>
  <c r="G31" i="18"/>
  <c r="F43" i="18"/>
  <c r="F45" i="18"/>
  <c r="D31" i="18"/>
  <c r="C43" i="18"/>
  <c r="J43" i="18"/>
  <c r="B43" i="18"/>
  <c r="F31" i="18"/>
  <c r="B45" i="18"/>
  <c r="H43" i="18"/>
  <c r="A52" i="18"/>
  <c r="J45" i="18"/>
  <c r="I45" i="18"/>
  <c r="I31" i="18"/>
  <c r="G42" i="18" l="1"/>
  <c r="F42" i="18"/>
  <c r="B42" i="18"/>
  <c r="I42" i="18"/>
  <c r="J42" i="18"/>
  <c r="E42" i="18"/>
  <c r="H42" i="18"/>
  <c r="A53" i="18"/>
  <c r="C42" i="18"/>
  <c r="D42" i="18"/>
  <c r="E49" i="18" l="1"/>
  <c r="J41" i="18"/>
  <c r="F41" i="18"/>
  <c r="D41" i="18"/>
  <c r="H41" i="18"/>
  <c r="H49" i="18"/>
  <c r="I41" i="18"/>
  <c r="A54" i="18"/>
  <c r="G49" i="18"/>
  <c r="G41" i="18"/>
  <c r="F49" i="18"/>
  <c r="B49" i="18"/>
  <c r="E41" i="18"/>
  <c r="D49" i="18"/>
  <c r="I49" i="18"/>
  <c r="J49" i="18"/>
  <c r="C49" i="18"/>
  <c r="C41" i="18"/>
  <c r="B41" i="18"/>
  <c r="G50" i="18"/>
  <c r="H50" i="18"/>
  <c r="C50" i="18"/>
  <c r="J50" i="18"/>
  <c r="D50" i="18"/>
  <c r="B50" i="18"/>
  <c r="F50" i="18"/>
  <c r="I50" i="18"/>
  <c r="E50" i="18"/>
  <c r="H48" i="18" l="1"/>
  <c r="F40" i="18"/>
  <c r="C48" i="18"/>
  <c r="G48" i="18"/>
  <c r="B40" i="18"/>
  <c r="B48" i="18"/>
  <c r="G40" i="18"/>
  <c r="I48" i="18"/>
  <c r="H40" i="18"/>
  <c r="J48" i="18"/>
  <c r="F48" i="18"/>
  <c r="J40" i="18"/>
  <c r="E40" i="18"/>
  <c r="C40" i="18"/>
  <c r="D48" i="18"/>
  <c r="A55" i="18"/>
  <c r="I40" i="18"/>
  <c r="D40" i="18"/>
  <c r="E48" i="18"/>
  <c r="C47" i="18" l="1"/>
  <c r="H51" i="18"/>
  <c r="E39" i="18"/>
  <c r="J47" i="18"/>
  <c r="G39" i="18"/>
  <c r="F39" i="18"/>
  <c r="E47" i="18"/>
  <c r="A56" i="18"/>
  <c r="J39" i="18"/>
  <c r="G47" i="18"/>
  <c r="I47" i="18"/>
  <c r="D51" i="18"/>
  <c r="B51" i="18"/>
  <c r="D47" i="18"/>
  <c r="G51" i="18"/>
  <c r="H47" i="18"/>
  <c r="F51" i="18"/>
  <c r="I51" i="18"/>
  <c r="D39" i="18"/>
  <c r="J51" i="18"/>
  <c r="I39" i="18"/>
  <c r="C39" i="18"/>
  <c r="B47" i="18"/>
  <c r="B39" i="18"/>
  <c r="E51" i="18"/>
  <c r="C51" i="18"/>
  <c r="F47" i="18"/>
  <c r="H39" i="18"/>
  <c r="J38" i="18" l="1"/>
  <c r="E38" i="18"/>
  <c r="B38" i="18"/>
  <c r="I38" i="18"/>
  <c r="D46" i="18"/>
  <c r="D38" i="18"/>
  <c r="F54" i="18"/>
  <c r="G38" i="18"/>
  <c r="B54" i="18"/>
  <c r="I46" i="18"/>
  <c r="C54" i="18"/>
  <c r="B46" i="18"/>
  <c r="F46" i="18"/>
  <c r="A57" i="18"/>
  <c r="H54" i="18"/>
  <c r="H46" i="18"/>
  <c r="G46" i="18"/>
  <c r="E46" i="18"/>
  <c r="G54" i="18"/>
  <c r="J46" i="18"/>
  <c r="C46" i="18"/>
  <c r="J54" i="18"/>
  <c r="D54" i="18"/>
  <c r="E54" i="18"/>
  <c r="C38" i="18"/>
  <c r="I54" i="18"/>
  <c r="H38" i="18"/>
  <c r="F38" i="18"/>
  <c r="H55" i="18"/>
  <c r="D55" i="18"/>
  <c r="E55" i="18"/>
  <c r="I55" i="18"/>
  <c r="C55" i="18"/>
  <c r="B55" i="18"/>
  <c r="J55" i="18"/>
  <c r="F55" i="18"/>
  <c r="G55" i="18"/>
  <c r="H53" i="18" l="1"/>
  <c r="C53" i="18"/>
  <c r="F53" i="18"/>
  <c r="G53" i="18"/>
  <c r="A58" i="18"/>
  <c r="I53" i="18"/>
  <c r="J53" i="18"/>
  <c r="E53" i="18"/>
  <c r="D53" i="18"/>
  <c r="B53" i="18"/>
  <c r="F52" i="18" l="1"/>
  <c r="E52" i="18"/>
  <c r="C52" i="18"/>
  <c r="B52" i="18"/>
  <c r="G52" i="18"/>
  <c r="H52" i="18"/>
  <c r="J52" i="18"/>
  <c r="A59" i="18"/>
  <c r="D52" i="18"/>
  <c r="I52" i="18"/>
  <c r="A60" i="18" l="1"/>
  <c r="F58" i="18" l="1"/>
  <c r="A61" i="18"/>
  <c r="E58" i="18"/>
  <c r="H58" i="18"/>
  <c r="J58" i="18"/>
  <c r="B58" i="18"/>
  <c r="D58" i="18"/>
  <c r="I58" i="18"/>
  <c r="C58" i="18"/>
  <c r="G58" i="18"/>
  <c r="B61" i="18"/>
  <c r="C61" i="18"/>
  <c r="E61" i="18"/>
  <c r="F61" i="18"/>
  <c r="G61" i="18"/>
  <c r="D57" i="18" l="1"/>
  <c r="I57" i="18"/>
  <c r="E57" i="18"/>
  <c r="J59" i="18"/>
  <c r="G57" i="18"/>
  <c r="B57" i="18"/>
  <c r="B59" i="18"/>
  <c r="F59" i="18"/>
  <c r="I59" i="18"/>
  <c r="H61" i="18"/>
  <c r="G59" i="18"/>
  <c r="D59" i="18"/>
  <c r="E59" i="18"/>
  <c r="J57" i="18"/>
  <c r="D61" i="18"/>
  <c r="F57" i="18"/>
  <c r="H57" i="18"/>
  <c r="I61" i="18"/>
  <c r="H59" i="18"/>
  <c r="C59" i="18"/>
  <c r="C57" i="18"/>
  <c r="A62" i="18"/>
  <c r="J61" i="18"/>
  <c r="I62" i="18" l="1"/>
  <c r="D62" i="18"/>
  <c r="F62" i="18"/>
  <c r="I56" i="18"/>
  <c r="F60" i="18"/>
  <c r="C56" i="18"/>
  <c r="H56" i="18"/>
  <c r="G62" i="18"/>
  <c r="A63" i="18"/>
  <c r="J56" i="18"/>
  <c r="B60" i="18"/>
  <c r="C62" i="18"/>
  <c r="E60" i="18"/>
  <c r="B56" i="18"/>
  <c r="E56" i="18"/>
  <c r="G56" i="18"/>
  <c r="G60" i="18"/>
  <c r="I60" i="18"/>
  <c r="H60" i="18"/>
  <c r="J62" i="18"/>
  <c r="J60" i="18"/>
  <c r="E62" i="18"/>
  <c r="D60" i="18"/>
  <c r="H62" i="18"/>
  <c r="B62" i="18"/>
  <c r="F56" i="18"/>
  <c r="C60" i="18"/>
  <c r="D56" i="18"/>
  <c r="A64" i="18" l="1"/>
  <c r="A65" i="18" l="1"/>
  <c r="A66" i="18" l="1"/>
  <c r="A67" i="18" l="1"/>
  <c r="H63" i="18"/>
  <c r="C63" i="18"/>
  <c r="J63" i="18"/>
  <c r="F63" i="18"/>
  <c r="G63" i="18"/>
  <c r="D63" i="18"/>
  <c r="B63" i="18"/>
  <c r="E63" i="18"/>
  <c r="I63" i="18"/>
  <c r="A68" i="18" l="1"/>
  <c r="A69" i="18" l="1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D65" i="18" l="1"/>
  <c r="I65" i="18"/>
  <c r="B65" i="18"/>
  <c r="C65" i="18"/>
  <c r="F65" i="18"/>
  <c r="J65" i="18"/>
  <c r="E65" i="18"/>
  <c r="G65" i="18"/>
  <c r="A73" i="18"/>
  <c r="H65" i="18"/>
  <c r="A74" i="18" l="1"/>
  <c r="A75" i="18" l="1"/>
  <c r="A76" i="18" l="1"/>
  <c r="A77" i="18" l="1"/>
  <c r="A78" i="18" l="1"/>
  <c r="A79" i="18" l="1"/>
  <c r="J74" i="18"/>
  <c r="F74" i="18"/>
  <c r="G74" i="18"/>
  <c r="H74" i="18"/>
  <c r="E74" i="18"/>
  <c r="I74" i="18"/>
  <c r="D74" i="18"/>
  <c r="C74" i="18"/>
  <c r="B74" i="18"/>
  <c r="A80" i="18" l="1"/>
  <c r="B77" i="18"/>
  <c r="D73" i="18"/>
  <c r="J73" i="18"/>
  <c r="F73" i="18"/>
  <c r="F77" i="18"/>
  <c r="B73" i="18"/>
  <c r="E77" i="18"/>
  <c r="G73" i="18"/>
  <c r="C77" i="18"/>
  <c r="H73" i="18"/>
  <c r="J77" i="18"/>
  <c r="I77" i="18"/>
  <c r="I73" i="18"/>
  <c r="G77" i="18"/>
  <c r="C73" i="18"/>
  <c r="H77" i="18"/>
  <c r="D77" i="18"/>
  <c r="E73" i="18"/>
  <c r="I78" i="18"/>
  <c r="D78" i="18"/>
  <c r="H78" i="18"/>
  <c r="G78" i="18"/>
  <c r="J78" i="18"/>
  <c r="F78" i="18"/>
  <c r="C78" i="18"/>
  <c r="B78" i="18"/>
  <c r="E78" i="18"/>
  <c r="J72" i="18" l="1"/>
  <c r="C76" i="18"/>
  <c r="C72" i="18"/>
  <c r="F76" i="18"/>
  <c r="I76" i="18"/>
  <c r="E72" i="18"/>
  <c r="J76" i="18"/>
  <c r="G72" i="18"/>
  <c r="D72" i="18"/>
  <c r="B72" i="18"/>
  <c r="G76" i="18"/>
  <c r="A81" i="18"/>
  <c r="D81" i="18"/>
  <c r="H81" i="18"/>
  <c r="E81" i="18"/>
  <c r="D76" i="18"/>
  <c r="E76" i="18"/>
  <c r="F72" i="18"/>
  <c r="B76" i="18"/>
  <c r="H72" i="18"/>
  <c r="H76" i="18"/>
  <c r="I72" i="18"/>
  <c r="C81" i="18"/>
  <c r="G81" i="18"/>
  <c r="I81" i="18"/>
  <c r="G71" i="18" l="1"/>
  <c r="I71" i="18"/>
  <c r="I75" i="18"/>
  <c r="B71" i="18"/>
  <c r="D79" i="18"/>
  <c r="A82" i="18"/>
  <c r="I82" i="18"/>
  <c r="C75" i="18"/>
  <c r="E79" i="18"/>
  <c r="F71" i="18"/>
  <c r="F79" i="18"/>
  <c r="H75" i="18"/>
  <c r="J75" i="18"/>
  <c r="C79" i="18"/>
  <c r="F81" i="18"/>
  <c r="J81" i="18"/>
  <c r="D71" i="18"/>
  <c r="F75" i="18"/>
  <c r="J71" i="18"/>
  <c r="E75" i="18"/>
  <c r="B75" i="18"/>
  <c r="G79" i="18"/>
  <c r="B79" i="18"/>
  <c r="H79" i="18"/>
  <c r="I79" i="18"/>
  <c r="E71" i="18"/>
  <c r="G75" i="18"/>
  <c r="J79" i="18"/>
  <c r="D75" i="18"/>
  <c r="H71" i="18"/>
  <c r="B81" i="18"/>
  <c r="C71" i="18"/>
  <c r="C82" i="18" l="1"/>
  <c r="H82" i="18"/>
  <c r="A83" i="18"/>
  <c r="H80" i="18"/>
  <c r="C70" i="18"/>
  <c r="D80" i="18"/>
  <c r="D82" i="18"/>
  <c r="I70" i="18"/>
  <c r="C80" i="18"/>
  <c r="D70" i="18"/>
  <c r="B82" i="18"/>
  <c r="F82" i="18"/>
  <c r="B70" i="18"/>
  <c r="F80" i="18"/>
  <c r="E80" i="18"/>
  <c r="J70" i="18"/>
  <c r="I80" i="18"/>
  <c r="F70" i="18"/>
  <c r="E82" i="18"/>
  <c r="B80" i="18"/>
  <c r="H70" i="18"/>
  <c r="G80" i="18"/>
  <c r="J80" i="18"/>
  <c r="E70" i="18"/>
  <c r="G82" i="18"/>
  <c r="J82" i="18"/>
  <c r="G70" i="18"/>
  <c r="E83" i="18" l="1"/>
  <c r="G83" i="18"/>
  <c r="A84" i="18"/>
  <c r="C69" i="18"/>
  <c r="I69" i="18"/>
  <c r="G69" i="18"/>
  <c r="B69" i="18"/>
  <c r="J69" i="18"/>
  <c r="C83" i="18"/>
  <c r="D69" i="18"/>
  <c r="I83" i="18"/>
  <c r="H83" i="18"/>
  <c r="E69" i="18"/>
  <c r="D83" i="18"/>
  <c r="J83" i="18"/>
  <c r="F69" i="18"/>
  <c r="F83" i="18"/>
  <c r="H69" i="18"/>
  <c r="B83" i="18"/>
  <c r="E68" i="18" l="1"/>
  <c r="F68" i="18"/>
  <c r="B68" i="18"/>
  <c r="C68" i="18"/>
  <c r="J68" i="18"/>
  <c r="I68" i="18"/>
  <c r="A85" i="18"/>
  <c r="D68" i="18"/>
  <c r="H68" i="18"/>
  <c r="G68" i="18"/>
  <c r="F67" i="18" l="1"/>
  <c r="C67" i="18"/>
  <c r="E67" i="18"/>
  <c r="D67" i="18"/>
  <c r="G67" i="18"/>
  <c r="H67" i="18"/>
  <c r="I67" i="18"/>
  <c r="J67" i="18"/>
  <c r="A86" i="18"/>
  <c r="B67" i="18"/>
  <c r="A87" i="18" l="1"/>
  <c r="C66" i="18"/>
  <c r="G66" i="18"/>
  <c r="H66" i="18"/>
  <c r="J66" i="18"/>
  <c r="B66" i="18"/>
  <c r="D66" i="18"/>
  <c r="E66" i="18"/>
  <c r="I66" i="18"/>
  <c r="F66" i="18"/>
  <c r="A88" i="18" l="1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J86" i="18" l="1"/>
  <c r="H86" i="18"/>
  <c r="I86" i="18"/>
  <c r="D86" i="18"/>
  <c r="F86" i="18"/>
  <c r="E86" i="18"/>
  <c r="C86" i="18"/>
  <c r="A94" i="18"/>
  <c r="G86" i="18"/>
  <c r="B86" i="18"/>
  <c r="A95" i="18" l="1"/>
  <c r="A96" i="18" l="1"/>
  <c r="A97" i="18" l="1"/>
  <c r="G93" i="18"/>
  <c r="D93" i="18"/>
  <c r="I93" i="18"/>
  <c r="J93" i="18"/>
  <c r="H93" i="18"/>
  <c r="A98" i="18" l="1"/>
  <c r="I98" i="18"/>
  <c r="D98" i="18"/>
  <c r="G98" i="18"/>
  <c r="F98" i="18"/>
  <c r="E98" i="18"/>
  <c r="G96" i="18" l="1"/>
  <c r="D92" i="18"/>
  <c r="E92" i="18"/>
  <c r="B93" i="18"/>
  <c r="B96" i="18"/>
  <c r="C96" i="18"/>
  <c r="E96" i="18"/>
  <c r="J92" i="18"/>
  <c r="B92" i="18"/>
  <c r="J98" i="18"/>
  <c r="J96" i="18"/>
  <c r="C98" i="18"/>
  <c r="G92" i="18"/>
  <c r="I96" i="18"/>
  <c r="D96" i="18"/>
  <c r="B98" i="18"/>
  <c r="H96" i="18"/>
  <c r="I92" i="18"/>
  <c r="A99" i="18"/>
  <c r="H92" i="18"/>
  <c r="F96" i="18"/>
  <c r="E93" i="18"/>
  <c r="H98" i="18"/>
  <c r="E91" i="18" l="1"/>
  <c r="I95" i="18"/>
  <c r="J97" i="18"/>
  <c r="H91" i="18"/>
  <c r="F97" i="18"/>
  <c r="D91" i="18"/>
  <c r="A100" i="18"/>
  <c r="I97" i="18"/>
  <c r="B91" i="18"/>
  <c r="C95" i="18"/>
  <c r="C97" i="18"/>
  <c r="B97" i="18"/>
  <c r="E95" i="18"/>
  <c r="G91" i="18"/>
  <c r="H97" i="18"/>
  <c r="G97" i="18"/>
  <c r="D95" i="18"/>
  <c r="G95" i="18"/>
  <c r="E97" i="18"/>
  <c r="F95" i="18"/>
  <c r="I91" i="18"/>
  <c r="J95" i="18"/>
  <c r="B95" i="18"/>
  <c r="D97" i="18"/>
  <c r="H95" i="18"/>
  <c r="J91" i="18"/>
  <c r="B90" i="18" l="1"/>
  <c r="D90" i="18"/>
  <c r="I90" i="18"/>
  <c r="A101" i="18"/>
  <c r="C94" i="18"/>
  <c r="G90" i="18"/>
  <c r="I94" i="18"/>
  <c r="H94" i="18"/>
  <c r="J90" i="18"/>
  <c r="H90" i="18"/>
  <c r="E90" i="18"/>
  <c r="E94" i="18"/>
  <c r="B94" i="18"/>
  <c r="J94" i="18"/>
  <c r="G94" i="18"/>
  <c r="F94" i="18"/>
  <c r="D94" i="18"/>
  <c r="C99" i="18"/>
  <c r="G99" i="18"/>
  <c r="B99" i="18"/>
  <c r="F99" i="18"/>
  <c r="I99" i="18"/>
  <c r="D99" i="18"/>
  <c r="J99" i="18"/>
  <c r="E99" i="18"/>
  <c r="H99" i="18"/>
  <c r="I89" i="18" l="1"/>
  <c r="J89" i="18"/>
  <c r="G89" i="18"/>
  <c r="A102" i="18"/>
  <c r="C93" i="18"/>
  <c r="D89" i="18"/>
  <c r="E89" i="18"/>
  <c r="F93" i="18"/>
  <c r="H89" i="18"/>
  <c r="B89" i="18"/>
  <c r="E100" i="18"/>
  <c r="J100" i="18"/>
  <c r="I100" i="18"/>
  <c r="D100" i="18"/>
  <c r="C100" i="18"/>
  <c r="B100" i="18"/>
  <c r="H100" i="18"/>
  <c r="F100" i="18"/>
  <c r="G100" i="18"/>
  <c r="C92" i="18" l="1"/>
  <c r="J88" i="18"/>
  <c r="F92" i="18"/>
  <c r="B88" i="18"/>
  <c r="E88" i="18"/>
  <c r="I88" i="18"/>
  <c r="H88" i="18"/>
  <c r="A103" i="18"/>
  <c r="D88" i="18"/>
  <c r="G88" i="18"/>
  <c r="F91" i="18" l="1"/>
  <c r="F101" i="18"/>
  <c r="J87" i="18"/>
  <c r="I87" i="18"/>
  <c r="D101" i="18"/>
  <c r="J101" i="18"/>
  <c r="H87" i="18"/>
  <c r="D87" i="18"/>
  <c r="G101" i="18"/>
  <c r="H101" i="18"/>
  <c r="G87" i="18"/>
  <c r="B87" i="18"/>
  <c r="C101" i="18"/>
  <c r="E87" i="18"/>
  <c r="I101" i="18"/>
  <c r="A104" i="18"/>
  <c r="E101" i="18"/>
  <c r="B101" i="18"/>
  <c r="C91" i="18"/>
  <c r="F90" i="18" l="1"/>
  <c r="C90" i="18"/>
  <c r="A105" i="18"/>
  <c r="E103" i="18" l="1"/>
  <c r="I103" i="18"/>
  <c r="C89" i="18"/>
  <c r="H103" i="18"/>
  <c r="J103" i="18"/>
  <c r="D103" i="18"/>
  <c r="B103" i="18"/>
  <c r="F103" i="18"/>
  <c r="C103" i="18"/>
  <c r="A106" i="18"/>
  <c r="G103" i="18"/>
  <c r="F89" i="18"/>
  <c r="E104" i="18"/>
  <c r="C104" i="18"/>
  <c r="I104" i="18"/>
  <c r="D104" i="18"/>
  <c r="J104" i="18"/>
  <c r="B104" i="18"/>
  <c r="H104" i="18"/>
  <c r="F104" i="18"/>
  <c r="G104" i="18"/>
  <c r="F102" i="18" l="1"/>
  <c r="H102" i="18"/>
  <c r="C88" i="18"/>
  <c r="A107" i="18"/>
  <c r="G102" i="18"/>
  <c r="B102" i="18"/>
  <c r="D102" i="18"/>
  <c r="I102" i="18"/>
  <c r="F88" i="18"/>
  <c r="C102" i="18"/>
  <c r="J102" i="18"/>
  <c r="E102" i="18"/>
  <c r="F105" i="18" l="1"/>
  <c r="E105" i="18"/>
  <c r="C87" i="18"/>
  <c r="A108" i="18"/>
  <c r="J105" i="18"/>
  <c r="B105" i="18"/>
  <c r="C105" i="18"/>
  <c r="G105" i="18"/>
  <c r="D105" i="18"/>
  <c r="F87" i="18"/>
  <c r="I105" i="18"/>
  <c r="H105" i="18"/>
  <c r="A109" i="18" l="1"/>
  <c r="A110" i="18" l="1"/>
  <c r="A111" i="18" l="1"/>
  <c r="D107" i="18" l="1"/>
  <c r="H107" i="18"/>
  <c r="B107" i="18"/>
  <c r="F107" i="18"/>
  <c r="G107" i="18"/>
  <c r="E107" i="18"/>
  <c r="C107" i="18"/>
  <c r="A112" i="18"/>
  <c r="I107" i="18"/>
  <c r="J107" i="18"/>
  <c r="B108" i="18"/>
  <c r="G108" i="18"/>
  <c r="C108" i="18"/>
  <c r="J108" i="18"/>
  <c r="F108" i="18"/>
  <c r="E108" i="18"/>
  <c r="D108" i="18"/>
  <c r="H108" i="18"/>
  <c r="I108" i="18"/>
  <c r="F106" i="18" l="1"/>
  <c r="C106" i="18"/>
  <c r="B106" i="18"/>
  <c r="J106" i="18"/>
  <c r="E106" i="18"/>
  <c r="H106" i="18"/>
  <c r="A113" i="18"/>
  <c r="I106" i="18"/>
  <c r="G106" i="18"/>
  <c r="D106" i="18"/>
  <c r="E109" i="18" l="1"/>
  <c r="A114" i="18"/>
  <c r="D109" i="18"/>
  <c r="B109" i="18"/>
  <c r="H109" i="18"/>
  <c r="C109" i="18"/>
  <c r="J109" i="18"/>
  <c r="G109" i="18"/>
  <c r="F109" i="18"/>
  <c r="I109" i="18"/>
  <c r="D112" i="18" l="1"/>
  <c r="F112" i="18"/>
  <c r="H112" i="18"/>
  <c r="G112" i="18"/>
  <c r="J112" i="18"/>
  <c r="B112" i="18"/>
  <c r="A115" i="18"/>
  <c r="E112" i="18"/>
  <c r="C112" i="18"/>
  <c r="I112" i="18"/>
  <c r="E113" i="18"/>
  <c r="C113" i="18"/>
  <c r="I113" i="18"/>
  <c r="B113" i="18"/>
  <c r="D113" i="18"/>
  <c r="J113" i="18"/>
  <c r="H113" i="18"/>
  <c r="F113" i="18"/>
  <c r="G113" i="18"/>
  <c r="A116" i="18" l="1"/>
  <c r="E111" i="18"/>
  <c r="G111" i="18"/>
  <c r="H111" i="18"/>
  <c r="I111" i="18"/>
  <c r="B111" i="18"/>
  <c r="F111" i="18"/>
  <c r="C111" i="18"/>
  <c r="J111" i="18"/>
  <c r="D111" i="18"/>
  <c r="E116" i="18"/>
  <c r="F116" i="18"/>
  <c r="I116" i="18"/>
  <c r="D116" i="18"/>
  <c r="B116" i="18"/>
  <c r="C110" i="18" l="1"/>
  <c r="G110" i="18"/>
  <c r="I110" i="18"/>
  <c r="J116" i="18"/>
  <c r="C114" i="18"/>
  <c r="I114" i="18"/>
  <c r="E110" i="18"/>
  <c r="B114" i="18"/>
  <c r="D110" i="18"/>
  <c r="F110" i="18"/>
  <c r="G114" i="18"/>
  <c r="E114" i="18"/>
  <c r="H110" i="18"/>
  <c r="C116" i="18"/>
  <c r="D114" i="18"/>
  <c r="J114" i="18"/>
  <c r="A117" i="18"/>
  <c r="B117" i="18"/>
  <c r="J110" i="18"/>
  <c r="H116" i="18"/>
  <c r="H114" i="18"/>
  <c r="F114" i="18"/>
  <c r="B110" i="18"/>
  <c r="G116" i="18"/>
  <c r="C117" i="18" l="1"/>
  <c r="J115" i="18"/>
  <c r="G115" i="18"/>
  <c r="H115" i="18"/>
  <c r="G117" i="18"/>
  <c r="C115" i="18"/>
  <c r="A118" i="18"/>
  <c r="E115" i="18"/>
  <c r="D117" i="18"/>
  <c r="F115" i="18"/>
  <c r="I117" i="18"/>
  <c r="B115" i="18"/>
  <c r="F117" i="18"/>
  <c r="D115" i="18"/>
  <c r="H117" i="18"/>
  <c r="J117" i="18"/>
  <c r="I115" i="18"/>
  <c r="E117" i="18"/>
  <c r="H118" i="18" l="1"/>
  <c r="B118" i="18"/>
  <c r="G118" i="18"/>
  <c r="A119" i="18"/>
  <c r="J118" i="18"/>
  <c r="E118" i="18"/>
  <c r="F118" i="18"/>
  <c r="I118" i="18"/>
  <c r="C118" i="18"/>
  <c r="D118" i="18"/>
  <c r="A120" i="18" l="1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C123" i="18"/>
  <c r="D123" i="18"/>
  <c r="E123" i="18"/>
  <c r="F123" i="18"/>
  <c r="I123" i="18"/>
  <c r="J123" i="18"/>
  <c r="H123" i="18"/>
  <c r="J121" i="18" l="1"/>
  <c r="H121" i="18"/>
  <c r="A124" i="18"/>
  <c r="B124" i="18"/>
  <c r="E121" i="18"/>
  <c r="C121" i="18"/>
  <c r="G121" i="18"/>
  <c r="D121" i="18"/>
  <c r="F121" i="18"/>
  <c r="G123" i="18"/>
  <c r="I121" i="18"/>
  <c r="B121" i="18"/>
  <c r="B123" i="18"/>
  <c r="F124" i="18" l="1"/>
  <c r="E122" i="18"/>
  <c r="G124" i="18"/>
  <c r="D124" i="18"/>
  <c r="C124" i="18"/>
  <c r="D122" i="18"/>
  <c r="I122" i="18"/>
  <c r="J122" i="18"/>
  <c r="I124" i="18"/>
  <c r="C122" i="18"/>
  <c r="J124" i="18"/>
  <c r="F122" i="18"/>
  <c r="B122" i="18"/>
  <c r="G122" i="18"/>
  <c r="H124" i="18"/>
  <c r="A125" i="18"/>
  <c r="F125" i="18"/>
  <c r="H122" i="18"/>
  <c r="E124" i="18"/>
  <c r="I125" i="18" l="1"/>
  <c r="C125" i="18"/>
  <c r="E125" i="18"/>
  <c r="H125" i="18"/>
  <c r="B125" i="18"/>
  <c r="A126" i="18"/>
  <c r="J125" i="18"/>
  <c r="G125" i="18"/>
  <c r="D125" i="18"/>
  <c r="A127" i="18" l="1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30" i="18"/>
  <c r="C130" i="18"/>
  <c r="E130" i="18"/>
  <c r="G130" i="18"/>
  <c r="B128" i="18" l="1"/>
  <c r="A131" i="18"/>
  <c r="D128" i="18"/>
  <c r="C128" i="18"/>
  <c r="E128" i="18"/>
  <c r="J128" i="18"/>
  <c r="F130" i="18"/>
  <c r="H128" i="18"/>
  <c r="B130" i="18"/>
  <c r="H130" i="18"/>
  <c r="I130" i="18"/>
  <c r="F128" i="18"/>
  <c r="G128" i="18"/>
  <c r="I128" i="18"/>
  <c r="D130" i="18"/>
  <c r="I131" i="18" l="1"/>
  <c r="D129" i="18"/>
  <c r="J131" i="18"/>
  <c r="G129" i="18"/>
  <c r="C131" i="18"/>
  <c r="G131" i="18"/>
  <c r="A132" i="18"/>
  <c r="C129" i="18"/>
  <c r="H129" i="18"/>
  <c r="F131" i="18"/>
  <c r="F129" i="18"/>
  <c r="E131" i="18"/>
  <c r="B129" i="18"/>
  <c r="E129" i="18"/>
  <c r="H131" i="18"/>
  <c r="J129" i="18"/>
  <c r="B131" i="18"/>
  <c r="I129" i="18"/>
  <c r="D131" i="18"/>
  <c r="I132" i="18" l="1"/>
  <c r="J132" i="18"/>
  <c r="D132" i="18"/>
  <c r="G132" i="18"/>
  <c r="C132" i="18"/>
  <c r="F132" i="18"/>
  <c r="A133" i="18"/>
  <c r="B132" i="18"/>
  <c r="E132" i="18"/>
  <c r="H132" i="18"/>
  <c r="A134" i="18" l="1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7" i="18"/>
  <c r="J137" i="18"/>
  <c r="C137" i="18"/>
  <c r="E135" i="18" l="1"/>
  <c r="H137" i="18"/>
  <c r="H135" i="18"/>
  <c r="E137" i="18"/>
  <c r="A138" i="18"/>
  <c r="D138" i="18"/>
  <c r="I135" i="18"/>
  <c r="G135" i="18"/>
  <c r="D137" i="18"/>
  <c r="C135" i="18"/>
  <c r="F135" i="18"/>
  <c r="J135" i="18"/>
  <c r="F137" i="18"/>
  <c r="B137" i="18"/>
  <c r="B135" i="18"/>
  <c r="D135" i="18"/>
  <c r="G137" i="18"/>
  <c r="B136" i="18" l="1"/>
  <c r="G138" i="18"/>
  <c r="E136" i="18"/>
  <c r="A139" i="18"/>
  <c r="D136" i="18"/>
  <c r="H138" i="18"/>
  <c r="C136" i="18"/>
  <c r="E138" i="18"/>
  <c r="F136" i="18"/>
  <c r="B138" i="18"/>
  <c r="J138" i="18"/>
  <c r="H136" i="18"/>
  <c r="I136" i="18"/>
  <c r="G136" i="18"/>
  <c r="F138" i="18"/>
  <c r="C138" i="18"/>
  <c r="J136" i="18"/>
  <c r="I138" i="18"/>
  <c r="I139" i="18" l="1"/>
  <c r="E139" i="18"/>
  <c r="G139" i="18"/>
  <c r="A140" i="18"/>
  <c r="C140" i="18"/>
  <c r="J140" i="18"/>
  <c r="J139" i="18"/>
  <c r="F139" i="18"/>
  <c r="H139" i="18"/>
  <c r="C139" i="18"/>
  <c r="D139" i="18"/>
  <c r="B139" i="18"/>
  <c r="E140" i="18" l="1"/>
  <c r="I140" i="18"/>
  <c r="G140" i="18"/>
  <c r="D140" i="18"/>
  <c r="B140" i="18"/>
  <c r="F140" i="18"/>
  <c r="A141" i="18"/>
  <c r="H140" i="18"/>
  <c r="C141" i="18" l="1"/>
  <c r="D141" i="18"/>
  <c r="B141" i="18"/>
  <c r="E141" i="18"/>
  <c r="F141" i="18"/>
  <c r="I141" i="18"/>
  <c r="H141" i="18"/>
  <c r="G141" i="18"/>
  <c r="A142" i="18"/>
  <c r="J141" i="18"/>
  <c r="F142" i="18" l="1"/>
  <c r="J142" i="18"/>
  <c r="D142" i="18"/>
  <c r="H142" i="18"/>
  <c r="C142" i="18"/>
  <c r="B142" i="18"/>
  <c r="A143" i="18"/>
  <c r="E142" i="18"/>
  <c r="I142" i="18"/>
  <c r="G142" i="18"/>
  <c r="C143" i="18" l="1"/>
  <c r="I143" i="18"/>
  <c r="H143" i="18"/>
  <c r="F143" i="18"/>
  <c r="D143" i="18"/>
  <c r="E143" i="18"/>
  <c r="J143" i="18"/>
  <c r="A144" i="18"/>
  <c r="G143" i="18"/>
  <c r="B143" i="18"/>
  <c r="E144" i="18" l="1"/>
  <c r="H144" i="18"/>
  <c r="C144" i="18"/>
  <c r="I144" i="18"/>
  <c r="F144" i="18"/>
  <c r="B144" i="18"/>
  <c r="A145" i="18"/>
  <c r="H145" i="18"/>
  <c r="J144" i="18"/>
  <c r="G144" i="18"/>
  <c r="D144" i="18"/>
  <c r="I145" i="18" l="1"/>
  <c r="J145" i="18"/>
  <c r="C145" i="18"/>
  <c r="E145" i="18"/>
  <c r="B145" i="18"/>
  <c r="F145" i="18"/>
  <c r="A146" i="18"/>
  <c r="E146" i="18"/>
  <c r="D145" i="18"/>
  <c r="G145" i="18"/>
  <c r="I146" i="18" l="1"/>
  <c r="G146" i="18"/>
  <c r="F146" i="18"/>
  <c r="D146" i="18"/>
  <c r="H146" i="18"/>
  <c r="J146" i="18"/>
  <c r="B146" i="18"/>
  <c r="A147" i="18"/>
  <c r="C146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E151" i="18"/>
  <c r="H151" i="18"/>
  <c r="I151" i="18"/>
  <c r="B151" i="18"/>
  <c r="C151" i="18"/>
  <c r="J149" i="18" l="1"/>
  <c r="C149" i="18"/>
  <c r="B149" i="18"/>
  <c r="G149" i="18"/>
  <c r="A152" i="18"/>
  <c r="D149" i="18"/>
  <c r="E149" i="18"/>
  <c r="I149" i="18"/>
  <c r="D151" i="18"/>
  <c r="J151" i="18"/>
  <c r="F151" i="18"/>
  <c r="H149" i="18"/>
  <c r="F149" i="18"/>
  <c r="G151" i="18"/>
  <c r="J152" i="18" l="1"/>
  <c r="D152" i="18"/>
  <c r="G152" i="18"/>
  <c r="E152" i="18"/>
  <c r="F152" i="18"/>
  <c r="D150" i="18"/>
  <c r="I150" i="18"/>
  <c r="E150" i="18"/>
  <c r="J150" i="18"/>
  <c r="B152" i="18"/>
  <c r="C152" i="18"/>
  <c r="G150" i="18"/>
  <c r="A153" i="18"/>
  <c r="D153" i="18"/>
  <c r="B153" i="18"/>
  <c r="B150" i="18"/>
  <c r="H152" i="18"/>
  <c r="F150" i="18"/>
  <c r="H150" i="18"/>
  <c r="C150" i="18"/>
  <c r="I152" i="18"/>
  <c r="J153" i="18" l="1"/>
  <c r="E153" i="18"/>
  <c r="G153" i="18"/>
  <c r="H153" i="18"/>
  <c r="A154" i="18"/>
  <c r="F154" i="18"/>
  <c r="C154" i="18"/>
  <c r="C153" i="18"/>
  <c r="I153" i="18"/>
  <c r="F153" i="18"/>
  <c r="D154" i="18" l="1"/>
  <c r="G154" i="18"/>
  <c r="J154" i="18"/>
  <c r="E154" i="18"/>
  <c r="H154" i="18"/>
  <c r="B154" i="18"/>
  <c r="A155" i="18"/>
  <c r="C155" i="18"/>
  <c r="I154" i="18"/>
  <c r="J155" i="18" l="1"/>
  <c r="D155" i="18"/>
  <c r="E155" i="18"/>
  <c r="F155" i="18"/>
  <c r="H155" i="18"/>
  <c r="G155" i="18"/>
  <c r="B155" i="18"/>
  <c r="A156" i="18"/>
  <c r="I155" i="18"/>
  <c r="C156" i="18" l="1"/>
  <c r="I156" i="18"/>
  <c r="J156" i="18"/>
  <c r="D156" i="18"/>
  <c r="H156" i="18"/>
  <c r="G156" i="18"/>
  <c r="A157" i="18"/>
  <c r="H157" i="18"/>
  <c r="J157" i="18"/>
  <c r="E156" i="18"/>
  <c r="F156" i="18"/>
  <c r="B156" i="18"/>
  <c r="I157" i="18" l="1"/>
  <c r="B157" i="18"/>
  <c r="G157" i="18"/>
  <c r="F157" i="18"/>
  <c r="E157" i="18"/>
  <c r="C157" i="18"/>
  <c r="A158" i="18"/>
  <c r="H158" i="18"/>
  <c r="D157" i="18"/>
  <c r="G158" i="18" l="1"/>
  <c r="F158" i="18"/>
  <c r="D158" i="18"/>
  <c r="C158" i="18"/>
  <c r="I158" i="18"/>
  <c r="G159" i="18"/>
  <c r="A159" i="18"/>
  <c r="B158" i="18"/>
  <c r="E158" i="18"/>
  <c r="J158" i="18"/>
  <c r="F159" i="18" l="1"/>
  <c r="B159" i="18"/>
  <c r="D159" i="18"/>
  <c r="H159" i="18"/>
  <c r="J159" i="18"/>
  <c r="C159" i="18"/>
  <c r="A160" i="18"/>
  <c r="H160" i="18"/>
  <c r="I159" i="18"/>
  <c r="E159" i="18"/>
  <c r="G160" i="18" l="1"/>
  <c r="J160" i="18"/>
  <c r="C160" i="18"/>
  <c r="F160" i="18"/>
  <c r="B160" i="18"/>
  <c r="D160" i="18"/>
  <c r="E160" i="18"/>
  <c r="A161" i="18"/>
  <c r="I160" i="18"/>
  <c r="D161" i="18" l="1"/>
  <c r="H161" i="18"/>
  <c r="I161" i="18"/>
  <c r="G161" i="18"/>
  <c r="J161" i="18"/>
  <c r="A162" i="18"/>
  <c r="E161" i="18"/>
  <c r="C161" i="18"/>
  <c r="F161" i="18"/>
  <c r="B161" i="18"/>
  <c r="D162" i="18" l="1"/>
  <c r="G162" i="18"/>
  <c r="H162" i="18"/>
  <c r="E162" i="18"/>
  <c r="J162" i="18"/>
  <c r="B162" i="18"/>
  <c r="I162" i="18"/>
  <c r="A163" i="18"/>
  <c r="C162" i="18"/>
  <c r="F162" i="18"/>
  <c r="B163" i="18" l="1"/>
  <c r="C163" i="18"/>
  <c r="J163" i="18"/>
  <c r="F163" i="18"/>
  <c r="G163" i="18"/>
  <c r="D163" i="18"/>
  <c r="A164" i="18"/>
  <c r="C164" i="18"/>
  <c r="B164" i="18"/>
  <c r="I164" i="18"/>
  <c r="H163" i="18"/>
  <c r="E163" i="18"/>
  <c r="I163" i="18"/>
  <c r="G164" i="18" l="1"/>
  <c r="D164" i="18"/>
  <c r="F164" i="18"/>
  <c r="J164" i="18"/>
  <c r="A165" i="18"/>
  <c r="I165" i="18"/>
  <c r="E164" i="18"/>
  <c r="H164" i="18"/>
  <c r="G165" i="18" l="1"/>
  <c r="E165" i="18"/>
  <c r="H165" i="18"/>
  <c r="J165" i="18"/>
  <c r="C165" i="18"/>
  <c r="F165" i="18"/>
  <c r="B165" i="18"/>
  <c r="A166" i="18"/>
  <c r="D165" i="18"/>
  <c r="H166" i="18" l="1"/>
  <c r="F166" i="18"/>
  <c r="I166" i="18"/>
  <c r="E166" i="18"/>
  <c r="J166" i="18"/>
  <c r="D166" i="18"/>
  <c r="C166" i="18"/>
  <c r="B166" i="18"/>
  <c r="A167" i="18"/>
  <c r="B167" i="18"/>
  <c r="G166" i="18"/>
  <c r="G167" i="18" l="1"/>
  <c r="D167" i="18"/>
  <c r="J167" i="18"/>
  <c r="H167" i="18"/>
  <c r="C167" i="18"/>
  <c r="E167" i="18"/>
  <c r="A168" i="18"/>
  <c r="I168" i="18"/>
  <c r="I167" i="18"/>
  <c r="F167" i="18"/>
  <c r="F168" i="18" l="1"/>
  <c r="C168" i="18"/>
  <c r="E168" i="18"/>
  <c r="H168" i="18"/>
  <c r="G168" i="18"/>
  <c r="A169" i="18"/>
  <c r="B168" i="18"/>
  <c r="D168" i="18"/>
  <c r="J168" i="18"/>
  <c r="E169" i="18" l="1"/>
  <c r="D169" i="18"/>
  <c r="C169" i="18"/>
  <c r="J169" i="18"/>
  <c r="G169" i="18"/>
  <c r="I169" i="18"/>
  <c r="H169" i="18"/>
  <c r="F169" i="18"/>
  <c r="A170" i="18"/>
  <c r="B169" i="18"/>
  <c r="F170" i="18" l="1"/>
  <c r="B170" i="18"/>
  <c r="J170" i="18"/>
  <c r="H170" i="18"/>
  <c r="D170" i="18"/>
  <c r="C170" i="18"/>
  <c r="E170" i="18"/>
  <c r="I170" i="18"/>
  <c r="A171" i="18"/>
  <c r="G170" i="18"/>
  <c r="H171" i="18" l="1"/>
  <c r="D171" i="18"/>
  <c r="G171" i="18"/>
  <c r="E171" i="18"/>
  <c r="F171" i="18"/>
  <c r="I171" i="18"/>
  <c r="J171" i="18"/>
  <c r="B171" i="18"/>
  <c r="A172" i="18"/>
  <c r="C171" i="18"/>
  <c r="E172" i="18" l="1"/>
  <c r="J172" i="18"/>
  <c r="H172" i="18"/>
  <c r="G172" i="18"/>
  <c r="A173" i="18"/>
  <c r="E173" i="18"/>
  <c r="B172" i="18"/>
  <c r="F172" i="18"/>
  <c r="D172" i="18"/>
  <c r="I172" i="18"/>
  <c r="C172" i="18"/>
  <c r="J173" i="18" l="1"/>
  <c r="D173" i="18"/>
  <c r="H173" i="18"/>
  <c r="C173" i="18"/>
  <c r="I173" i="18"/>
  <c r="B173" i="18"/>
  <c r="A174" i="18"/>
  <c r="E174" i="18"/>
  <c r="F173" i="18"/>
  <c r="G173" i="18"/>
  <c r="C174" i="18" l="1"/>
  <c r="G174" i="18"/>
  <c r="H174" i="18"/>
  <c r="I174" i="18"/>
  <c r="J174" i="18"/>
  <c r="F174" i="18"/>
  <c r="A175" i="18"/>
  <c r="D174" i="18"/>
  <c r="B174" i="18"/>
  <c r="E175" i="18" l="1"/>
  <c r="J175" i="18"/>
  <c r="C175" i="18"/>
  <c r="B175" i="18"/>
  <c r="D175" i="18"/>
  <c r="I175" i="18"/>
  <c r="G175" i="18"/>
  <c r="A176" i="18"/>
  <c r="J176" i="18"/>
  <c r="H175" i="18"/>
  <c r="F175" i="18"/>
  <c r="B176" i="18" l="1"/>
  <c r="C176" i="18"/>
  <c r="I176" i="18"/>
  <c r="D176" i="18"/>
  <c r="E176" i="18"/>
  <c r="F176" i="18"/>
  <c r="G176" i="18"/>
  <c r="A177" i="18"/>
  <c r="H176" i="18"/>
  <c r="C177" i="18" l="1"/>
  <c r="I177" i="18"/>
  <c r="B177" i="18"/>
  <c r="E177" i="18"/>
  <c r="D177" i="18"/>
  <c r="F177" i="18"/>
  <c r="H177" i="18"/>
  <c r="A178" i="18"/>
  <c r="J177" i="18"/>
  <c r="G177" i="18"/>
  <c r="H178" i="18" l="1"/>
  <c r="B178" i="18"/>
  <c r="E178" i="18"/>
  <c r="J178" i="18"/>
  <c r="D178" i="18"/>
  <c r="I178" i="18"/>
  <c r="C178" i="18"/>
  <c r="A179" i="18"/>
  <c r="F178" i="18"/>
  <c r="G178" i="18"/>
  <c r="I179" i="18" l="1"/>
  <c r="J179" i="18"/>
  <c r="F179" i="18"/>
  <c r="H179" i="18"/>
  <c r="E179" i="18"/>
  <c r="A180" i="18"/>
  <c r="G179" i="18"/>
  <c r="D179" i="18"/>
  <c r="C179" i="18"/>
  <c r="B179" i="18"/>
  <c r="E180" i="18" l="1"/>
  <c r="F180" i="18"/>
  <c r="G180" i="18"/>
  <c r="D180" i="18"/>
  <c r="C180" i="18"/>
  <c r="I180" i="18"/>
  <c r="J180" i="18"/>
  <c r="A181" i="18"/>
  <c r="B180" i="18"/>
  <c r="H180" i="18"/>
  <c r="B181" i="18" l="1"/>
  <c r="F181" i="18"/>
  <c r="E181" i="18"/>
  <c r="I181" i="18"/>
  <c r="J181" i="18"/>
  <c r="H181" i="18"/>
  <c r="D181" i="18"/>
  <c r="G181" i="18"/>
  <c r="A182" i="18"/>
  <c r="H182" i="18"/>
  <c r="C181" i="18"/>
  <c r="G182" i="18" l="1"/>
  <c r="F182" i="18"/>
  <c r="D182" i="18"/>
  <c r="E182" i="18"/>
  <c r="J182" i="18"/>
  <c r="I182" i="18"/>
  <c r="A183" i="18"/>
  <c r="H183" i="18"/>
  <c r="C182" i="18"/>
  <c r="B182" i="18"/>
  <c r="C183" i="18" l="1"/>
  <c r="J183" i="18"/>
  <c r="D183" i="18"/>
  <c r="G183" i="18"/>
  <c r="B183" i="18"/>
  <c r="I183" i="18"/>
  <c r="F183" i="18"/>
  <c r="A184" i="18"/>
  <c r="C184" i="18"/>
  <c r="E183" i="18"/>
  <c r="B184" i="18" l="1"/>
  <c r="J184" i="18"/>
  <c r="F184" i="18"/>
  <c r="H184" i="18"/>
  <c r="I184" i="18"/>
  <c r="E184" i="18"/>
  <c r="D184" i="18"/>
  <c r="I185" i="18"/>
  <c r="A185" i="18"/>
  <c r="G184" i="18"/>
  <c r="J185" i="18" l="1"/>
  <c r="G185" i="18"/>
  <c r="H185" i="18"/>
  <c r="D185" i="18"/>
  <c r="A186" i="18"/>
  <c r="B185" i="18"/>
  <c r="F185" i="18"/>
  <c r="E185" i="18"/>
  <c r="C185" i="18"/>
  <c r="H186" i="18" l="1"/>
  <c r="E186" i="18"/>
  <c r="C186" i="18"/>
  <c r="G186" i="18"/>
  <c r="J186" i="18"/>
  <c r="D186" i="18"/>
  <c r="I186" i="18"/>
  <c r="B186" i="18"/>
  <c r="A187" i="18"/>
  <c r="G187" i="18"/>
  <c r="F186" i="18"/>
  <c r="D187" i="18" l="1"/>
  <c r="J187" i="18"/>
  <c r="H187" i="18"/>
  <c r="I187" i="18"/>
  <c r="E187" i="18"/>
  <c r="C187" i="18"/>
  <c r="F187" i="18"/>
  <c r="A188" i="18"/>
  <c r="B187" i="18"/>
  <c r="G188" i="18" l="1"/>
  <c r="E188" i="18"/>
  <c r="F188" i="18"/>
  <c r="I188" i="18"/>
  <c r="B188" i="18"/>
  <c r="C188" i="18"/>
  <c r="A189" i="18"/>
  <c r="D188" i="18"/>
  <c r="J188" i="18"/>
  <c r="H188" i="18"/>
  <c r="E189" i="18" l="1"/>
  <c r="H189" i="18"/>
  <c r="I189" i="18"/>
  <c r="J189" i="18"/>
  <c r="C189" i="18"/>
  <c r="B189" i="18"/>
  <c r="A190" i="18"/>
  <c r="G189" i="18"/>
  <c r="D189" i="18"/>
  <c r="F189" i="18"/>
  <c r="D190" i="18" l="1"/>
  <c r="F190" i="18"/>
  <c r="J190" i="18"/>
  <c r="B190" i="18"/>
  <c r="H190" i="18"/>
  <c r="A191" i="18"/>
  <c r="G191" i="18"/>
  <c r="C190" i="18"/>
  <c r="E190" i="18"/>
  <c r="G190" i="18"/>
  <c r="I190" i="18"/>
  <c r="B191" i="18" l="1"/>
  <c r="I191" i="18"/>
  <c r="H191" i="18"/>
  <c r="A192" i="18"/>
  <c r="C191" i="18"/>
  <c r="J191" i="18"/>
  <c r="E191" i="18"/>
  <c r="F191" i="18"/>
  <c r="D191" i="18"/>
  <c r="J192" i="18" l="1"/>
  <c r="B192" i="18"/>
  <c r="D192" i="18"/>
  <c r="C192" i="18"/>
  <c r="E192" i="18"/>
  <c r="H192" i="18"/>
  <c r="F192" i="18"/>
  <c r="I192" i="18"/>
  <c r="A193" i="18"/>
  <c r="G192" i="18"/>
  <c r="B193" i="18" l="1"/>
  <c r="I193" i="18"/>
  <c r="C193" i="18"/>
  <c r="D193" i="18"/>
  <c r="E193" i="18"/>
  <c r="J193" i="18"/>
  <c r="H193" i="18"/>
  <c r="F193" i="18"/>
  <c r="A194" i="18"/>
  <c r="G193" i="18"/>
  <c r="F194" i="18" l="1"/>
  <c r="H194" i="18"/>
  <c r="C194" i="18"/>
  <c r="D194" i="18"/>
  <c r="E194" i="18"/>
  <c r="G194" i="18"/>
  <c r="I194" i="18"/>
  <c r="J194" i="18"/>
  <c r="A195" i="18"/>
  <c r="I195" i="18"/>
  <c r="F195" i="18"/>
  <c r="B194" i="18"/>
  <c r="E195" i="18" l="1"/>
  <c r="D195" i="18"/>
  <c r="C195" i="18"/>
  <c r="J195" i="18"/>
  <c r="B195" i="18"/>
  <c r="A196" i="18"/>
  <c r="I196" i="18"/>
  <c r="G195" i="18"/>
  <c r="H195" i="18"/>
  <c r="F196" i="18" l="1"/>
  <c r="B196" i="18"/>
  <c r="J196" i="18"/>
  <c r="G196" i="18"/>
  <c r="E196" i="18"/>
  <c r="H196" i="18"/>
  <c r="D196" i="18"/>
  <c r="A197" i="18"/>
  <c r="C196" i="18"/>
  <c r="J197" i="18" l="1"/>
  <c r="D197" i="18"/>
  <c r="C197" i="18"/>
  <c r="I197" i="18"/>
  <c r="F197" i="18"/>
  <c r="H197" i="18"/>
  <c r="G197" i="18"/>
  <c r="E197" i="18"/>
  <c r="A198" i="18"/>
  <c r="B197" i="18"/>
  <c r="E198" i="18" l="1"/>
  <c r="H198" i="18"/>
  <c r="J198" i="18"/>
  <c r="G198" i="18"/>
  <c r="I198" i="18"/>
  <c r="D198" i="18"/>
  <c r="A199" i="18"/>
  <c r="C198" i="18"/>
  <c r="F198" i="18"/>
  <c r="B198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D209" i="18" l="1"/>
  <c r="G209" i="18"/>
  <c r="H209" i="18"/>
  <c r="B209" i="18"/>
  <c r="E209" i="18"/>
  <c r="F209" i="18"/>
  <c r="J209" i="18"/>
  <c r="I209" i="18"/>
  <c r="A212" i="18"/>
  <c r="C209" i="18"/>
  <c r="H208" i="18" l="1"/>
  <c r="A213" i="18"/>
  <c r="H205" i="18"/>
  <c r="C205" i="18"/>
  <c r="I208" i="18"/>
  <c r="J208" i="18"/>
  <c r="C208" i="18"/>
  <c r="F208" i="18"/>
  <c r="G208" i="18"/>
  <c r="E205" i="18"/>
  <c r="F205" i="18"/>
  <c r="B208" i="18"/>
  <c r="D205" i="18"/>
  <c r="B205" i="18"/>
  <c r="E208" i="18"/>
  <c r="D208" i="18"/>
  <c r="J205" i="18"/>
  <c r="I205" i="18"/>
  <c r="G205" i="18"/>
  <c r="G207" i="18" l="1"/>
  <c r="D204" i="18"/>
  <c r="E204" i="18"/>
  <c r="F207" i="18"/>
  <c r="H204" i="18"/>
  <c r="D207" i="18"/>
  <c r="I207" i="18"/>
  <c r="G204" i="18"/>
  <c r="I204" i="18"/>
  <c r="C204" i="18"/>
  <c r="J207" i="18"/>
  <c r="J204" i="18"/>
  <c r="E207" i="18"/>
  <c r="C207" i="18"/>
  <c r="F204" i="18"/>
  <c r="A214" i="18"/>
  <c r="B204" i="18"/>
  <c r="B207" i="18"/>
  <c r="H207" i="18"/>
  <c r="H206" i="18" l="1"/>
  <c r="H203" i="18"/>
  <c r="B206" i="18"/>
  <c r="C203" i="18"/>
  <c r="I206" i="18"/>
  <c r="D203" i="18"/>
  <c r="E206" i="18"/>
  <c r="G203" i="18"/>
  <c r="F203" i="18"/>
  <c r="F206" i="18"/>
  <c r="G206" i="18"/>
  <c r="B203" i="18"/>
  <c r="E203" i="18"/>
  <c r="J203" i="18"/>
  <c r="D206" i="18"/>
  <c r="A215" i="18"/>
  <c r="C206" i="18"/>
  <c r="J206" i="18"/>
  <c r="I203" i="18"/>
  <c r="B202" i="18" l="1"/>
  <c r="F202" i="18"/>
  <c r="H202" i="18"/>
  <c r="D202" i="18"/>
  <c r="G202" i="18"/>
  <c r="I202" i="18"/>
  <c r="J202" i="18"/>
  <c r="C202" i="18"/>
  <c r="A216" i="18"/>
  <c r="E202" i="18"/>
  <c r="C201" i="18" l="1"/>
  <c r="G201" i="18"/>
  <c r="F201" i="18"/>
  <c r="I201" i="18"/>
  <c r="A217" i="18"/>
  <c r="E201" i="18"/>
  <c r="J201" i="18"/>
  <c r="H201" i="18"/>
  <c r="D201" i="18"/>
  <c r="B201" i="18"/>
  <c r="A218" i="18" l="1"/>
  <c r="E212" i="18" l="1"/>
  <c r="B212" i="18"/>
  <c r="C212" i="18"/>
  <c r="D212" i="18"/>
  <c r="G212" i="18"/>
  <c r="F212" i="18"/>
  <c r="A219" i="18"/>
  <c r="J212" i="18"/>
  <c r="I212" i="18"/>
  <c r="H212" i="18"/>
  <c r="D211" i="18" l="1"/>
  <c r="J213" i="18"/>
  <c r="A220" i="18"/>
  <c r="C211" i="18"/>
  <c r="I213" i="18"/>
  <c r="H211" i="18"/>
  <c r="F211" i="18"/>
  <c r="B211" i="18"/>
  <c r="F213" i="18"/>
  <c r="H213" i="18"/>
  <c r="G213" i="18"/>
  <c r="B213" i="18"/>
  <c r="C213" i="18"/>
  <c r="I211" i="18"/>
  <c r="G211" i="18"/>
  <c r="E211" i="18"/>
  <c r="J211" i="18"/>
  <c r="E213" i="18"/>
  <c r="D213" i="18"/>
  <c r="A221" i="18" l="1"/>
  <c r="E210" i="18"/>
  <c r="C210" i="18"/>
  <c r="H210" i="18"/>
  <c r="F210" i="18"/>
  <c r="B210" i="18"/>
  <c r="I210" i="18"/>
  <c r="G210" i="18"/>
  <c r="J210" i="18"/>
  <c r="D210" i="18"/>
  <c r="A222" i="18" l="1"/>
  <c r="A223" i="18" l="1"/>
  <c r="A224" i="18" l="1"/>
  <c r="D224" i="18"/>
  <c r="F224" i="18"/>
  <c r="G224" i="18"/>
  <c r="H224" i="18"/>
  <c r="J224" i="18"/>
  <c r="B224" i="18"/>
  <c r="I224" i="18" l="1"/>
  <c r="C224" i="18"/>
  <c r="A225" i="18"/>
  <c r="C225" i="18"/>
  <c r="E224" i="18"/>
  <c r="H223" i="18" l="1"/>
  <c r="J223" i="18"/>
  <c r="B225" i="18"/>
  <c r="H217" i="18"/>
  <c r="G223" i="18"/>
  <c r="E225" i="18"/>
  <c r="B223" i="18"/>
  <c r="D223" i="18"/>
  <c r="D225" i="18"/>
  <c r="D217" i="18"/>
  <c r="F217" i="18"/>
  <c r="I225" i="18"/>
  <c r="J225" i="18"/>
  <c r="F223" i="18"/>
  <c r="C223" i="18"/>
  <c r="G217" i="18"/>
  <c r="A226" i="18"/>
  <c r="C217" i="18"/>
  <c r="E217" i="18"/>
  <c r="F225" i="18"/>
  <c r="H225" i="18"/>
  <c r="I223" i="18"/>
  <c r="E223" i="18"/>
  <c r="I217" i="18"/>
  <c r="B217" i="18"/>
  <c r="J217" i="18"/>
  <c r="G225" i="18"/>
  <c r="J218" i="18"/>
  <c r="H218" i="18"/>
  <c r="F218" i="18"/>
  <c r="C218" i="18"/>
  <c r="B218" i="18"/>
  <c r="G218" i="18"/>
  <c r="E218" i="18"/>
  <c r="D218" i="18"/>
  <c r="I218" i="18"/>
  <c r="G226" i="18" l="1"/>
  <c r="C222" i="18"/>
  <c r="B222" i="18"/>
  <c r="H216" i="18"/>
  <c r="E222" i="18"/>
  <c r="E216" i="18"/>
  <c r="B226" i="18"/>
  <c r="F216" i="18"/>
  <c r="D226" i="18"/>
  <c r="J222" i="18"/>
  <c r="J216" i="18"/>
  <c r="I222" i="18"/>
  <c r="C216" i="18"/>
  <c r="C226" i="18"/>
  <c r="D216" i="18"/>
  <c r="F226" i="18"/>
  <c r="H226" i="18"/>
  <c r="F222" i="18"/>
  <c r="G222" i="18"/>
  <c r="B216" i="18"/>
  <c r="I226" i="18"/>
  <c r="A227" i="18"/>
  <c r="J226" i="18"/>
  <c r="D222" i="18"/>
  <c r="H222" i="18"/>
  <c r="I216" i="18"/>
  <c r="E226" i="18"/>
  <c r="G216" i="18"/>
  <c r="I219" i="18" l="1"/>
  <c r="B227" i="18"/>
  <c r="B215" i="18"/>
  <c r="J221" i="18"/>
  <c r="E219" i="18"/>
  <c r="I227" i="18"/>
  <c r="E215" i="18"/>
  <c r="B221" i="18"/>
  <c r="F219" i="18"/>
  <c r="D221" i="18"/>
  <c r="C227" i="18"/>
  <c r="I215" i="18"/>
  <c r="J227" i="18"/>
  <c r="G221" i="18"/>
  <c r="D215" i="18"/>
  <c r="I221" i="18"/>
  <c r="E221" i="18"/>
  <c r="B219" i="18"/>
  <c r="G227" i="18"/>
  <c r="F215" i="18"/>
  <c r="D219" i="18"/>
  <c r="D227" i="18"/>
  <c r="F227" i="18"/>
  <c r="J215" i="18"/>
  <c r="C221" i="18"/>
  <c r="A228" i="18"/>
  <c r="J219" i="18"/>
  <c r="C219" i="18"/>
  <c r="E227" i="18"/>
  <c r="F221" i="18"/>
  <c r="G215" i="18"/>
  <c r="H219" i="18"/>
  <c r="G219" i="18"/>
  <c r="H221" i="18"/>
  <c r="H227" i="18"/>
  <c r="C215" i="18"/>
  <c r="H215" i="18"/>
  <c r="I228" i="18" l="1"/>
  <c r="C214" i="18"/>
  <c r="C220" i="18"/>
  <c r="E220" i="18"/>
  <c r="D220" i="18"/>
  <c r="E214" i="18"/>
  <c r="E228" i="18"/>
  <c r="G220" i="18"/>
  <c r="B214" i="18"/>
  <c r="G214" i="18"/>
  <c r="H228" i="18"/>
  <c r="F214" i="18"/>
  <c r="D228" i="18"/>
  <c r="J214" i="18"/>
  <c r="I220" i="18"/>
  <c r="C228" i="18"/>
  <c r="A229" i="18"/>
  <c r="B229" i="18"/>
  <c r="H220" i="18"/>
  <c r="I214" i="18"/>
  <c r="H214" i="18"/>
  <c r="J228" i="18"/>
  <c r="F228" i="18"/>
  <c r="F220" i="18"/>
  <c r="B228" i="18"/>
  <c r="G228" i="18"/>
  <c r="D214" i="18"/>
  <c r="B220" i="18"/>
  <c r="J220" i="18"/>
  <c r="G229" i="18" l="1"/>
  <c r="I229" i="18"/>
  <c r="F229" i="18"/>
  <c r="C229" i="18"/>
  <c r="H229" i="18"/>
  <c r="J229" i="18"/>
  <c r="A230" i="18"/>
  <c r="I230" i="18"/>
  <c r="E229" i="18"/>
  <c r="D229" i="18"/>
  <c r="G230" i="18" l="1"/>
  <c r="F230" i="18"/>
  <c r="E230" i="18"/>
  <c r="D230" i="18"/>
  <c r="H230" i="18"/>
  <c r="B230" i="18"/>
  <c r="A231" i="18"/>
  <c r="J230" i="18"/>
  <c r="C230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J238" i="18"/>
  <c r="E238" i="18"/>
  <c r="H238" i="18"/>
  <c r="B238" i="18"/>
  <c r="G238" i="18"/>
  <c r="D238" i="18"/>
  <c r="C238" i="18" l="1"/>
  <c r="F238" i="18"/>
  <c r="A239" i="18"/>
  <c r="I238" i="18"/>
  <c r="D237" i="18" l="1"/>
  <c r="F235" i="18"/>
  <c r="J237" i="18"/>
  <c r="I237" i="18"/>
  <c r="G237" i="18"/>
  <c r="I235" i="18"/>
  <c r="B235" i="18"/>
  <c r="E235" i="18"/>
  <c r="F237" i="18"/>
  <c r="A240" i="18"/>
  <c r="D235" i="18"/>
  <c r="H237" i="18"/>
  <c r="J235" i="18"/>
  <c r="E237" i="18"/>
  <c r="C237" i="18"/>
  <c r="H235" i="18"/>
  <c r="C235" i="18"/>
  <c r="G235" i="18"/>
  <c r="B237" i="18"/>
  <c r="E234" i="18" l="1"/>
  <c r="J236" i="18"/>
  <c r="G236" i="18"/>
  <c r="B236" i="18"/>
  <c r="J234" i="18"/>
  <c r="F234" i="18"/>
  <c r="H234" i="18"/>
  <c r="B234" i="18"/>
  <c r="C236" i="18"/>
  <c r="I236" i="18"/>
  <c r="D234" i="18"/>
  <c r="H236" i="18"/>
  <c r="F236" i="18"/>
  <c r="D236" i="18"/>
  <c r="C234" i="18"/>
  <c r="I234" i="18"/>
  <c r="G234" i="18"/>
  <c r="A241" i="18"/>
  <c r="E236" i="18"/>
  <c r="H239" i="18"/>
  <c r="I239" i="18"/>
  <c r="B239" i="18"/>
  <c r="F239" i="18"/>
  <c r="E239" i="18"/>
  <c r="G239" i="18"/>
  <c r="C239" i="18"/>
  <c r="J239" i="18"/>
  <c r="D239" i="18"/>
  <c r="H233" i="18" l="1"/>
  <c r="I233" i="18"/>
  <c r="F233" i="18"/>
  <c r="C233" i="18"/>
  <c r="B233" i="18"/>
  <c r="D233" i="18"/>
  <c r="J233" i="18"/>
  <c r="A242" i="18"/>
  <c r="G233" i="18"/>
  <c r="E233" i="18"/>
  <c r="H240" i="18"/>
  <c r="I240" i="18"/>
  <c r="E240" i="18"/>
  <c r="B240" i="18"/>
  <c r="G240" i="18"/>
  <c r="F240" i="18"/>
  <c r="D240" i="18"/>
  <c r="J240" i="18"/>
  <c r="C240" i="18"/>
  <c r="A243" i="18" l="1"/>
  <c r="I243" i="18"/>
  <c r="B243" i="18"/>
  <c r="J243" i="18"/>
  <c r="G243" i="18"/>
  <c r="D243" i="18"/>
  <c r="F243" i="18"/>
  <c r="C241" i="18" l="1"/>
  <c r="G241" i="18"/>
  <c r="A244" i="18"/>
  <c r="D244" i="18"/>
  <c r="E241" i="18"/>
  <c r="F241" i="18"/>
  <c r="H241" i="18"/>
  <c r="B241" i="18"/>
  <c r="D241" i="18"/>
  <c r="C243" i="18"/>
  <c r="E243" i="18"/>
  <c r="J241" i="18"/>
  <c r="I241" i="18"/>
  <c r="H243" i="18"/>
  <c r="E242" i="18" l="1"/>
  <c r="H244" i="18"/>
  <c r="F244" i="18"/>
  <c r="B242" i="18"/>
  <c r="J242" i="18"/>
  <c r="I244" i="18"/>
  <c r="B244" i="18"/>
  <c r="C242" i="18"/>
  <c r="E244" i="18"/>
  <c r="A245" i="18"/>
  <c r="J244" i="18"/>
  <c r="G242" i="18"/>
  <c r="H242" i="18"/>
  <c r="D242" i="18"/>
  <c r="F242" i="18"/>
  <c r="C244" i="18"/>
  <c r="I242" i="18"/>
  <c r="G244" i="18"/>
  <c r="A246" i="18" l="1"/>
  <c r="A247" i="18" l="1"/>
  <c r="A248" i="18" l="1"/>
  <c r="A249" i="18" l="1"/>
  <c r="A250" i="18" l="1"/>
  <c r="A251" i="18" l="1"/>
  <c r="I245" i="18"/>
  <c r="C251" i="18"/>
  <c r="H251" i="18"/>
  <c r="D251" i="18"/>
  <c r="G251" i="18"/>
  <c r="D245" i="18"/>
  <c r="G245" i="18"/>
  <c r="F245" i="18"/>
  <c r="H245" i="18"/>
  <c r="J245" i="18"/>
  <c r="E245" i="18"/>
  <c r="B245" i="18"/>
  <c r="C245" i="18"/>
  <c r="A252" i="18" l="1"/>
  <c r="E251" i="18"/>
  <c r="I251" i="18"/>
  <c r="F251" i="18"/>
  <c r="J251" i="18"/>
  <c r="B251" i="18"/>
  <c r="B246" i="18"/>
  <c r="C246" i="18"/>
  <c r="D246" i="18"/>
  <c r="F246" i="18"/>
  <c r="G246" i="18"/>
  <c r="H246" i="18"/>
  <c r="J246" i="18"/>
  <c r="I246" i="18"/>
  <c r="E246" i="18"/>
  <c r="E250" i="18" l="1"/>
  <c r="D250" i="18"/>
  <c r="C250" i="18"/>
  <c r="A253" i="18"/>
  <c r="G250" i="18"/>
  <c r="F250" i="18"/>
  <c r="B250" i="18"/>
  <c r="J250" i="18"/>
  <c r="I250" i="18"/>
  <c r="H250" i="18"/>
  <c r="I247" i="18" l="1"/>
  <c r="E247" i="18"/>
  <c r="G249" i="18"/>
  <c r="D249" i="18"/>
  <c r="B247" i="18"/>
  <c r="H249" i="18"/>
  <c r="C247" i="18"/>
  <c r="D247" i="18"/>
  <c r="B249" i="18"/>
  <c r="G247" i="18"/>
  <c r="E249" i="18"/>
  <c r="J249" i="18"/>
  <c r="J247" i="18"/>
  <c r="I249" i="18"/>
  <c r="A254" i="18"/>
  <c r="F247" i="18"/>
  <c r="H247" i="18"/>
  <c r="F249" i="18"/>
  <c r="C249" i="18"/>
  <c r="E252" i="18"/>
  <c r="I252" i="18"/>
  <c r="B252" i="18"/>
  <c r="D252" i="18"/>
  <c r="G252" i="18"/>
  <c r="F252" i="18"/>
  <c r="J252" i="18"/>
  <c r="H252" i="18"/>
  <c r="C252" i="18"/>
  <c r="G248" i="18" l="1"/>
  <c r="B248" i="18"/>
  <c r="H248" i="18"/>
  <c r="J248" i="18"/>
  <c r="F248" i="18"/>
  <c r="C248" i="18"/>
  <c r="I248" i="18"/>
  <c r="E248" i="18"/>
  <c r="D248" i="18"/>
  <c r="A255" i="18"/>
  <c r="B253" i="18"/>
  <c r="J253" i="18"/>
  <c r="H253" i="18"/>
  <c r="G253" i="18"/>
  <c r="E253" i="18"/>
  <c r="F253" i="18"/>
  <c r="C253" i="18"/>
  <c r="D253" i="18"/>
  <c r="I253" i="18"/>
  <c r="A256" i="18" l="1"/>
  <c r="A257" i="18" l="1"/>
  <c r="A258" i="18" l="1"/>
  <c r="A259" i="18" l="1"/>
  <c r="A260" i="18" l="1"/>
  <c r="A261" i="18" l="1"/>
  <c r="A262" i="18" l="1"/>
  <c r="I256" i="18" l="1"/>
  <c r="F256" i="18"/>
  <c r="C256" i="18"/>
  <c r="A263" i="18"/>
  <c r="E256" i="18"/>
  <c r="G256" i="18"/>
  <c r="D256" i="18"/>
  <c r="B256" i="18"/>
  <c r="H256" i="18"/>
  <c r="J256" i="18"/>
  <c r="D255" i="18" l="1"/>
  <c r="C255" i="18"/>
  <c r="A264" i="18"/>
  <c r="G255" i="18"/>
  <c r="F255" i="18"/>
  <c r="B255" i="18"/>
  <c r="J255" i="18"/>
  <c r="E255" i="18"/>
  <c r="I255" i="18"/>
  <c r="H255" i="18"/>
  <c r="B254" i="18" l="1"/>
  <c r="I254" i="18"/>
  <c r="C254" i="18"/>
  <c r="E254" i="18"/>
  <c r="H254" i="18"/>
  <c r="A265" i="18"/>
  <c r="J254" i="18"/>
  <c r="F254" i="18"/>
  <c r="G254" i="18"/>
  <c r="D254" i="18"/>
  <c r="A266" i="18" l="1"/>
  <c r="G266" i="18"/>
  <c r="D266" i="18"/>
  <c r="I266" i="18"/>
  <c r="J266" i="18"/>
  <c r="F266" i="18"/>
  <c r="E266" i="18" l="1"/>
  <c r="C266" i="18"/>
  <c r="A267" i="18"/>
  <c r="H266" i="18"/>
  <c r="B266" i="18"/>
  <c r="I265" i="18" l="1"/>
  <c r="H265" i="18"/>
  <c r="A268" i="18"/>
  <c r="G265" i="18"/>
  <c r="J265" i="18"/>
  <c r="B265" i="18"/>
  <c r="H261" i="18"/>
  <c r="E261" i="18"/>
  <c r="G261" i="18"/>
  <c r="J261" i="18"/>
  <c r="E265" i="18"/>
  <c r="F261" i="18"/>
  <c r="F265" i="18"/>
  <c r="D261" i="18"/>
  <c r="I261" i="18"/>
  <c r="D265" i="18"/>
  <c r="C265" i="18"/>
  <c r="B261" i="18"/>
  <c r="C261" i="18"/>
  <c r="G257" i="18" l="1"/>
  <c r="F264" i="18"/>
  <c r="B264" i="18"/>
  <c r="I262" i="18"/>
  <c r="C260" i="18"/>
  <c r="G260" i="18"/>
  <c r="D264" i="18"/>
  <c r="H262" i="18"/>
  <c r="F260" i="18"/>
  <c r="J264" i="18"/>
  <c r="J262" i="18"/>
  <c r="B260" i="18"/>
  <c r="I260" i="18"/>
  <c r="E260" i="18"/>
  <c r="H264" i="18"/>
  <c r="J257" i="18"/>
  <c r="H257" i="18"/>
  <c r="I257" i="18"/>
  <c r="E264" i="18"/>
  <c r="B257" i="18"/>
  <c r="C257" i="18"/>
  <c r="C264" i="18"/>
  <c r="D260" i="18"/>
  <c r="H260" i="18"/>
  <c r="G264" i="18"/>
  <c r="I264" i="18"/>
  <c r="D262" i="18"/>
  <c r="A269" i="18"/>
  <c r="D257" i="18"/>
  <c r="E262" i="18"/>
  <c r="F262" i="18"/>
  <c r="B262" i="18"/>
  <c r="E257" i="18"/>
  <c r="F257" i="18"/>
  <c r="C262" i="18"/>
  <c r="G262" i="18"/>
  <c r="J260" i="18"/>
  <c r="C263" i="18" l="1"/>
  <c r="B263" i="18"/>
  <c r="B259" i="18"/>
  <c r="F259" i="18"/>
  <c r="G259" i="18"/>
  <c r="A270" i="18"/>
  <c r="I263" i="18"/>
  <c r="H259" i="18"/>
  <c r="F263" i="18"/>
  <c r="E259" i="18"/>
  <c r="J263" i="18"/>
  <c r="D263" i="18"/>
  <c r="C259" i="18"/>
  <c r="J259" i="18"/>
  <c r="D259" i="18"/>
  <c r="G263" i="18"/>
  <c r="E263" i="18"/>
  <c r="H263" i="18"/>
  <c r="I259" i="18"/>
  <c r="B258" i="18" l="1"/>
  <c r="C258" i="18"/>
  <c r="D258" i="18"/>
  <c r="I258" i="18"/>
  <c r="G258" i="18"/>
  <c r="A271" i="18"/>
  <c r="H258" i="18"/>
  <c r="F258" i="18"/>
  <c r="E258" i="18"/>
  <c r="J258" i="18"/>
  <c r="A272" i="18" l="1"/>
  <c r="A273" i="18" l="1"/>
  <c r="F273" i="18"/>
  <c r="D267" i="18"/>
  <c r="H267" i="18"/>
  <c r="J273" i="18"/>
  <c r="C273" i="18"/>
  <c r="D273" i="18"/>
  <c r="G273" i="18"/>
  <c r="F267" i="18"/>
  <c r="I267" i="18"/>
  <c r="G267" i="18"/>
  <c r="E267" i="18"/>
  <c r="B267" i="18"/>
  <c r="J267" i="18"/>
  <c r="C267" i="18"/>
  <c r="B273" i="18" l="1"/>
  <c r="E273" i="18"/>
  <c r="A274" i="18"/>
  <c r="I273" i="18"/>
  <c r="H273" i="18"/>
  <c r="J268" i="18"/>
  <c r="I268" i="18"/>
  <c r="D268" i="18"/>
  <c r="F268" i="18"/>
  <c r="G268" i="18"/>
  <c r="E268" i="18"/>
  <c r="H268" i="18"/>
  <c r="B268" i="18"/>
  <c r="C268" i="18"/>
  <c r="F272" i="18" l="1"/>
  <c r="C272" i="18"/>
  <c r="J272" i="18"/>
  <c r="E272" i="18"/>
  <c r="A275" i="18"/>
  <c r="D272" i="18"/>
  <c r="I272" i="18"/>
  <c r="B272" i="18"/>
  <c r="G272" i="18"/>
  <c r="H272" i="18"/>
  <c r="J271" i="18" l="1"/>
  <c r="B271" i="18"/>
  <c r="D269" i="18"/>
  <c r="C271" i="18"/>
  <c r="J269" i="18"/>
  <c r="H271" i="18"/>
  <c r="F269" i="18"/>
  <c r="I269" i="18"/>
  <c r="E271" i="18"/>
  <c r="G269" i="18"/>
  <c r="I271" i="18"/>
  <c r="F271" i="18"/>
  <c r="B269" i="18"/>
  <c r="E269" i="18"/>
  <c r="A276" i="18"/>
  <c r="H269" i="18"/>
  <c r="C269" i="18"/>
  <c r="G271" i="18"/>
  <c r="D271" i="18"/>
  <c r="C274" i="18"/>
  <c r="G274" i="18"/>
  <c r="F274" i="18"/>
  <c r="J274" i="18"/>
  <c r="E274" i="18"/>
  <c r="B274" i="18"/>
  <c r="H274" i="18"/>
  <c r="I274" i="18"/>
  <c r="D274" i="18"/>
  <c r="H270" i="18" l="1"/>
  <c r="D270" i="18"/>
  <c r="E270" i="18"/>
  <c r="B270" i="18"/>
  <c r="G270" i="18"/>
  <c r="I270" i="18"/>
  <c r="C270" i="18"/>
  <c r="J270" i="18"/>
  <c r="F270" i="18"/>
  <c r="A277" i="18"/>
  <c r="A278" i="18" l="1"/>
  <c r="A279" i="18" l="1"/>
  <c r="A280" i="18" l="1"/>
  <c r="A281" i="18" l="1"/>
  <c r="A282" i="18" l="1"/>
  <c r="A283" i="18" l="1"/>
  <c r="I275" i="18"/>
  <c r="G275" i="18"/>
  <c r="J275" i="18"/>
  <c r="B275" i="18"/>
  <c r="D275" i="18"/>
  <c r="H275" i="18"/>
  <c r="C275" i="18"/>
  <c r="F275" i="18"/>
  <c r="E275" i="18"/>
  <c r="A284" i="18" l="1"/>
  <c r="A285" i="18" l="1"/>
  <c r="A286" i="18" l="1"/>
  <c r="A287" i="18" l="1"/>
  <c r="J283" i="18"/>
  <c r="C283" i="18"/>
  <c r="D278" i="18" l="1"/>
  <c r="G278" i="18"/>
  <c r="C278" i="18"/>
  <c r="H278" i="18"/>
  <c r="I278" i="18"/>
  <c r="F278" i="18"/>
  <c r="J278" i="18"/>
  <c r="E278" i="18"/>
  <c r="A288" i="18"/>
  <c r="B278" i="18"/>
  <c r="I283" i="18"/>
  <c r="E283" i="18"/>
  <c r="B283" i="18"/>
  <c r="E277" i="18" l="1"/>
  <c r="I277" i="18"/>
  <c r="G277" i="18"/>
  <c r="B277" i="18"/>
  <c r="J277" i="18"/>
  <c r="J282" i="18"/>
  <c r="G283" i="18"/>
  <c r="H277" i="18"/>
  <c r="F282" i="18"/>
  <c r="B282" i="18"/>
  <c r="E282" i="18"/>
  <c r="D283" i="18"/>
  <c r="D277" i="18"/>
  <c r="D282" i="18"/>
  <c r="C282" i="18"/>
  <c r="F277" i="18"/>
  <c r="A289" i="18"/>
  <c r="G282" i="18"/>
  <c r="I282" i="18"/>
  <c r="H282" i="18"/>
  <c r="C277" i="18"/>
  <c r="F281" i="18" l="1"/>
  <c r="D276" i="18"/>
  <c r="G276" i="18"/>
  <c r="G281" i="18"/>
  <c r="C281" i="18"/>
  <c r="J276" i="18"/>
  <c r="E281" i="18"/>
  <c r="H276" i="18"/>
  <c r="I276" i="18"/>
  <c r="F276" i="18"/>
  <c r="A290" i="18"/>
  <c r="D281" i="18"/>
  <c r="I281" i="18"/>
  <c r="C276" i="18"/>
  <c r="B281" i="18"/>
  <c r="B276" i="18"/>
  <c r="H281" i="18"/>
  <c r="J281" i="18"/>
  <c r="E276" i="18"/>
  <c r="G280" i="18" l="1"/>
  <c r="E280" i="18"/>
  <c r="A291" i="18"/>
  <c r="B280" i="18"/>
  <c r="C280" i="18"/>
  <c r="I280" i="18"/>
  <c r="D280" i="18"/>
  <c r="H280" i="18"/>
  <c r="J280" i="18"/>
  <c r="F280" i="18"/>
  <c r="H279" i="18" l="1"/>
  <c r="C279" i="18"/>
  <c r="E279" i="18"/>
  <c r="F279" i="18"/>
  <c r="A292" i="18"/>
  <c r="D279" i="18"/>
  <c r="B279" i="18"/>
  <c r="G279" i="18"/>
  <c r="J279" i="18"/>
  <c r="I279" i="18"/>
  <c r="A293" i="18" l="1"/>
  <c r="A294" i="18" l="1"/>
  <c r="G288" i="18" l="1"/>
  <c r="H288" i="18"/>
  <c r="C288" i="18"/>
  <c r="I288" i="18"/>
  <c r="B288" i="18"/>
  <c r="A295" i="18"/>
  <c r="E288" i="18"/>
  <c r="F288" i="18"/>
  <c r="D288" i="18"/>
  <c r="J288" i="18"/>
  <c r="I287" i="18" l="1"/>
  <c r="F287" i="18"/>
  <c r="E287" i="18"/>
  <c r="C287" i="18"/>
  <c r="J287" i="18"/>
  <c r="H287" i="18"/>
  <c r="A296" i="18"/>
  <c r="D287" i="18"/>
  <c r="B287" i="18"/>
  <c r="G287" i="18"/>
  <c r="H286" i="18" l="1"/>
  <c r="E286" i="18"/>
  <c r="D289" i="18"/>
  <c r="D286" i="18"/>
  <c r="J286" i="18"/>
  <c r="G289" i="18"/>
  <c r="F286" i="18"/>
  <c r="I289" i="18"/>
  <c r="B289" i="18"/>
  <c r="G286" i="18"/>
  <c r="E289" i="18"/>
  <c r="F289" i="18"/>
  <c r="C286" i="18"/>
  <c r="B286" i="18"/>
  <c r="J289" i="18"/>
  <c r="A297" i="18"/>
  <c r="H289" i="18"/>
  <c r="C289" i="18"/>
  <c r="I286" i="18"/>
  <c r="I285" i="18" l="1"/>
  <c r="J285" i="18"/>
  <c r="E285" i="18"/>
  <c r="B285" i="18"/>
  <c r="F285" i="18"/>
  <c r="D285" i="18"/>
  <c r="H285" i="18"/>
  <c r="G285" i="18"/>
  <c r="A298" i="18"/>
  <c r="C285" i="18"/>
  <c r="E284" i="18" l="1"/>
  <c r="G284" i="18"/>
  <c r="F284" i="18"/>
  <c r="D284" i="18"/>
  <c r="J284" i="18"/>
  <c r="H284" i="18"/>
  <c r="A299" i="18"/>
  <c r="C284" i="18"/>
  <c r="B284" i="18"/>
  <c r="I284" i="18"/>
  <c r="F283" i="18" l="1"/>
  <c r="A300" i="18"/>
  <c r="H283" i="18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G302" i="18" l="1"/>
  <c r="I302" i="18"/>
  <c r="F302" i="18"/>
  <c r="J302" i="18"/>
  <c r="B302" i="18"/>
  <c r="E302" i="18"/>
  <c r="A315" i="18"/>
  <c r="C302" i="18"/>
  <c r="H302" i="18"/>
  <c r="D302" i="18"/>
  <c r="J301" i="18" l="1"/>
  <c r="E298" i="18"/>
  <c r="C301" i="18"/>
  <c r="F301" i="18"/>
  <c r="A316" i="18"/>
  <c r="C298" i="18"/>
  <c r="F298" i="18"/>
  <c r="D301" i="18"/>
  <c r="E301" i="18"/>
  <c r="I301" i="18"/>
  <c r="D298" i="18"/>
  <c r="J298" i="18"/>
  <c r="I298" i="18"/>
  <c r="H301" i="18"/>
  <c r="B301" i="18"/>
  <c r="G301" i="18"/>
  <c r="B298" i="18"/>
  <c r="G298" i="18"/>
  <c r="H298" i="18"/>
  <c r="C300" i="18" l="1"/>
  <c r="H300" i="18"/>
  <c r="E297" i="18"/>
  <c r="H297" i="18"/>
  <c r="D300" i="18"/>
  <c r="D297" i="18"/>
  <c r="G297" i="18"/>
  <c r="F297" i="18"/>
  <c r="I297" i="18"/>
  <c r="J297" i="18"/>
  <c r="I300" i="18"/>
  <c r="B297" i="18"/>
  <c r="B300" i="18"/>
  <c r="F300" i="18"/>
  <c r="E300" i="18"/>
  <c r="G300" i="18"/>
  <c r="A317" i="18"/>
  <c r="C297" i="18"/>
  <c r="J300" i="18"/>
  <c r="D296" i="18" l="1"/>
  <c r="G299" i="18"/>
  <c r="E296" i="18"/>
  <c r="F296" i="18"/>
  <c r="D299" i="18"/>
  <c r="H299" i="18"/>
  <c r="J299" i="18"/>
  <c r="E299" i="18"/>
  <c r="B299" i="18"/>
  <c r="J296" i="18"/>
  <c r="C296" i="18"/>
  <c r="G296" i="18"/>
  <c r="F299" i="18"/>
  <c r="B296" i="18"/>
  <c r="H296" i="18"/>
  <c r="C299" i="18"/>
  <c r="A318" i="18"/>
  <c r="I299" i="18"/>
  <c r="I296" i="18"/>
  <c r="E295" i="18" l="1"/>
  <c r="J295" i="18"/>
  <c r="I295" i="18"/>
  <c r="A319" i="18"/>
  <c r="G295" i="18"/>
  <c r="H295" i="18"/>
  <c r="F295" i="18"/>
  <c r="D295" i="18"/>
  <c r="B295" i="18"/>
  <c r="C295" i="18"/>
  <c r="B294" i="18" l="1"/>
  <c r="A320" i="18"/>
  <c r="I294" i="18"/>
  <c r="D294" i="18"/>
  <c r="G294" i="18"/>
  <c r="J294" i="18"/>
  <c r="H294" i="18"/>
  <c r="C294" i="18"/>
  <c r="F294" i="18"/>
  <c r="E294" i="18"/>
  <c r="I293" i="18" l="1"/>
  <c r="G293" i="18"/>
  <c r="E293" i="18"/>
  <c r="H293" i="18"/>
  <c r="D293" i="18"/>
  <c r="B293" i="18"/>
  <c r="F293" i="18"/>
  <c r="C293" i="18"/>
  <c r="A321" i="18"/>
  <c r="J293" i="18"/>
  <c r="B292" i="18" l="1"/>
  <c r="E292" i="18"/>
  <c r="C292" i="18"/>
  <c r="D292" i="18"/>
  <c r="G292" i="18"/>
  <c r="J292" i="18"/>
  <c r="F292" i="18"/>
  <c r="H292" i="18"/>
  <c r="A322" i="18"/>
  <c r="I292" i="18"/>
  <c r="H291" i="18" l="1"/>
  <c r="G291" i="18"/>
  <c r="E291" i="18"/>
  <c r="I291" i="18"/>
  <c r="F291" i="18"/>
  <c r="D291" i="18"/>
  <c r="B291" i="18"/>
  <c r="A323" i="18"/>
  <c r="J291" i="18"/>
  <c r="C291" i="18"/>
  <c r="D290" i="18" l="1"/>
  <c r="E290" i="18"/>
  <c r="F290" i="18"/>
  <c r="G290" i="18"/>
  <c r="J290" i="18"/>
  <c r="C290" i="18"/>
  <c r="B290" i="18"/>
  <c r="A324" i="18"/>
  <c r="I290" i="18"/>
  <c r="H290" i="18"/>
  <c r="D303" i="18" l="1"/>
  <c r="I303" i="18"/>
  <c r="G303" i="18"/>
  <c r="C303" i="18"/>
  <c r="H303" i="18"/>
  <c r="F303" i="18"/>
  <c r="E303" i="18"/>
  <c r="A325" i="18"/>
  <c r="J303" i="18"/>
  <c r="B303" i="18"/>
  <c r="F317" i="18" l="1"/>
  <c r="A326" i="18"/>
  <c r="G317" i="18"/>
  <c r="J317" i="18"/>
  <c r="D317" i="18"/>
  <c r="B317" i="18"/>
  <c r="I317" i="18"/>
  <c r="E317" i="18"/>
  <c r="H317" i="18"/>
  <c r="C317" i="18"/>
  <c r="E316" i="18" l="1"/>
  <c r="D316" i="18"/>
  <c r="C316" i="18"/>
  <c r="I316" i="18"/>
  <c r="G316" i="18"/>
  <c r="J316" i="18"/>
  <c r="F316" i="18"/>
  <c r="H316" i="18"/>
  <c r="A327" i="18"/>
  <c r="B316" i="18"/>
  <c r="H311" i="18"/>
  <c r="J311" i="18"/>
  <c r="G311" i="18"/>
  <c r="I311" i="18"/>
  <c r="E311" i="18"/>
  <c r="C311" i="18"/>
  <c r="F311" i="18"/>
  <c r="B311" i="18"/>
  <c r="D311" i="18"/>
  <c r="J315" i="18" l="1"/>
  <c r="C315" i="18"/>
  <c r="H315" i="18"/>
  <c r="G315" i="18"/>
  <c r="D315" i="18"/>
  <c r="B315" i="18"/>
  <c r="F315" i="18"/>
  <c r="I315" i="18"/>
  <c r="A328" i="18"/>
  <c r="E315" i="18"/>
  <c r="I314" i="18" l="1"/>
  <c r="D314" i="18"/>
  <c r="E322" i="18"/>
  <c r="D310" i="18"/>
  <c r="B322" i="18"/>
  <c r="J310" i="18"/>
  <c r="E314" i="18"/>
  <c r="G310" i="18"/>
  <c r="G322" i="18"/>
  <c r="G314" i="18"/>
  <c r="C314" i="18"/>
  <c r="C322" i="18"/>
  <c r="H322" i="18"/>
  <c r="I322" i="18"/>
  <c r="H310" i="18"/>
  <c r="F314" i="18"/>
  <c r="J322" i="18"/>
  <c r="F322" i="18"/>
  <c r="I310" i="18"/>
  <c r="B314" i="18"/>
  <c r="E310" i="18"/>
  <c r="B310" i="18"/>
  <c r="A329" i="18"/>
  <c r="D322" i="18"/>
  <c r="C310" i="18"/>
  <c r="F310" i="18"/>
  <c r="H314" i="18"/>
  <c r="J314" i="18"/>
  <c r="B313" i="18" l="1"/>
  <c r="F313" i="18"/>
  <c r="H321" i="18"/>
  <c r="G313" i="18"/>
  <c r="J309" i="18"/>
  <c r="E321" i="18"/>
  <c r="H313" i="18"/>
  <c r="A330" i="18"/>
  <c r="I309" i="18"/>
  <c r="C321" i="18"/>
  <c r="G321" i="18"/>
  <c r="D313" i="18"/>
  <c r="F309" i="18"/>
  <c r="B309" i="18"/>
  <c r="H309" i="18"/>
  <c r="C313" i="18"/>
  <c r="G309" i="18"/>
  <c r="B321" i="18"/>
  <c r="I313" i="18"/>
  <c r="I321" i="18"/>
  <c r="J321" i="18"/>
  <c r="D321" i="18"/>
  <c r="D309" i="18"/>
  <c r="J313" i="18"/>
  <c r="C309" i="18"/>
  <c r="E309" i="18"/>
  <c r="F321" i="18"/>
  <c r="E313" i="18"/>
  <c r="H324" i="18"/>
  <c r="F324" i="18"/>
  <c r="E324" i="18"/>
  <c r="J324" i="18"/>
  <c r="I324" i="18"/>
  <c r="G324" i="18"/>
  <c r="C324" i="18"/>
  <c r="D324" i="18"/>
  <c r="G308" i="18" l="1"/>
  <c r="I308" i="18"/>
  <c r="H320" i="18"/>
  <c r="J312" i="18"/>
  <c r="C312" i="18"/>
  <c r="B308" i="18"/>
  <c r="G320" i="18"/>
  <c r="J320" i="18"/>
  <c r="F312" i="18"/>
  <c r="C308" i="18"/>
  <c r="B320" i="18"/>
  <c r="J308" i="18"/>
  <c r="F308" i="18"/>
  <c r="C320" i="18"/>
  <c r="H312" i="18"/>
  <c r="I312" i="18"/>
  <c r="E308" i="18"/>
  <c r="D312" i="18"/>
  <c r="G312" i="18"/>
  <c r="B312" i="18"/>
  <c r="E312" i="18"/>
  <c r="D308" i="18"/>
  <c r="I320" i="18"/>
  <c r="H308" i="18"/>
  <c r="F320" i="18"/>
  <c r="A331" i="18"/>
  <c r="D320" i="18"/>
  <c r="E320" i="18"/>
  <c r="J323" i="18"/>
  <c r="B323" i="18"/>
  <c r="G323" i="18"/>
  <c r="D323" i="18"/>
  <c r="F323" i="18"/>
  <c r="E323" i="18"/>
  <c r="C323" i="18"/>
  <c r="H323" i="18"/>
  <c r="I323" i="18"/>
  <c r="B307" i="18" l="1"/>
  <c r="D319" i="18"/>
  <c r="H307" i="18"/>
  <c r="E307" i="18"/>
  <c r="C319" i="18"/>
  <c r="I307" i="18"/>
  <c r="B319" i="18"/>
  <c r="J319" i="18"/>
  <c r="F307" i="18"/>
  <c r="I319" i="18"/>
  <c r="G307" i="18"/>
  <c r="E319" i="18"/>
  <c r="C307" i="18"/>
  <c r="G319" i="18"/>
  <c r="A332" i="18"/>
  <c r="F319" i="18"/>
  <c r="D307" i="18"/>
  <c r="J307" i="18"/>
  <c r="H319" i="18"/>
  <c r="J318" i="18" l="1"/>
  <c r="C318" i="18"/>
  <c r="H318" i="18"/>
  <c r="C306" i="18"/>
  <c r="D318" i="18"/>
  <c r="I318" i="18"/>
  <c r="B318" i="18"/>
  <c r="G306" i="18"/>
  <c r="E318" i="18"/>
  <c r="E306" i="18"/>
  <c r="J306" i="18"/>
  <c r="F318" i="18"/>
  <c r="G318" i="18"/>
  <c r="F306" i="18"/>
  <c r="I306" i="18"/>
  <c r="B306" i="18"/>
  <c r="A333" i="18"/>
  <c r="D306" i="18"/>
  <c r="H306" i="18"/>
  <c r="C305" i="18" l="1"/>
  <c r="A334" i="18"/>
  <c r="E305" i="18"/>
  <c r="H305" i="18"/>
  <c r="I305" i="18"/>
  <c r="D305" i="18"/>
  <c r="J305" i="18"/>
  <c r="G305" i="18"/>
  <c r="B305" i="18"/>
  <c r="F305" i="18"/>
  <c r="A335" i="18" l="1"/>
  <c r="I304" i="18"/>
  <c r="G304" i="18"/>
  <c r="J304" i="18"/>
  <c r="C304" i="18"/>
  <c r="B304" i="18"/>
  <c r="E304" i="18"/>
  <c r="F304" i="18"/>
  <c r="H304" i="18"/>
  <c r="D304" i="18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D331" i="18"/>
  <c r="B331" i="18"/>
  <c r="F331" i="18"/>
  <c r="G331" i="18"/>
  <c r="H331" i="18"/>
  <c r="I331" i="18"/>
  <c r="C331" i="18"/>
  <c r="E331" i="18"/>
  <c r="J331" i="18"/>
  <c r="A352" i="18" l="1"/>
  <c r="I330" i="18" l="1"/>
  <c r="J330" i="18"/>
  <c r="E330" i="18"/>
  <c r="B330" i="18"/>
  <c r="C330" i="18"/>
  <c r="A353" i="18"/>
  <c r="D330" i="18"/>
  <c r="F330" i="18"/>
  <c r="G330" i="18"/>
  <c r="H330" i="18"/>
  <c r="F329" i="18" l="1"/>
  <c r="E329" i="18"/>
  <c r="A354" i="18"/>
  <c r="J329" i="18"/>
  <c r="B329" i="18"/>
  <c r="H329" i="18"/>
  <c r="C329" i="18"/>
  <c r="I329" i="18"/>
  <c r="D329" i="18"/>
  <c r="G329" i="18"/>
  <c r="H328" i="18" l="1"/>
  <c r="I328" i="18"/>
  <c r="A355" i="18"/>
  <c r="B328" i="18"/>
  <c r="E328" i="18"/>
  <c r="D328" i="18"/>
  <c r="G328" i="18"/>
  <c r="C328" i="18"/>
  <c r="J328" i="18"/>
  <c r="F328" i="18"/>
  <c r="A356" i="18" l="1"/>
  <c r="C327" i="18"/>
  <c r="E327" i="18"/>
  <c r="I327" i="18"/>
  <c r="F327" i="18"/>
  <c r="G327" i="18"/>
  <c r="B327" i="18"/>
  <c r="H327" i="18"/>
  <c r="J327" i="18"/>
  <c r="D327" i="18"/>
  <c r="D344" i="18" l="1"/>
  <c r="J326" i="18"/>
  <c r="G326" i="18"/>
  <c r="C344" i="18"/>
  <c r="E326" i="18"/>
  <c r="B344" i="18"/>
  <c r="H326" i="18"/>
  <c r="J344" i="18"/>
  <c r="F344" i="18"/>
  <c r="F326" i="18"/>
  <c r="H344" i="18"/>
  <c r="E344" i="18"/>
  <c r="D326" i="18"/>
  <c r="C326" i="18"/>
  <c r="A357" i="18"/>
  <c r="I344" i="18"/>
  <c r="B326" i="18"/>
  <c r="G344" i="18"/>
  <c r="I326" i="18"/>
  <c r="J353" i="18"/>
  <c r="C353" i="18"/>
  <c r="F353" i="18"/>
  <c r="B353" i="18"/>
  <c r="E353" i="18"/>
  <c r="D325" i="18" l="1"/>
  <c r="I325" i="18"/>
  <c r="I343" i="18"/>
  <c r="B343" i="18"/>
  <c r="F343" i="18"/>
  <c r="G325" i="18"/>
  <c r="E343" i="18"/>
  <c r="J325" i="18"/>
  <c r="G343" i="18"/>
  <c r="J343" i="18"/>
  <c r="E325" i="18"/>
  <c r="C325" i="18"/>
  <c r="H343" i="18"/>
  <c r="B325" i="18"/>
  <c r="H325" i="18"/>
  <c r="C343" i="18"/>
  <c r="D343" i="18"/>
  <c r="A358" i="18"/>
  <c r="F325" i="18"/>
  <c r="D353" i="18"/>
  <c r="G353" i="18"/>
  <c r="J342" i="18" l="1"/>
  <c r="E342" i="18"/>
  <c r="B342" i="18"/>
  <c r="C342" i="18"/>
  <c r="H342" i="18"/>
  <c r="C352" i="18"/>
  <c r="H356" i="18"/>
  <c r="F356" i="18"/>
  <c r="G342" i="18"/>
  <c r="I342" i="18"/>
  <c r="F352" i="18"/>
  <c r="I356" i="18"/>
  <c r="A359" i="18"/>
  <c r="E352" i="18"/>
  <c r="G356" i="18"/>
  <c r="J356" i="18"/>
  <c r="I353" i="18"/>
  <c r="B352" i="18"/>
  <c r="C356" i="18"/>
  <c r="F342" i="18"/>
  <c r="D352" i="18"/>
  <c r="B356" i="18"/>
  <c r="H352" i="18"/>
  <c r="D356" i="18"/>
  <c r="D342" i="18"/>
  <c r="B324" i="18"/>
  <c r="I352" i="18"/>
  <c r="J352" i="18"/>
  <c r="G352" i="18"/>
  <c r="E356" i="18"/>
  <c r="D355" i="18" l="1"/>
  <c r="D351" i="18"/>
  <c r="B351" i="18"/>
  <c r="B341" i="18"/>
  <c r="I351" i="18"/>
  <c r="F351" i="18"/>
  <c r="F355" i="18"/>
  <c r="J338" i="18"/>
  <c r="E355" i="18"/>
  <c r="F341" i="18"/>
  <c r="E351" i="18"/>
  <c r="H341" i="18"/>
  <c r="E341" i="18"/>
  <c r="I338" i="18"/>
  <c r="H351" i="18"/>
  <c r="I341" i="18"/>
  <c r="E338" i="18"/>
  <c r="J355" i="18"/>
  <c r="H355" i="18"/>
  <c r="C341" i="18"/>
  <c r="G351" i="18"/>
  <c r="D341" i="18"/>
  <c r="B355" i="18"/>
  <c r="C355" i="18"/>
  <c r="J341" i="18"/>
  <c r="H338" i="18"/>
  <c r="A360" i="18"/>
  <c r="F338" i="18"/>
  <c r="C338" i="18"/>
  <c r="G338" i="18"/>
  <c r="I355" i="18"/>
  <c r="G341" i="18"/>
  <c r="B338" i="18"/>
  <c r="D338" i="18"/>
  <c r="J351" i="18"/>
  <c r="G355" i="18"/>
  <c r="C351" i="18"/>
  <c r="I340" i="18" l="1"/>
  <c r="J337" i="18"/>
  <c r="F350" i="18"/>
  <c r="H345" i="18"/>
  <c r="H354" i="18"/>
  <c r="E350" i="18"/>
  <c r="B350" i="18"/>
  <c r="G340" i="18"/>
  <c r="C337" i="18"/>
  <c r="H337" i="18"/>
  <c r="C354" i="18"/>
  <c r="E340" i="18"/>
  <c r="F340" i="18"/>
  <c r="J350" i="18"/>
  <c r="D337" i="18"/>
  <c r="G350" i="18"/>
  <c r="I350" i="18"/>
  <c r="J345" i="18"/>
  <c r="C350" i="18"/>
  <c r="J354" i="18"/>
  <c r="H340" i="18"/>
  <c r="D350" i="18"/>
  <c r="F345" i="18"/>
  <c r="I345" i="18"/>
  <c r="C345" i="18"/>
  <c r="F337" i="18"/>
  <c r="B354" i="18"/>
  <c r="C340" i="18"/>
  <c r="E337" i="18"/>
  <c r="H350" i="18"/>
  <c r="F354" i="18"/>
  <c r="B340" i="18"/>
  <c r="E345" i="18"/>
  <c r="B345" i="18"/>
  <c r="B337" i="18"/>
  <c r="I354" i="18"/>
  <c r="J340" i="18"/>
  <c r="D340" i="18"/>
  <c r="I337" i="18"/>
  <c r="G345" i="18"/>
  <c r="D345" i="18"/>
  <c r="A361" i="18"/>
  <c r="G354" i="18"/>
  <c r="G337" i="18"/>
  <c r="E354" i="18"/>
  <c r="D354" i="18"/>
  <c r="J349" i="18" l="1"/>
  <c r="C336" i="18"/>
  <c r="I336" i="18"/>
  <c r="B339" i="18"/>
  <c r="G339" i="18"/>
  <c r="D339" i="18"/>
  <c r="G349" i="18"/>
  <c r="E336" i="18"/>
  <c r="F336" i="18"/>
  <c r="D349" i="18"/>
  <c r="C349" i="18"/>
  <c r="B336" i="18"/>
  <c r="C339" i="18"/>
  <c r="F339" i="18"/>
  <c r="H353" i="18"/>
  <c r="J336" i="18"/>
  <c r="H339" i="18"/>
  <c r="H336" i="18"/>
  <c r="B349" i="18"/>
  <c r="I339" i="18"/>
  <c r="G336" i="18"/>
  <c r="J339" i="18"/>
  <c r="E339" i="18"/>
  <c r="A362" i="18"/>
  <c r="H349" i="18"/>
  <c r="I349" i="18"/>
  <c r="D336" i="18"/>
  <c r="E349" i="18"/>
  <c r="F349" i="18"/>
  <c r="F335" i="18" l="1"/>
  <c r="H335" i="18"/>
  <c r="B335" i="18"/>
  <c r="C348" i="18"/>
  <c r="H348" i="18"/>
  <c r="D335" i="18"/>
  <c r="E335" i="18"/>
  <c r="C335" i="18"/>
  <c r="G335" i="18"/>
  <c r="A363" i="18"/>
  <c r="E348" i="18"/>
  <c r="F348" i="18"/>
  <c r="I348" i="18"/>
  <c r="J335" i="18"/>
  <c r="D348" i="18"/>
  <c r="J348" i="18"/>
  <c r="B348" i="18"/>
  <c r="G348" i="18"/>
  <c r="I335" i="18"/>
  <c r="C334" i="18" l="1"/>
  <c r="B334" i="18"/>
  <c r="H347" i="18"/>
  <c r="I334" i="18"/>
  <c r="H334" i="18"/>
  <c r="I347" i="18"/>
  <c r="G347" i="18"/>
  <c r="E334" i="18"/>
  <c r="F347" i="18"/>
  <c r="G334" i="18"/>
  <c r="C347" i="18"/>
  <c r="J347" i="18"/>
  <c r="B347" i="18"/>
  <c r="D334" i="18"/>
  <c r="F334" i="18"/>
  <c r="E347" i="18"/>
  <c r="D347" i="18"/>
  <c r="A364" i="18"/>
  <c r="J334" i="18"/>
  <c r="E346" i="18" l="1"/>
  <c r="E333" i="18"/>
  <c r="H333" i="18"/>
  <c r="B333" i="18"/>
  <c r="J333" i="18"/>
  <c r="G333" i="18"/>
  <c r="G346" i="18"/>
  <c r="C346" i="18"/>
  <c r="F333" i="18"/>
  <c r="J346" i="18"/>
  <c r="I333" i="18"/>
  <c r="B346" i="18"/>
  <c r="F346" i="18"/>
  <c r="C333" i="18"/>
  <c r="D346" i="18"/>
  <c r="D333" i="18"/>
  <c r="A365" i="18"/>
  <c r="I346" i="18"/>
  <c r="H346" i="18"/>
  <c r="A366" i="18" l="1"/>
  <c r="H332" i="18"/>
  <c r="F332" i="18"/>
  <c r="J332" i="18"/>
  <c r="I332" i="18"/>
  <c r="E332" i="18"/>
  <c r="G332" i="18"/>
  <c r="C332" i="18"/>
  <c r="B332" i="18"/>
  <c r="D332" i="18"/>
  <c r="A367" i="18" l="1"/>
  <c r="G358" i="18"/>
  <c r="F358" i="18"/>
  <c r="I358" i="18"/>
  <c r="E358" i="18"/>
  <c r="H358" i="18"/>
  <c r="D358" i="18"/>
  <c r="C358" i="18"/>
  <c r="J358" i="18"/>
  <c r="B358" i="18"/>
  <c r="C359" i="18"/>
  <c r="I359" i="18"/>
  <c r="G359" i="18"/>
  <c r="D359" i="18"/>
  <c r="J359" i="18"/>
  <c r="B359" i="18"/>
  <c r="E359" i="18"/>
  <c r="H359" i="18"/>
  <c r="F359" i="18"/>
  <c r="C357" i="18" l="1"/>
  <c r="I357" i="18"/>
  <c r="A368" i="18"/>
  <c r="F357" i="18"/>
  <c r="D357" i="18"/>
  <c r="H357" i="18"/>
  <c r="G357" i="18"/>
  <c r="B357" i="18"/>
  <c r="J357" i="18"/>
  <c r="E357" i="18"/>
  <c r="A369" i="18" l="1"/>
  <c r="A370" i="18" l="1"/>
  <c r="A371" i="18" l="1"/>
  <c r="A372" i="18" l="1"/>
  <c r="A373" i="18" l="1"/>
  <c r="A374" i="18" l="1"/>
  <c r="A375" i="18" l="1"/>
  <c r="A376" i="18" l="1"/>
  <c r="A377" i="18" l="1"/>
  <c r="F365" i="18" l="1"/>
  <c r="J365" i="18"/>
  <c r="C365" i="18"/>
  <c r="A378" i="18"/>
  <c r="E365" i="18"/>
  <c r="I365" i="18"/>
  <c r="G365" i="18"/>
  <c r="D365" i="18"/>
  <c r="B365" i="18"/>
  <c r="H365" i="18"/>
  <c r="D364" i="18" l="1"/>
  <c r="G364" i="18"/>
  <c r="C364" i="18"/>
  <c r="H364" i="18"/>
  <c r="I364" i="18"/>
  <c r="J364" i="18"/>
  <c r="A379" i="18"/>
  <c r="B364" i="18"/>
  <c r="E364" i="18"/>
  <c r="F364" i="18"/>
  <c r="C363" i="18" l="1"/>
  <c r="H360" i="18"/>
  <c r="J363" i="18"/>
  <c r="B360" i="18"/>
  <c r="I363" i="18"/>
  <c r="E363" i="18"/>
  <c r="B363" i="18"/>
  <c r="G363" i="18"/>
  <c r="J360" i="18"/>
  <c r="C360" i="18"/>
  <c r="F363" i="18"/>
  <c r="A380" i="18"/>
  <c r="E360" i="18"/>
  <c r="D360" i="18"/>
  <c r="H363" i="18"/>
  <c r="I360" i="18"/>
  <c r="F360" i="18"/>
  <c r="G360" i="18"/>
  <c r="D363" i="18"/>
  <c r="J362" i="18" l="1"/>
  <c r="A381" i="18"/>
  <c r="D362" i="18"/>
  <c r="G362" i="18"/>
  <c r="I362" i="18"/>
  <c r="F362" i="18"/>
  <c r="H362" i="18"/>
  <c r="B362" i="18"/>
  <c r="C362" i="18"/>
  <c r="E362" i="18"/>
  <c r="D361" i="18" l="1"/>
  <c r="F361" i="18"/>
  <c r="B361" i="18"/>
  <c r="E361" i="18"/>
  <c r="H361" i="18"/>
  <c r="G361" i="18"/>
  <c r="I361" i="18"/>
  <c r="J361" i="18"/>
  <c r="A382" i="18"/>
  <c r="C361" i="18"/>
  <c r="A383" i="18" l="1"/>
  <c r="A384" i="18" l="1"/>
  <c r="C380" i="18"/>
  <c r="J380" i="18"/>
  <c r="E380" i="18"/>
  <c r="H380" i="18"/>
  <c r="A385" i="18" l="1"/>
  <c r="F380" i="18"/>
  <c r="G380" i="18"/>
  <c r="B378" i="18" l="1"/>
  <c r="B379" i="18"/>
  <c r="J383" i="18"/>
  <c r="F383" i="18"/>
  <c r="D383" i="18"/>
  <c r="C378" i="18"/>
  <c r="C379" i="18"/>
  <c r="B380" i="18"/>
  <c r="H383" i="18"/>
  <c r="I380" i="18"/>
  <c r="I378" i="18"/>
  <c r="I379" i="18"/>
  <c r="G378" i="18"/>
  <c r="G379" i="18"/>
  <c r="E383" i="18"/>
  <c r="E378" i="18"/>
  <c r="E379" i="18"/>
  <c r="J378" i="18"/>
  <c r="J379" i="18"/>
  <c r="H378" i="18"/>
  <c r="H379" i="18"/>
  <c r="B383" i="18"/>
  <c r="C383" i="18"/>
  <c r="A386" i="18"/>
  <c r="G383" i="18"/>
  <c r="I383" i="18"/>
  <c r="I377" i="18"/>
  <c r="B377" i="18"/>
  <c r="J377" i="18" l="1"/>
  <c r="C377" i="18"/>
  <c r="E377" i="18"/>
  <c r="F382" i="18"/>
  <c r="C382" i="18"/>
  <c r="I382" i="18"/>
  <c r="A387" i="18"/>
  <c r="F379" i="18"/>
  <c r="J382" i="18"/>
  <c r="G382" i="18"/>
  <c r="B382" i="18"/>
  <c r="H377" i="18"/>
  <c r="E382" i="18"/>
  <c r="D382" i="18"/>
  <c r="G377" i="18"/>
  <c r="H382" i="18"/>
  <c r="J376" i="18"/>
  <c r="I376" i="18"/>
  <c r="B376" i="18"/>
  <c r="H376" i="18"/>
  <c r="G376" i="18"/>
  <c r="C376" i="18" l="1"/>
  <c r="E376" i="18"/>
  <c r="H381" i="18"/>
  <c r="I381" i="18"/>
  <c r="G366" i="18"/>
  <c r="E366" i="18"/>
  <c r="F366" i="18"/>
  <c r="J381" i="18"/>
  <c r="C373" i="18"/>
  <c r="G373" i="18"/>
  <c r="I366" i="18"/>
  <c r="B373" i="18"/>
  <c r="D381" i="18"/>
  <c r="B381" i="18"/>
  <c r="F378" i="18"/>
  <c r="C381" i="18"/>
  <c r="D373" i="18"/>
  <c r="F373" i="18"/>
  <c r="H366" i="18"/>
  <c r="B366" i="18"/>
  <c r="A388" i="18"/>
  <c r="H373" i="18"/>
  <c r="J366" i="18"/>
  <c r="J373" i="18"/>
  <c r="C366" i="18"/>
  <c r="E373" i="18"/>
  <c r="I373" i="18"/>
  <c r="D366" i="18"/>
  <c r="E381" i="18"/>
  <c r="G381" i="18"/>
  <c r="F381" i="18"/>
  <c r="E375" i="18"/>
  <c r="J375" i="18"/>
  <c r="B375" i="18"/>
  <c r="G375" i="18"/>
  <c r="H375" i="18"/>
  <c r="C375" i="18"/>
  <c r="I375" i="18"/>
  <c r="A389" i="18" l="1"/>
  <c r="D372" i="18"/>
  <c r="G372" i="18"/>
  <c r="J372" i="18"/>
  <c r="C372" i="18"/>
  <c r="D380" i="18"/>
  <c r="I372" i="18"/>
  <c r="F377" i="18"/>
  <c r="B372" i="18"/>
  <c r="E372" i="18"/>
  <c r="H372" i="18"/>
  <c r="F372" i="18"/>
  <c r="D379" i="18" l="1"/>
  <c r="F376" i="18"/>
  <c r="H371" i="18"/>
  <c r="G371" i="18"/>
  <c r="D374" i="18"/>
  <c r="C374" i="18"/>
  <c r="H374" i="18"/>
  <c r="F374" i="18"/>
  <c r="C371" i="18"/>
  <c r="A390" i="18"/>
  <c r="G374" i="18"/>
  <c r="E371" i="18"/>
  <c r="D371" i="18"/>
  <c r="E374" i="18"/>
  <c r="B374" i="18"/>
  <c r="I371" i="18"/>
  <c r="B371" i="18"/>
  <c r="I374" i="18"/>
  <c r="J374" i="18"/>
  <c r="F371" i="18"/>
  <c r="J371" i="18"/>
  <c r="H370" i="18" l="1"/>
  <c r="I370" i="18"/>
  <c r="C370" i="18"/>
  <c r="F375" i="18"/>
  <c r="A391" i="18"/>
  <c r="G370" i="18"/>
  <c r="B370" i="18"/>
  <c r="J370" i="18"/>
  <c r="E370" i="18"/>
  <c r="F370" i="18"/>
  <c r="D370" i="18"/>
  <c r="D378" i="18"/>
  <c r="G369" i="18" l="1"/>
  <c r="E385" i="18"/>
  <c r="J369" i="18"/>
  <c r="I369" i="18"/>
  <c r="D385" i="18"/>
  <c r="F369" i="18"/>
  <c r="J385" i="18"/>
  <c r="H385" i="18"/>
  <c r="B385" i="18"/>
  <c r="H369" i="18"/>
  <c r="D369" i="18"/>
  <c r="I385" i="18"/>
  <c r="D377" i="18"/>
  <c r="B369" i="18"/>
  <c r="C385" i="18"/>
  <c r="F385" i="18"/>
  <c r="A392" i="18"/>
  <c r="G385" i="18"/>
  <c r="E369" i="18"/>
  <c r="C369" i="18"/>
  <c r="H368" i="18" l="1"/>
  <c r="J368" i="18"/>
  <c r="E368" i="18"/>
  <c r="F384" i="18"/>
  <c r="F368" i="18"/>
  <c r="A393" i="18"/>
  <c r="C384" i="18"/>
  <c r="I384" i="18"/>
  <c r="B384" i="18"/>
  <c r="B368" i="18"/>
  <c r="D368" i="18"/>
  <c r="D384" i="18"/>
  <c r="E384" i="18"/>
  <c r="G384" i="18"/>
  <c r="H384" i="18"/>
  <c r="G368" i="18"/>
  <c r="I368" i="18"/>
  <c r="C368" i="18"/>
  <c r="D376" i="18"/>
  <c r="J384" i="18"/>
  <c r="E387" i="18"/>
  <c r="F387" i="18"/>
  <c r="I387" i="18"/>
  <c r="B387" i="18"/>
  <c r="G387" i="18"/>
  <c r="C387" i="18"/>
  <c r="D387" i="18"/>
  <c r="J387" i="18"/>
  <c r="H387" i="18"/>
  <c r="B367" i="18" l="1"/>
  <c r="D375" i="18"/>
  <c r="G367" i="18"/>
  <c r="F367" i="18"/>
  <c r="J367" i="18"/>
  <c r="A394" i="18"/>
  <c r="C367" i="18"/>
  <c r="D367" i="18"/>
  <c r="H367" i="18"/>
  <c r="I367" i="18"/>
  <c r="E367" i="18"/>
  <c r="E386" i="18"/>
  <c r="B386" i="18"/>
  <c r="I386" i="18"/>
  <c r="D386" i="18"/>
  <c r="J386" i="18"/>
  <c r="C386" i="18"/>
  <c r="H386" i="18"/>
  <c r="G386" i="18"/>
  <c r="F386" i="18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C421" i="18" l="1"/>
  <c r="G421" i="18"/>
  <c r="J421" i="18"/>
  <c r="H421" i="18"/>
  <c r="D421" i="18"/>
  <c r="B421" i="18"/>
  <c r="A432" i="18"/>
  <c r="E421" i="18"/>
  <c r="I421" i="18"/>
  <c r="F421" i="18"/>
  <c r="J420" i="18" l="1"/>
  <c r="A433" i="18"/>
  <c r="E420" i="18"/>
  <c r="B420" i="18"/>
  <c r="G420" i="18"/>
  <c r="H420" i="18"/>
  <c r="F420" i="18"/>
  <c r="I420" i="18"/>
  <c r="D420" i="18"/>
  <c r="C420" i="18"/>
  <c r="I419" i="18" l="1"/>
  <c r="G419" i="18"/>
  <c r="C419" i="18"/>
  <c r="D419" i="18"/>
  <c r="H419" i="18"/>
  <c r="F419" i="18"/>
  <c r="A434" i="18"/>
  <c r="E419" i="18"/>
  <c r="B419" i="18"/>
  <c r="J419" i="18"/>
  <c r="E418" i="18" l="1"/>
  <c r="A435" i="18"/>
  <c r="J418" i="18"/>
  <c r="C418" i="18"/>
  <c r="D418" i="18"/>
  <c r="I418" i="18"/>
  <c r="H418" i="18"/>
  <c r="G418" i="18"/>
  <c r="F418" i="18"/>
  <c r="B418" i="18"/>
  <c r="I417" i="18" l="1"/>
  <c r="A436" i="18"/>
  <c r="B417" i="18"/>
  <c r="D417" i="18"/>
  <c r="H417" i="18"/>
  <c r="C417" i="18"/>
  <c r="E417" i="18"/>
  <c r="F417" i="18"/>
  <c r="J417" i="18"/>
  <c r="G417" i="18"/>
  <c r="A437" i="18" l="1"/>
  <c r="B416" i="18"/>
  <c r="H416" i="18"/>
  <c r="F416" i="18"/>
  <c r="G416" i="18"/>
  <c r="E416" i="18"/>
  <c r="D416" i="18"/>
  <c r="I416" i="18"/>
  <c r="J416" i="18"/>
  <c r="C416" i="18"/>
  <c r="H415" i="18" l="1"/>
  <c r="B415" i="18"/>
  <c r="A438" i="18"/>
  <c r="C415" i="18"/>
  <c r="D415" i="18"/>
  <c r="I415" i="18"/>
  <c r="G415" i="18"/>
  <c r="J415" i="18"/>
  <c r="F415" i="18"/>
  <c r="E415" i="18"/>
  <c r="J414" i="18" l="1"/>
  <c r="D414" i="18"/>
  <c r="B414" i="18"/>
  <c r="E414" i="18"/>
  <c r="G414" i="18"/>
  <c r="A439" i="18"/>
  <c r="C414" i="18"/>
  <c r="H414" i="18"/>
  <c r="F414" i="18"/>
  <c r="I414" i="18"/>
  <c r="H413" i="18" l="1"/>
  <c r="G413" i="18"/>
  <c r="A440" i="18"/>
  <c r="D413" i="18"/>
  <c r="I413" i="18"/>
  <c r="E413" i="18"/>
  <c r="C413" i="18"/>
  <c r="J413" i="18"/>
  <c r="F413" i="18"/>
  <c r="B413" i="18"/>
  <c r="C401" i="18" l="1"/>
  <c r="B412" i="18"/>
  <c r="I401" i="18"/>
  <c r="E401" i="18"/>
  <c r="A441" i="18"/>
  <c r="J401" i="18"/>
  <c r="I412" i="18"/>
  <c r="C412" i="18"/>
  <c r="F401" i="18"/>
  <c r="H412" i="18"/>
  <c r="J412" i="18"/>
  <c r="B401" i="18"/>
  <c r="G412" i="18"/>
  <c r="H401" i="18"/>
  <c r="D412" i="18"/>
  <c r="G401" i="18"/>
  <c r="D401" i="18"/>
  <c r="F412" i="18"/>
  <c r="E412" i="18"/>
  <c r="C411" i="18" l="1"/>
  <c r="F411" i="18"/>
  <c r="C400" i="18"/>
  <c r="G400" i="18"/>
  <c r="B411" i="18"/>
  <c r="D411" i="18"/>
  <c r="I411" i="18"/>
  <c r="A442" i="18"/>
  <c r="B400" i="18"/>
  <c r="E411" i="18"/>
  <c r="J411" i="18"/>
  <c r="G411" i="18"/>
  <c r="H411" i="18"/>
  <c r="E400" i="18"/>
  <c r="D400" i="18"/>
  <c r="F400" i="18"/>
  <c r="H400" i="18"/>
  <c r="J400" i="18"/>
  <c r="I400" i="18"/>
  <c r="C394" i="18"/>
  <c r="H394" i="18"/>
  <c r="F394" i="18"/>
  <c r="E394" i="18"/>
  <c r="J394" i="18"/>
  <c r="I394" i="18"/>
  <c r="G394" i="18"/>
  <c r="D394" i="18"/>
  <c r="B394" i="18"/>
  <c r="H410" i="18" l="1"/>
  <c r="E410" i="18"/>
  <c r="J399" i="18"/>
  <c r="E399" i="18"/>
  <c r="F410" i="18"/>
  <c r="D399" i="18"/>
  <c r="G399" i="18"/>
  <c r="C410" i="18"/>
  <c r="H399" i="18"/>
  <c r="B399" i="18"/>
  <c r="J410" i="18"/>
  <c r="C399" i="18"/>
  <c r="I399" i="18"/>
  <c r="B410" i="18"/>
  <c r="F399" i="18"/>
  <c r="I410" i="18"/>
  <c r="A443" i="18"/>
  <c r="G410" i="18"/>
  <c r="D410" i="18"/>
  <c r="D393" i="18" l="1"/>
  <c r="I393" i="18"/>
  <c r="F409" i="18"/>
  <c r="C409" i="18"/>
  <c r="B398" i="18"/>
  <c r="D409" i="18"/>
  <c r="E393" i="18"/>
  <c r="F398" i="18"/>
  <c r="G398" i="18"/>
  <c r="C393" i="18"/>
  <c r="C398" i="18"/>
  <c r="E398" i="18"/>
  <c r="A444" i="18"/>
  <c r="H393" i="18"/>
  <c r="J393" i="18"/>
  <c r="D398" i="18"/>
  <c r="H409" i="18"/>
  <c r="B393" i="18"/>
  <c r="I409" i="18"/>
  <c r="I398" i="18"/>
  <c r="E409" i="18"/>
  <c r="G409" i="18"/>
  <c r="H398" i="18"/>
  <c r="F393" i="18"/>
  <c r="G393" i="18"/>
  <c r="B409" i="18"/>
  <c r="J409" i="18"/>
  <c r="J398" i="18"/>
  <c r="F392" i="18" l="1"/>
  <c r="F408" i="18"/>
  <c r="J392" i="18"/>
  <c r="B397" i="18"/>
  <c r="A445" i="18"/>
  <c r="H392" i="18"/>
  <c r="H397" i="18"/>
  <c r="F397" i="18"/>
  <c r="D408" i="18"/>
  <c r="E408" i="18"/>
  <c r="E397" i="18"/>
  <c r="J397" i="18"/>
  <c r="C408" i="18"/>
  <c r="G397" i="18"/>
  <c r="J408" i="18"/>
  <c r="D397" i="18"/>
  <c r="B392" i="18"/>
  <c r="C397" i="18"/>
  <c r="B408" i="18"/>
  <c r="H408" i="18"/>
  <c r="I392" i="18"/>
  <c r="I397" i="18"/>
  <c r="C392" i="18"/>
  <c r="E392" i="18"/>
  <c r="D392" i="18"/>
  <c r="G392" i="18"/>
  <c r="G408" i="18"/>
  <c r="I408" i="18"/>
  <c r="D391" i="18" l="1"/>
  <c r="G396" i="18"/>
  <c r="E396" i="18"/>
  <c r="J391" i="18"/>
  <c r="J396" i="18"/>
  <c r="H396" i="18"/>
  <c r="B396" i="18"/>
  <c r="G407" i="18"/>
  <c r="B391" i="18"/>
  <c r="D396" i="18"/>
  <c r="F396" i="18"/>
  <c r="E391" i="18"/>
  <c r="C407" i="18"/>
  <c r="F407" i="18"/>
  <c r="A446" i="18"/>
  <c r="J407" i="18"/>
  <c r="G391" i="18"/>
  <c r="H407" i="18"/>
  <c r="D407" i="18"/>
  <c r="I396" i="18"/>
  <c r="B407" i="18"/>
  <c r="H391" i="18"/>
  <c r="C396" i="18"/>
  <c r="I391" i="18"/>
  <c r="E407" i="18"/>
  <c r="I407" i="18"/>
  <c r="C391" i="18"/>
  <c r="F391" i="18"/>
  <c r="F395" i="18" l="1"/>
  <c r="D406" i="18"/>
  <c r="D395" i="18"/>
  <c r="G395" i="18"/>
  <c r="B395" i="18"/>
  <c r="J390" i="18"/>
  <c r="C395" i="18"/>
  <c r="D390" i="18"/>
  <c r="G406" i="18"/>
  <c r="I390" i="18"/>
  <c r="B406" i="18"/>
  <c r="C406" i="18"/>
  <c r="J395" i="18"/>
  <c r="H406" i="18"/>
  <c r="A447" i="18"/>
  <c r="F390" i="18"/>
  <c r="B390" i="18"/>
  <c r="I395" i="18"/>
  <c r="G390" i="18"/>
  <c r="H395" i="18"/>
  <c r="C390" i="18"/>
  <c r="J406" i="18"/>
  <c r="I406" i="18"/>
  <c r="E390" i="18"/>
  <c r="E406" i="18"/>
  <c r="H390" i="18"/>
  <c r="F406" i="18"/>
  <c r="E395" i="18"/>
  <c r="I389" i="18" l="1"/>
  <c r="J405" i="18"/>
  <c r="G389" i="18"/>
  <c r="D405" i="18"/>
  <c r="J389" i="18"/>
  <c r="E389" i="18"/>
  <c r="F405" i="18"/>
  <c r="C405" i="18"/>
  <c r="C389" i="18"/>
  <c r="B405" i="18"/>
  <c r="H389" i="18"/>
  <c r="B389" i="18"/>
  <c r="F389" i="18"/>
  <c r="G405" i="18"/>
  <c r="I405" i="18"/>
  <c r="H405" i="18"/>
  <c r="A448" i="18"/>
  <c r="E405" i="18"/>
  <c r="D389" i="18"/>
  <c r="J388" i="18" l="1"/>
  <c r="C404" i="18"/>
  <c r="J404" i="18"/>
  <c r="B404" i="18"/>
  <c r="E404" i="18"/>
  <c r="F404" i="18"/>
  <c r="D404" i="18"/>
  <c r="H404" i="18"/>
  <c r="F388" i="18"/>
  <c r="C388" i="18"/>
  <c r="B388" i="18"/>
  <c r="E388" i="18"/>
  <c r="I388" i="18"/>
  <c r="D388" i="18"/>
  <c r="I404" i="18"/>
  <c r="A449" i="18"/>
  <c r="G404" i="18"/>
  <c r="H388" i="18"/>
  <c r="G388" i="18"/>
  <c r="A450" i="18" l="1"/>
  <c r="J403" i="18"/>
  <c r="I403" i="18"/>
  <c r="E403" i="18"/>
  <c r="C403" i="18"/>
  <c r="D403" i="18"/>
  <c r="B403" i="18"/>
  <c r="H403" i="18"/>
  <c r="G403" i="18"/>
  <c r="F403" i="18"/>
  <c r="C402" i="18" l="1"/>
  <c r="I402" i="18"/>
  <c r="H402" i="18"/>
  <c r="F402" i="18"/>
  <c r="E402" i="18"/>
  <c r="A451" i="18"/>
  <c r="J402" i="18"/>
  <c r="B402" i="18"/>
  <c r="G402" i="18"/>
  <c r="D402" i="18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4" i="18" l="1"/>
  <c r="I424" i="18"/>
  <c r="D424" i="18"/>
  <c r="C424" i="18"/>
  <c r="H424" i="18"/>
  <c r="J424" i="18"/>
  <c r="F424" i="18"/>
  <c r="G424" i="18"/>
  <c r="B424" i="18"/>
  <c r="A489" i="18"/>
  <c r="E429" i="18" l="1"/>
  <c r="C429" i="18"/>
  <c r="I423" i="18"/>
  <c r="G429" i="18"/>
  <c r="H423" i="18"/>
  <c r="B429" i="18"/>
  <c r="C423" i="18"/>
  <c r="G423" i="18"/>
  <c r="H429" i="18"/>
  <c r="B423" i="18"/>
  <c r="E423" i="18"/>
  <c r="F423" i="18"/>
  <c r="F429" i="18"/>
  <c r="J423" i="18"/>
  <c r="D429" i="18"/>
  <c r="I429" i="18"/>
  <c r="J429" i="18"/>
  <c r="D423" i="18"/>
  <c r="A490" i="18"/>
  <c r="I428" i="18" l="1"/>
  <c r="E422" i="18"/>
  <c r="D428" i="18"/>
  <c r="D422" i="18"/>
  <c r="J422" i="18"/>
  <c r="F428" i="18"/>
  <c r="G422" i="18"/>
  <c r="B422" i="18"/>
  <c r="C422" i="18"/>
  <c r="B428" i="18"/>
  <c r="I422" i="18"/>
  <c r="C428" i="18"/>
  <c r="H422" i="18"/>
  <c r="G428" i="18"/>
  <c r="J428" i="18"/>
  <c r="H428" i="18"/>
  <c r="E428" i="18"/>
  <c r="F422" i="18"/>
  <c r="A491" i="18"/>
  <c r="G427" i="18" l="1"/>
  <c r="B427" i="18"/>
  <c r="J427" i="18"/>
  <c r="H427" i="18"/>
  <c r="D427" i="18"/>
  <c r="F427" i="18"/>
  <c r="C427" i="18"/>
  <c r="E427" i="18"/>
  <c r="I427" i="18"/>
  <c r="A492" i="18"/>
  <c r="D426" i="18" l="1"/>
  <c r="C426" i="18"/>
  <c r="I426" i="18"/>
  <c r="E426" i="18"/>
  <c r="B426" i="18"/>
  <c r="H426" i="18"/>
  <c r="G426" i="18"/>
  <c r="F426" i="18"/>
  <c r="J426" i="18"/>
  <c r="A493" i="18"/>
  <c r="I425" i="18" l="1"/>
  <c r="G425" i="18"/>
  <c r="D425" i="18"/>
  <c r="F425" i="18"/>
  <c r="B425" i="18"/>
  <c r="C425" i="18"/>
  <c r="E425" i="18"/>
  <c r="J425" i="18"/>
  <c r="H425" i="18"/>
  <c r="A494" i="18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D458" i="18" l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F456" i="18"/>
  <c r="F457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I456" i="18"/>
  <c r="I457" i="18" s="1"/>
  <c r="J456" i="18"/>
  <c r="J457" i="18" s="1"/>
  <c r="B456" i="18"/>
  <c r="B457" i="18" s="1"/>
  <c r="D456" i="18"/>
  <c r="D457" i="18" s="1"/>
  <c r="G456" i="18"/>
  <c r="G457" i="18" s="1"/>
  <c r="C456" i="18"/>
  <c r="C457" i="18" s="1"/>
  <c r="H456" i="18"/>
  <c r="H457" i="18" s="1"/>
  <c r="E456" i="18" l="1"/>
  <c r="E457" i="18" s="1"/>
  <c r="B455" i="18"/>
  <c r="C455" i="18"/>
  <c r="E455" i="18"/>
  <c r="I455" i="18"/>
  <c r="D455" i="18"/>
  <c r="G455" i="18"/>
  <c r="J455" i="18"/>
  <c r="H455" i="18"/>
  <c r="F455" i="18"/>
  <c r="H454" i="18" l="1"/>
  <c r="I454" i="18"/>
  <c r="G454" i="18"/>
  <c r="E454" i="18"/>
  <c r="F454" i="18"/>
  <c r="B454" i="18"/>
  <c r="J454" i="18"/>
  <c r="C454" i="18"/>
  <c r="D454" i="18"/>
  <c r="E453" i="18" l="1"/>
  <c r="G453" i="18"/>
  <c r="B453" i="18"/>
  <c r="J453" i="18"/>
  <c r="F453" i="18"/>
  <c r="H453" i="18"/>
  <c r="C453" i="18"/>
  <c r="I453" i="18"/>
  <c r="D453" i="18"/>
  <c r="I452" i="18" l="1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H440" i="18" l="1"/>
  <c r="I440" i="18"/>
  <c r="G440" i="18"/>
  <c r="E440" i="18"/>
  <c r="D440" i="18"/>
  <c r="C440" i="18"/>
  <c r="F440" i="18"/>
  <c r="J440" i="18"/>
  <c r="B440" i="18"/>
  <c r="F439" i="18" l="1"/>
  <c r="E439" i="18"/>
  <c r="B439" i="18"/>
  <c r="H439" i="18"/>
  <c r="D439" i="18"/>
  <c r="C439" i="18"/>
  <c r="J439" i="18"/>
  <c r="I439" i="18"/>
  <c r="G439" i="18"/>
  <c r="D438" i="18" l="1"/>
  <c r="B438" i="18"/>
  <c r="E438" i="18"/>
  <c r="C438" i="18"/>
  <c r="J438" i="18"/>
  <c r="I438" i="18"/>
  <c r="H438" i="18"/>
  <c r="G438" i="18"/>
  <c r="F438" i="18"/>
  <c r="E437" i="18" l="1"/>
  <c r="B437" i="18"/>
  <c r="C437" i="18"/>
  <c r="G437" i="18"/>
  <c r="H437" i="18"/>
  <c r="D437" i="18"/>
  <c r="J437" i="18"/>
  <c r="F437" i="18"/>
  <c r="I437" i="18"/>
  <c r="F436" i="18" l="1"/>
  <c r="J436" i="18"/>
  <c r="H436" i="18"/>
  <c r="G436" i="18"/>
  <c r="I436" i="18"/>
  <c r="E436" i="18"/>
  <c r="B436" i="18"/>
  <c r="D436" i="18"/>
  <c r="C436" i="18"/>
  <c r="B435" i="18" l="1"/>
  <c r="G435" i="18"/>
  <c r="H435" i="18"/>
  <c r="I435" i="18"/>
  <c r="C435" i="18"/>
  <c r="F435" i="18"/>
  <c r="D435" i="18"/>
  <c r="J435" i="18"/>
  <c r="E435" i="18"/>
  <c r="J434" i="18" l="1"/>
  <c r="D434" i="18"/>
  <c r="G434" i="18"/>
  <c r="I434" i="18"/>
  <c r="E434" i="18"/>
  <c r="C434" i="18"/>
  <c r="F434" i="18"/>
  <c r="B434" i="18"/>
  <c r="H434" i="18"/>
  <c r="D433" i="18" l="1"/>
  <c r="B433" i="18"/>
  <c r="F433" i="18"/>
  <c r="I433" i="18"/>
  <c r="E433" i="18"/>
  <c r="C433" i="18"/>
  <c r="J433" i="18"/>
  <c r="H433" i="18"/>
  <c r="G433" i="18"/>
  <c r="J432" i="18" l="1"/>
  <c r="H432" i="18"/>
  <c r="I432" i="18"/>
  <c r="E432" i="18"/>
  <c r="D432" i="18"/>
  <c r="G432" i="18"/>
  <c r="B432" i="18"/>
  <c r="C432" i="18"/>
  <c r="F432" i="18"/>
  <c r="C431" i="18" l="1"/>
  <c r="B431" i="18"/>
  <c r="H431" i="18"/>
  <c r="E431" i="18"/>
  <c r="J431" i="18"/>
  <c r="D431" i="18"/>
  <c r="G431" i="18"/>
  <c r="F431" i="18"/>
  <c r="I431" i="18"/>
  <c r="G430" i="18" l="1"/>
  <c r="J430" i="18"/>
  <c r="E430" i="18"/>
  <c r="B430" i="18"/>
  <c r="F430" i="18"/>
  <c r="I430" i="18"/>
  <c r="D430" i="18"/>
  <c r="C430" i="18"/>
  <c r="H430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7" i="11"/>
  <c r="H32" i="11"/>
  <c r="H19" i="11"/>
  <c r="H17" i="11"/>
  <c r="C30" i="11"/>
  <c r="H39" i="11"/>
  <c r="H28" i="11"/>
  <c r="C4" i="11"/>
  <c r="C33" i="11"/>
  <c r="C31" i="11"/>
  <c r="H30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9" i="11" l="1"/>
  <c r="H53" i="11"/>
  <c r="C125" i="11"/>
  <c r="J51" i="11"/>
  <c r="J47" i="11"/>
  <c r="I40" i="11"/>
  <c r="J53" i="11"/>
  <c r="F37" i="11"/>
  <c r="K16" i="11"/>
  <c r="F51" i="11"/>
  <c r="K53" i="11"/>
  <c r="K54" i="11"/>
  <c r="I27" i="11"/>
  <c r="J37" i="11"/>
  <c r="F41" i="11"/>
  <c r="J17" i="11"/>
  <c r="F53" i="11"/>
  <c r="J16" i="11"/>
  <c r="I10" i="11"/>
  <c r="I28" i="11"/>
  <c r="F32" i="11"/>
  <c r="I16" i="11"/>
  <c r="J32" i="11"/>
  <c r="F23" i="11"/>
  <c r="F16" i="11"/>
  <c r="K51" i="11"/>
  <c r="I13" i="11"/>
  <c r="J19" i="11"/>
  <c r="I53" i="11"/>
  <c r="H171" i="11"/>
  <c r="C172" i="11"/>
  <c r="F54" i="11"/>
  <c r="C171" i="11"/>
  <c r="C159" i="11"/>
  <c r="F47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K19" i="11"/>
  <c r="F30" i="11"/>
  <c r="K37" i="11"/>
  <c r="H121" i="11"/>
  <c r="J41" i="11"/>
  <c r="J25" i="11"/>
  <c r="I37" i="11"/>
  <c r="H172" i="11"/>
  <c r="C121" i="11"/>
  <c r="K55" i="11"/>
  <c r="F24" i="11"/>
  <c r="F39" i="11"/>
  <c r="K28" i="11"/>
  <c r="J4" i="11"/>
  <c r="F13" i="11"/>
  <c r="K32" i="11"/>
  <c r="K24" i="11"/>
  <c r="J30" i="11"/>
  <c r="J24" i="11"/>
  <c r="I32" i="11"/>
  <c r="I23" i="11"/>
  <c r="K40" i="11"/>
  <c r="F40" i="11"/>
  <c r="F55" i="11"/>
  <c r="J39" i="11"/>
  <c r="I19" i="11"/>
  <c r="F28" i="11"/>
  <c r="K30" i="11"/>
  <c r="F4" i="11"/>
  <c r="J42" i="11"/>
  <c r="K15" i="11"/>
  <c r="J40" i="11"/>
  <c r="J28" i="11"/>
  <c r="F10" i="11"/>
  <c r="J5" i="11"/>
  <c r="I9" i="11"/>
  <c r="F5" i="11"/>
  <c r="I5" i="11"/>
  <c r="K4" i="11"/>
  <c r="F31" i="11"/>
  <c r="K31" i="11"/>
  <c r="I38" i="11"/>
  <c r="I31" i="11"/>
  <c r="J31" i="11"/>
  <c r="K14" i="11"/>
  <c r="J33" i="11"/>
  <c r="K18" i="11"/>
  <c r="F33" i="11"/>
  <c r="K25" i="11"/>
  <c r="J13" i="11"/>
  <c r="F14" i="11"/>
  <c r="K9" i="11"/>
  <c r="K23" i="11"/>
  <c r="F21" i="11"/>
  <c r="K3" i="11"/>
  <c r="F12" i="11"/>
  <c r="I54" i="11"/>
  <c r="F3" i="11"/>
  <c r="I3" i="11"/>
  <c r="J43" i="11"/>
  <c r="J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K21" i="11"/>
  <c r="J54" i="11"/>
  <c r="K5" i="11"/>
  <c r="I15" i="11"/>
  <c r="J38" i="11"/>
  <c r="J6" i="11"/>
  <c r="J15" i="11"/>
  <c r="J14" i="11"/>
  <c r="F6" i="11"/>
  <c r="I43" i="11"/>
  <c r="J21" i="11"/>
  <c r="I18" i="11"/>
  <c r="K38" i="11"/>
  <c r="F38" i="11"/>
  <c r="I125" i="11"/>
  <c r="F43" i="11"/>
  <c r="I4" i="11" l="1"/>
  <c r="K10" i="11"/>
  <c r="K12" i="11"/>
  <c r="K41" i="11"/>
  <c r="I25" i="11"/>
  <c r="I171" i="11"/>
  <c r="I172" i="11"/>
  <c r="I143" i="11"/>
  <c r="I121" i="11"/>
  <c r="I159" i="11"/>
  <c r="K143" i="11"/>
  <c r="K171" i="11"/>
  <c r="K159" i="11"/>
  <c r="K125" i="11"/>
  <c r="K172" i="11"/>
  <c r="K121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D13" i="11" l="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143" i="11" l="1"/>
  <c r="D171" i="11"/>
  <c r="D121" i="11"/>
  <c r="D159" i="11"/>
  <c r="D125" i="11"/>
  <c r="D172" i="11"/>
  <c r="J148" i="11" l="1"/>
  <c r="K148" i="11"/>
  <c r="K144" i="11"/>
  <c r="F155" i="11" l="1"/>
  <c r="K155" i="11"/>
  <c r="F144" i="11"/>
  <c r="J144" i="11"/>
  <c r="K147" i="11"/>
  <c r="C128" i="11"/>
  <c r="H128" i="11"/>
  <c r="F128" i="11"/>
  <c r="I128" i="11"/>
  <c r="J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J170" i="11"/>
  <c r="F170" i="11"/>
  <c r="C148" i="11"/>
  <c r="H148" i="11"/>
  <c r="I148" i="11"/>
  <c r="J145" i="11"/>
  <c r="F145" i="11"/>
  <c r="F148" i="11"/>
  <c r="K128" i="11"/>
  <c r="D133" i="11" l="1"/>
  <c r="D124" i="11"/>
  <c r="D151" i="11"/>
  <c r="D134" i="11"/>
  <c r="K164" i="11"/>
  <c r="H164" i="11"/>
  <c r="C164" i="11"/>
  <c r="F164" i="11"/>
  <c r="C129" i="11"/>
  <c r="H129" i="11"/>
  <c r="I129" i="11"/>
  <c r="J129" i="11"/>
  <c r="K129" i="11"/>
  <c r="F129" i="11"/>
  <c r="C122" i="11"/>
  <c r="H122" i="11"/>
  <c r="I122" i="11"/>
  <c r="K122" i="11"/>
  <c r="F122" i="11"/>
  <c r="J122" i="11"/>
  <c r="H120" i="11"/>
  <c r="C120" i="11"/>
  <c r="I120" i="11"/>
  <c r="K120" i="11"/>
  <c r="F120" i="11"/>
  <c r="J120" i="11"/>
  <c r="C166" i="11"/>
  <c r="H166" i="11"/>
  <c r="I166" i="11"/>
  <c r="K166" i="11"/>
  <c r="J166" i="11"/>
  <c r="F166" i="11"/>
  <c r="C163" i="11"/>
  <c r="H163" i="11"/>
  <c r="J163" i="11"/>
  <c r="I163" i="11"/>
  <c r="K163" i="11"/>
  <c r="F163" i="11"/>
  <c r="C141" i="11"/>
  <c r="H141" i="11"/>
  <c r="I141" i="11"/>
  <c r="K141" i="11"/>
  <c r="J141" i="11"/>
  <c r="F141" i="11"/>
  <c r="C132" i="11"/>
  <c r="H132" i="11"/>
  <c r="I132" i="11"/>
  <c r="J132" i="11"/>
  <c r="K132" i="11"/>
  <c r="F132" i="11"/>
  <c r="C160" i="11"/>
  <c r="H160" i="11"/>
  <c r="J160" i="11"/>
  <c r="F160" i="11"/>
  <c r="I160" i="11"/>
  <c r="K160" i="11"/>
  <c r="C131" i="11"/>
  <c r="H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I123" i="11"/>
  <c r="K123" i="11"/>
  <c r="J123" i="11"/>
  <c r="F123" i="11"/>
  <c r="C142" i="11"/>
  <c r="H142" i="11"/>
  <c r="I142" i="11"/>
  <c r="K142" i="11"/>
  <c r="F142" i="11"/>
  <c r="J142" i="11"/>
  <c r="C153" i="11"/>
  <c r="H153" i="11"/>
  <c r="J153" i="11"/>
  <c r="I153" i="11"/>
  <c r="K153" i="11"/>
  <c r="F153" i="11"/>
  <c r="C119" i="11"/>
  <c r="H119" i="11"/>
  <c r="I119" i="11"/>
  <c r="J119" i="11"/>
  <c r="K119" i="11"/>
  <c r="F119" i="11"/>
  <c r="C138" i="11"/>
  <c r="H138" i="11"/>
  <c r="I138" i="11"/>
  <c r="K138" i="11"/>
  <c r="J138" i="11"/>
  <c r="F138" i="11"/>
  <c r="H140" i="11"/>
  <c r="I140" i="11"/>
  <c r="C140" i="11"/>
  <c r="J140" i="11"/>
  <c r="K140" i="11"/>
  <c r="F140" i="11"/>
  <c r="C158" i="11"/>
  <c r="H158" i="11"/>
  <c r="I158" i="11"/>
  <c r="F158" i="11"/>
  <c r="K158" i="11"/>
  <c r="J158" i="11"/>
  <c r="C134" i="11"/>
  <c r="H134" i="11"/>
  <c r="I134" i="11"/>
  <c r="J134" i="11"/>
  <c r="K134" i="11"/>
  <c r="F134" i="11"/>
  <c r="C161" i="11"/>
  <c r="H161" i="11"/>
  <c r="J161" i="11"/>
  <c r="F161" i="11"/>
  <c r="I161" i="11"/>
  <c r="K161" i="11"/>
  <c r="C136" i="11"/>
  <c r="H136" i="11"/>
  <c r="J136" i="11"/>
  <c r="I136" i="11"/>
  <c r="F136" i="11"/>
  <c r="K136" i="11"/>
  <c r="H157" i="11"/>
  <c r="C157" i="11"/>
  <c r="F157" i="11"/>
  <c r="I157" i="11"/>
  <c r="K157" i="11"/>
  <c r="J157" i="11"/>
  <c r="C146" i="11"/>
  <c r="H146" i="11"/>
  <c r="J146" i="11"/>
  <c r="I146" i="11"/>
  <c r="K146" i="11"/>
  <c r="F146" i="11"/>
  <c r="C168" i="11"/>
  <c r="H168" i="11"/>
  <c r="J168" i="11"/>
  <c r="I168" i="11"/>
  <c r="F168" i="11"/>
  <c r="K168" i="11"/>
  <c r="C165" i="11"/>
  <c r="H165" i="11"/>
  <c r="I165" i="11"/>
  <c r="J165" i="11"/>
  <c r="F165" i="11"/>
  <c r="K165" i="11"/>
  <c r="C139" i="11"/>
  <c r="H139" i="11"/>
  <c r="F139" i="11"/>
  <c r="I139" i="11"/>
  <c r="K139" i="11"/>
  <c r="J139" i="11"/>
  <c r="C137" i="11"/>
  <c r="H137" i="11"/>
  <c r="J137" i="11"/>
  <c r="I137" i="11"/>
  <c r="F137" i="11"/>
  <c r="K137" i="11"/>
  <c r="C117" i="11"/>
  <c r="H117" i="11"/>
  <c r="J117" i="11"/>
  <c r="I117" i="11"/>
  <c r="K117" i="11"/>
  <c r="F117" i="11"/>
  <c r="C127" i="11"/>
  <c r="H127" i="11"/>
  <c r="F127" i="11"/>
  <c r="J127" i="11"/>
  <c r="I127" i="11"/>
  <c r="K127" i="11"/>
  <c r="C154" i="11"/>
  <c r="H154" i="11"/>
  <c r="F154" i="11"/>
  <c r="I154" i="11"/>
  <c r="J154" i="11"/>
  <c r="K154" i="11"/>
  <c r="C150" i="11"/>
  <c r="H150" i="11"/>
  <c r="I150" i="11"/>
  <c r="J150" i="11"/>
  <c r="K150" i="11"/>
  <c r="F150" i="11"/>
  <c r="C162" i="11"/>
  <c r="H162" i="11"/>
  <c r="I162" i="11"/>
  <c r="J162" i="11"/>
  <c r="K162" i="11"/>
  <c r="F162" i="11"/>
  <c r="C133" i="11"/>
  <c r="H133" i="11"/>
  <c r="F133" i="11"/>
  <c r="I133" i="11"/>
  <c r="J133" i="11"/>
  <c r="K133" i="11"/>
  <c r="C135" i="11"/>
  <c r="H135" i="11"/>
  <c r="I135" i="11"/>
  <c r="K135" i="11"/>
  <c r="F135" i="11"/>
  <c r="J135" i="11"/>
  <c r="C167" i="11"/>
  <c r="H167" i="11"/>
  <c r="J167" i="11"/>
  <c r="F167" i="11"/>
  <c r="I167" i="11"/>
  <c r="K167" i="11"/>
  <c r="C149" i="11"/>
  <c r="H149" i="11"/>
  <c r="I149" i="11"/>
  <c r="J149" i="11"/>
  <c r="F149" i="11"/>
  <c r="K149" i="11"/>
  <c r="C152" i="11"/>
  <c r="H152" i="11"/>
  <c r="I152" i="11"/>
  <c r="J152" i="11"/>
  <c r="K152" i="11"/>
  <c r="F152" i="11"/>
  <c r="C169" i="11"/>
  <c r="I169" i="11"/>
  <c r="H169" i="11"/>
  <c r="J169" i="11"/>
  <c r="K169" i="11"/>
  <c r="F169" i="11"/>
  <c r="C130" i="11"/>
  <c r="H130" i="11"/>
  <c r="I130" i="11"/>
  <c r="K130" i="11"/>
  <c r="F130" i="11"/>
  <c r="J130" i="11"/>
  <c r="H151" i="11"/>
  <c r="C151" i="11"/>
  <c r="I151" i="11"/>
  <c r="K151" i="11"/>
  <c r="F151" i="11"/>
  <c r="J151" i="11"/>
  <c r="C124" i="11"/>
  <c r="H124" i="11"/>
  <c r="J124" i="11"/>
  <c r="I124" i="11"/>
  <c r="F124" i="11"/>
  <c r="K124" i="11"/>
  <c r="C156" i="11"/>
  <c r="H156" i="11"/>
  <c r="J156" i="11"/>
  <c r="I156" i="11"/>
  <c r="F156" i="11"/>
  <c r="K156" i="11"/>
  <c r="C126" i="11"/>
  <c r="H126" i="11"/>
  <c r="I126" i="11"/>
  <c r="F126" i="11"/>
  <c r="J126" i="11"/>
  <c r="K126" i="11"/>
  <c r="D155" i="11" l="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D142" i="11" l="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D112" i="11" l="1"/>
  <c r="C424" i="15" l="1"/>
  <c r="C424" i="17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C16" i="17"/>
  <c r="C16" i="15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G57" i="11" l="1"/>
  <c r="G29" i="11"/>
  <c r="G34" i="11"/>
  <c r="G11" i="11"/>
  <c r="G8" i="11"/>
  <c r="G22" i="11"/>
  <c r="G44" i="11"/>
  <c r="G35" i="11"/>
  <c r="G58" i="11"/>
  <c r="G45" i="11"/>
  <c r="G56" i="11"/>
  <c r="G39" i="11"/>
  <c r="G46" i="11"/>
  <c r="G48" i="11"/>
  <c r="G20" i="11"/>
  <c r="G50" i="11"/>
  <c r="G7" i="11"/>
  <c r="G51" i="11"/>
  <c r="G36" i="11"/>
  <c r="G26" i="11"/>
  <c r="G49" i="11"/>
  <c r="G52" i="11"/>
  <c r="G37" i="11" l="1"/>
  <c r="G17" i="11"/>
  <c r="G53" i="11"/>
  <c r="G47" i="11"/>
  <c r="G16" i="11"/>
  <c r="G54" i="11"/>
  <c r="G19" i="11"/>
  <c r="C69" i="11"/>
  <c r="G12" i="11"/>
  <c r="G40" i="11"/>
  <c r="G14" i="11"/>
  <c r="G42" i="11"/>
  <c r="G41" i="11"/>
  <c r="H106" i="11"/>
  <c r="G24" i="11"/>
  <c r="G32" i="11"/>
  <c r="G55" i="11"/>
  <c r="G6" i="11"/>
  <c r="G25" i="11"/>
  <c r="G4" i="11"/>
  <c r="G31" i="11"/>
  <c r="G10" i="11"/>
  <c r="G21" i="11"/>
  <c r="G28" i="11"/>
  <c r="G3" i="11"/>
  <c r="G38" i="11"/>
  <c r="G30" i="11"/>
  <c r="G18" i="11"/>
  <c r="G13" i="11"/>
  <c r="G27" i="11"/>
  <c r="G33" i="11"/>
  <c r="G43" i="11"/>
  <c r="G9" i="11"/>
  <c r="G15" i="11"/>
  <c r="G5" i="11"/>
  <c r="G23" i="11"/>
  <c r="C84" i="11"/>
  <c r="C8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H75" i="11"/>
  <c r="F83" i="11"/>
  <c r="I107" i="11"/>
  <c r="G105" i="11"/>
  <c r="G69" i="11"/>
  <c r="G143" i="11"/>
  <c r="G125" i="11"/>
  <c r="G171" i="11"/>
  <c r="G121" i="11"/>
  <c r="G159" i="11"/>
  <c r="G172" i="11"/>
  <c r="I94" i="11"/>
  <c r="I62" i="11" l="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G148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G155" i="11"/>
  <c r="G128" i="11"/>
  <c r="G170" i="11"/>
  <c r="G147" i="11"/>
  <c r="G145" i="11"/>
  <c r="G144" i="11"/>
  <c r="K256" i="11" l="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G164" i="11"/>
  <c r="G129" i="11"/>
  <c r="G122" i="11"/>
  <c r="G120" i="11"/>
  <c r="G166" i="11"/>
  <c r="G163" i="11"/>
  <c r="G141" i="11"/>
  <c r="G132" i="11"/>
  <c r="G160" i="11"/>
  <c r="G131" i="11"/>
  <c r="G118" i="11"/>
  <c r="G123" i="11"/>
  <c r="G142" i="11"/>
  <c r="G153" i="11"/>
  <c r="G119" i="11"/>
  <c r="G138" i="11"/>
  <c r="G140" i="11"/>
  <c r="G158" i="11"/>
  <c r="G134" i="11"/>
  <c r="G161" i="11"/>
  <c r="G136" i="11"/>
  <c r="G157" i="11"/>
  <c r="G146" i="11"/>
  <c r="G168" i="11"/>
  <c r="G165" i="11"/>
  <c r="G139" i="11"/>
  <c r="G137" i="11"/>
  <c r="G117" i="11"/>
  <c r="G127" i="11"/>
  <c r="G154" i="11"/>
  <c r="G150" i="11"/>
  <c r="G162" i="11"/>
  <c r="G133" i="11"/>
  <c r="G135" i="11"/>
  <c r="G167" i="11"/>
  <c r="G149" i="11"/>
  <c r="G152" i="11"/>
  <c r="G169" i="11"/>
  <c r="G130" i="11"/>
  <c r="G151" i="11"/>
  <c r="G124" i="11"/>
  <c r="G156" i="11"/>
  <c r="G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E35" i="12" l="1"/>
  <c r="N35" i="12" s="1"/>
  <c r="P28" i="21"/>
  <c r="D79" i="11"/>
  <c r="D73" i="11"/>
  <c r="D108" i="11"/>
  <c r="N427" i="11"/>
  <c r="G48" i="21"/>
  <c r="E43" i="21"/>
  <c r="E23" i="21"/>
  <c r="F35" i="12"/>
  <c r="O35" i="12" s="1"/>
  <c r="I54" i="21"/>
  <c r="H15" i="21"/>
  <c r="L40" i="21"/>
  <c r="K35" i="12" l="1"/>
  <c r="T35" i="12" s="1"/>
  <c r="U28" i="21"/>
  <c r="D35" i="12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E42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J11" i="12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J64" i="12"/>
  <c r="T46" i="21"/>
  <c r="V58" i="21"/>
  <c r="L83" i="12"/>
  <c r="U58" i="21"/>
  <c r="K83" i="12"/>
  <c r="J45" i="12"/>
  <c r="T34" i="21"/>
  <c r="K45" i="12"/>
  <c r="U34" i="21"/>
  <c r="D11" i="12"/>
  <c r="M11" i="12" s="1"/>
  <c r="O7" i="2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E45" i="12"/>
  <c r="P34" i="21"/>
  <c r="E83" i="12"/>
  <c r="P58" i="21"/>
  <c r="H83" i="12"/>
  <c r="R58" i="21"/>
  <c r="O45" i="12"/>
  <c r="E15" i="12"/>
  <c r="N15" i="12" s="1"/>
  <c r="P11" i="21"/>
  <c r="O64" i="12"/>
  <c r="I11" i="12"/>
  <c r="R11" i="12" s="1"/>
  <c r="S7" i="21"/>
  <c r="L15" i="12"/>
  <c r="U15" i="12" s="1"/>
  <c r="V11" i="21"/>
  <c r="P7" i="21"/>
  <c r="E11" i="12"/>
  <c r="N11" i="12" s="1"/>
  <c r="O34" i="21"/>
  <c r="D45" i="12"/>
  <c r="I64" i="12"/>
  <c r="S46" i="21"/>
  <c r="E64" i="12"/>
  <c r="P46" i="21"/>
  <c r="O83" i="12"/>
  <c r="T58" i="21"/>
  <c r="J83" i="12"/>
  <c r="R11" i="21"/>
  <c r="H15" i="12"/>
  <c r="Q15" i="12" s="1"/>
  <c r="G51" i="21"/>
  <c r="E51" i="2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16" i="17" l="1"/>
  <c r="C116" i="15"/>
  <c r="C143" i="17"/>
  <c r="C143" i="15"/>
  <c r="C109" i="17"/>
  <c r="C109" i="15"/>
  <c r="C146" i="15"/>
  <c r="C146" i="17"/>
  <c r="C251" i="17"/>
  <c r="C251" i="15"/>
  <c r="C293" i="17"/>
  <c r="C293" i="15"/>
  <c r="C119" i="17"/>
  <c r="C119" i="15"/>
  <c r="U83" i="12"/>
  <c r="Q45" i="12"/>
  <c r="N64" i="12"/>
  <c r="R83" i="12"/>
  <c r="T64" i="12"/>
  <c r="M64" i="12"/>
  <c r="C145" i="15"/>
  <c r="C145" i="17"/>
  <c r="C117" i="15"/>
  <c r="C117" i="17"/>
  <c r="C286" i="17"/>
  <c r="C286" i="15"/>
  <c r="C238" i="17"/>
  <c r="C238" i="15"/>
  <c r="C39" i="17"/>
  <c r="C39" i="15"/>
  <c r="R64" i="12"/>
  <c r="Q83" i="12"/>
  <c r="U45" i="12"/>
  <c r="T45" i="12"/>
  <c r="S64" i="12"/>
  <c r="P45" i="12"/>
  <c r="C132" i="17"/>
  <c r="C132" i="15"/>
  <c r="C148" i="17"/>
  <c r="C148" i="15"/>
  <c r="C181" i="17"/>
  <c r="C181" i="15"/>
  <c r="C107" i="17"/>
  <c r="C107" i="15"/>
  <c r="C23" i="15"/>
  <c r="C23" i="17"/>
  <c r="S83" i="12"/>
  <c r="M45" i="12"/>
  <c r="U64" i="12"/>
  <c r="N83" i="12"/>
  <c r="M83" i="12"/>
  <c r="Q64" i="12"/>
  <c r="S45" i="12"/>
  <c r="C33" i="15"/>
  <c r="C33" i="17"/>
  <c r="C153" i="17"/>
  <c r="C153" i="15"/>
  <c r="C131" i="17"/>
  <c r="C131" i="15"/>
  <c r="C417" i="15"/>
  <c r="C417" i="17"/>
  <c r="C138" i="17"/>
  <c r="C138" i="15"/>
  <c r="H280" i="11"/>
  <c r="P64" i="12"/>
  <c r="T83" i="12"/>
  <c r="N45" i="12"/>
  <c r="P83" i="12"/>
  <c r="R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4" i="15" l="1"/>
  <c r="C294" i="17"/>
  <c r="C41" i="17"/>
  <c r="C41" i="15"/>
  <c r="C136" i="17"/>
  <c r="C136" i="15"/>
  <c r="C392" i="17"/>
  <c r="C392" i="15"/>
  <c r="C96" i="15"/>
  <c r="C96" i="17"/>
  <c r="C217" i="17"/>
  <c r="C217" i="15"/>
  <c r="C242" i="17"/>
  <c r="C242" i="15"/>
  <c r="C65" i="17"/>
  <c r="C65" i="15"/>
  <c r="C233" i="15"/>
  <c r="C233" i="17"/>
  <c r="C451" i="17"/>
  <c r="C451" i="15"/>
  <c r="C84" i="17"/>
  <c r="C84" i="15"/>
  <c r="C270" i="17"/>
  <c r="C270" i="15"/>
  <c r="C261" i="15"/>
  <c r="C261" i="17"/>
  <c r="C247" i="17"/>
  <c r="C247" i="15"/>
  <c r="F59" i="21"/>
  <c r="C415" i="17"/>
  <c r="C415" i="15"/>
  <c r="C262" i="15"/>
  <c r="C262" i="17"/>
  <c r="C58" i="17"/>
  <c r="C58" i="15"/>
  <c r="C210" i="15"/>
  <c r="C210" i="17"/>
  <c r="C321" i="17"/>
  <c r="C321" i="15"/>
  <c r="C135" i="15"/>
  <c r="C135" i="17"/>
  <c r="C51" i="17"/>
  <c r="C51" i="15"/>
  <c r="C438" i="15"/>
  <c r="C438" i="17"/>
  <c r="C36" i="17"/>
  <c r="C36" i="15"/>
  <c r="C388" i="15"/>
  <c r="C388" i="17"/>
  <c r="C363" i="17"/>
  <c r="C363" i="15"/>
  <c r="C444" i="15"/>
  <c r="C444" i="17"/>
  <c r="C141" i="17"/>
  <c r="C141" i="15"/>
  <c r="C306" i="15"/>
  <c r="C306" i="17"/>
  <c r="C162" i="17"/>
  <c r="C162" i="15"/>
  <c r="C290" i="15"/>
  <c r="C290" i="17"/>
  <c r="C357" i="17"/>
  <c r="C357" i="15"/>
  <c r="C239" i="15"/>
  <c r="C239" i="17"/>
  <c r="C300" i="17"/>
  <c r="C300" i="15"/>
  <c r="C447" i="15"/>
  <c r="C447" i="17"/>
  <c r="C219" i="17"/>
  <c r="C219" i="15"/>
  <c r="C47" i="15"/>
  <c r="C47" i="17"/>
  <c r="C129" i="17"/>
  <c r="C129" i="15"/>
  <c r="C196" i="15"/>
  <c r="C196" i="17"/>
  <c r="C79" i="17"/>
  <c r="C79" i="15"/>
  <c r="C211" i="15"/>
  <c r="C211" i="17"/>
  <c r="C393" i="17"/>
  <c r="C393" i="15"/>
  <c r="C315" i="15"/>
  <c r="C315" i="17"/>
  <c r="C86" i="17"/>
  <c r="C86" i="15"/>
  <c r="C455" i="15"/>
  <c r="C455" i="17"/>
  <c r="C243" i="17"/>
  <c r="C243" i="15"/>
  <c r="C204" i="15"/>
  <c r="C204" i="17"/>
  <c r="C333" i="17"/>
  <c r="C333" i="15"/>
  <c r="C453" i="15"/>
  <c r="C453" i="17"/>
  <c r="C82" i="17"/>
  <c r="C82" i="15"/>
  <c r="C449" i="15"/>
  <c r="C449" i="17"/>
  <c r="C437" i="17"/>
  <c r="C437" i="15"/>
  <c r="C34" i="15"/>
  <c r="C34" i="17"/>
  <c r="C158" i="17"/>
  <c r="C158" i="15"/>
  <c r="C227" i="15"/>
  <c r="C227" i="17"/>
  <c r="C452" i="17"/>
  <c r="C452" i="15"/>
  <c r="C431" i="15"/>
  <c r="C431" i="17"/>
  <c r="C190" i="17"/>
  <c r="C190" i="15"/>
  <c r="C421" i="15"/>
  <c r="C421" i="17"/>
  <c r="C312" i="17"/>
  <c r="C312" i="15"/>
  <c r="C285" i="15"/>
  <c r="C285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443" i="15"/>
  <c r="C443" i="17"/>
  <c r="C413" i="17"/>
  <c r="C413" i="15"/>
  <c r="C296" i="15"/>
  <c r="C296" i="17"/>
  <c r="C334" i="17"/>
  <c r="C334" i="15"/>
  <c r="C278" i="15"/>
  <c r="C278" i="17"/>
  <c r="D39" i="8"/>
  <c r="C44" i="9"/>
  <c r="C329" i="17"/>
  <c r="C329" i="15"/>
  <c r="C299" i="15"/>
  <c r="C299" i="17"/>
  <c r="C137" i="17"/>
  <c r="C137" i="15"/>
  <c r="C166" i="15"/>
  <c r="C166" i="17"/>
  <c r="C414" i="17"/>
  <c r="C414" i="15"/>
  <c r="C85" i="15"/>
  <c r="C85" i="17"/>
  <c r="C46" i="17"/>
  <c r="C46" i="15"/>
  <c r="C340" i="17"/>
  <c r="C340" i="15"/>
  <c r="C370" i="17"/>
  <c r="C370" i="15"/>
  <c r="C249" i="15"/>
  <c r="C249" i="17"/>
  <c r="C218" i="17"/>
  <c r="C218" i="15"/>
  <c r="C344" i="15"/>
  <c r="C344" i="17"/>
  <c r="C159" i="17"/>
  <c r="C159" i="15"/>
  <c r="C435" i="15"/>
  <c r="C435" i="17"/>
  <c r="C125" i="17"/>
  <c r="C125" i="15"/>
  <c r="C408" i="15"/>
  <c r="C408" i="17"/>
  <c r="C88" i="17"/>
  <c r="C88" i="15"/>
  <c r="C7" i="15"/>
  <c r="C7" i="17"/>
  <c r="C402" i="17"/>
  <c r="C402" i="15"/>
  <c r="C255" i="15"/>
  <c r="C255" i="17"/>
  <c r="C349" i="17"/>
  <c r="C349" i="15"/>
  <c r="C366" i="15"/>
  <c r="C366" i="17"/>
  <c r="C268" i="17"/>
  <c r="C268" i="15"/>
  <c r="C282" i="15"/>
  <c r="C282" i="17"/>
  <c r="C160" i="17"/>
  <c r="C160" i="15"/>
  <c r="C37" i="15"/>
  <c r="C37" i="17"/>
  <c r="C198" i="17"/>
  <c r="C198" i="15"/>
  <c r="C390" i="15"/>
  <c r="C390" i="17"/>
  <c r="C189" i="17"/>
  <c r="C189" i="15"/>
  <c r="C441" i="15"/>
  <c r="C441" i="17"/>
  <c r="C374" i="17"/>
  <c r="C374" i="15"/>
  <c r="C364" i="15"/>
  <c r="C364" i="17"/>
  <c r="C13" i="17"/>
  <c r="C13" i="15"/>
  <c r="C45" i="15"/>
  <c r="C45" i="17"/>
  <c r="C272" i="17"/>
  <c r="C272" i="15"/>
  <c r="C234" i="15"/>
  <c r="C234" i="17"/>
  <c r="C398" i="17"/>
  <c r="C398" i="15"/>
  <c r="C170" i="15"/>
  <c r="C170" i="17"/>
  <c r="C192" i="17"/>
  <c r="C192" i="15"/>
  <c r="C311" i="15"/>
  <c r="C311" i="17"/>
  <c r="C387" i="17"/>
  <c r="C387" i="15"/>
  <c r="C200" i="15"/>
  <c r="C200" i="17"/>
  <c r="C139" i="17"/>
  <c r="C139" i="15"/>
  <c r="C436" i="15"/>
  <c r="C436" i="17"/>
  <c r="C385" i="17"/>
  <c r="C385" i="15"/>
  <c r="C149" i="17"/>
  <c r="C149" i="15"/>
  <c r="C302" i="17"/>
  <c r="C302" i="15"/>
  <c r="C64" i="15"/>
  <c r="C64" i="17"/>
  <c r="C342" i="17"/>
  <c r="C342" i="15"/>
  <c r="C241" i="17"/>
  <c r="C241" i="15"/>
  <c r="C27" i="17"/>
  <c r="C27" i="15"/>
  <c r="C197" i="15"/>
  <c r="C197" i="17"/>
  <c r="C425" i="17"/>
  <c r="C425" i="15"/>
  <c r="C68" i="17"/>
  <c r="C68" i="15"/>
  <c r="C14" i="17"/>
  <c r="C14" i="15"/>
  <c r="C6" i="15"/>
  <c r="C6" i="17"/>
  <c r="C283" i="17"/>
  <c r="C283" i="15"/>
  <c r="C183" i="17"/>
  <c r="C183" i="15"/>
  <c r="C341" i="17"/>
  <c r="C341" i="15"/>
  <c r="C237" i="15"/>
  <c r="C237" i="17"/>
  <c r="C187" i="17"/>
  <c r="C187" i="15"/>
  <c r="C401" i="17"/>
  <c r="C401" i="15"/>
  <c r="C351" i="17"/>
  <c r="C351" i="15"/>
  <c r="C454" i="15"/>
  <c r="C454" i="17"/>
  <c r="C298" i="17"/>
  <c r="C298" i="15"/>
  <c r="C78" i="17"/>
  <c r="C78" i="15"/>
  <c r="C17" i="17"/>
  <c r="C17" i="15"/>
  <c r="C35" i="15"/>
  <c r="C35" i="17"/>
  <c r="C284" i="17"/>
  <c r="C284" i="15"/>
  <c r="C180" i="17"/>
  <c r="C180" i="15"/>
  <c r="C130" i="17"/>
  <c r="C130" i="15"/>
  <c r="C186" i="15"/>
  <c r="C186" i="17"/>
  <c r="C31" i="17"/>
  <c r="C31" i="15"/>
  <c r="C115" i="17"/>
  <c r="C115" i="15"/>
  <c r="C347" i="17"/>
  <c r="C347" i="15"/>
  <c r="C235" i="15"/>
  <c r="C235" i="17"/>
  <c r="C97" i="17"/>
  <c r="C97" i="15"/>
  <c r="C264" i="17"/>
  <c r="C264" i="15"/>
  <c r="C60" i="17"/>
  <c r="C60" i="15"/>
  <c r="C188" i="15"/>
  <c r="C188" i="17"/>
  <c r="C66" i="17"/>
  <c r="C66" i="15"/>
  <c r="C28" i="17"/>
  <c r="C28" i="15"/>
  <c r="C396" i="17"/>
  <c r="C396" i="15"/>
  <c r="C30" i="15"/>
  <c r="C30" i="17"/>
  <c r="C380" i="17"/>
  <c r="C380" i="15"/>
  <c r="C291" i="17"/>
  <c r="C291" i="15"/>
  <c r="C353" i="17"/>
  <c r="C353" i="15"/>
  <c r="C74" i="15"/>
  <c r="C74" i="17"/>
  <c r="C319" i="17"/>
  <c r="C319" i="15"/>
  <c r="C292" i="17"/>
  <c r="C292" i="15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7"/>
  <c r="C43" i="15"/>
  <c r="C231" i="17"/>
  <c r="C231" i="15"/>
  <c r="C191" i="15"/>
  <c r="C191" i="17"/>
  <c r="C323" i="17"/>
  <c r="C323" i="15"/>
  <c r="C29" i="17"/>
  <c r="C29" i="15"/>
  <c r="C87" i="17"/>
  <c r="C87" i="15"/>
  <c r="C446" i="15"/>
  <c r="C446" i="17"/>
  <c r="C250" i="17"/>
  <c r="C250" i="15"/>
  <c r="C240" i="17"/>
  <c r="C240" i="15"/>
  <c r="C108" i="17"/>
  <c r="C108" i="15"/>
  <c r="C269" i="15"/>
  <c r="C269" i="17"/>
  <c r="C384" i="17"/>
  <c r="C384" i="15"/>
  <c r="C213" i="17"/>
  <c r="C213" i="15"/>
  <c r="C362" i="17"/>
  <c r="C362" i="15"/>
  <c r="C90" i="15"/>
  <c r="C90" i="17"/>
  <c r="C102" i="17"/>
  <c r="C102" i="15"/>
  <c r="C41" i="8"/>
  <c r="B47" i="9"/>
  <c r="C260" i="17"/>
  <c r="C260" i="15"/>
  <c r="C313" i="17"/>
  <c r="C313" i="15"/>
  <c r="C95" i="15"/>
  <c r="C95" i="17"/>
  <c r="C400" i="17"/>
  <c r="C400" i="15"/>
  <c r="C98" i="17"/>
  <c r="C98" i="15"/>
  <c r="C386" i="17"/>
  <c r="C386" i="15"/>
  <c r="C221" i="15"/>
  <c r="C221" i="17"/>
  <c r="C9" i="17"/>
  <c r="C9" i="15"/>
  <c r="C403" i="17"/>
  <c r="C403" i="15"/>
  <c r="C339" i="17"/>
  <c r="C339" i="15"/>
  <c r="C184" i="15"/>
  <c r="C184" i="17"/>
  <c r="C232" i="17"/>
  <c r="C232" i="15"/>
  <c r="C133" i="17"/>
  <c r="C133" i="15"/>
  <c r="C439" i="17"/>
  <c r="C439" i="15"/>
  <c r="C372" i="15"/>
  <c r="C372" i="17"/>
  <c r="C176" i="17"/>
  <c r="C176" i="15"/>
  <c r="C350" i="17"/>
  <c r="C350" i="15"/>
  <c r="C94" i="17"/>
  <c r="C94" i="15"/>
  <c r="C371" i="15"/>
  <c r="C371" i="17"/>
  <c r="C395" i="17"/>
  <c r="C395" i="15"/>
  <c r="C423" i="17"/>
  <c r="C423" i="15"/>
  <c r="C442" i="17"/>
  <c r="C442" i="15"/>
  <c r="C140" i="15"/>
  <c r="C140" i="17"/>
  <c r="C301" i="17"/>
  <c r="C301" i="15"/>
  <c r="C394" i="17"/>
  <c r="C394" i="15"/>
  <c r="C89" i="17"/>
  <c r="C89" i="15"/>
  <c r="C248" i="15"/>
  <c r="C248" i="17"/>
  <c r="C335" i="17"/>
  <c r="C335" i="15"/>
  <c r="C5" i="17"/>
  <c r="C5" i="15"/>
  <c r="C168" i="17"/>
  <c r="C168" i="15"/>
  <c r="C422" i="15"/>
  <c r="C422" i="17"/>
  <c r="C404" i="17"/>
  <c r="C404" i="15"/>
  <c r="C391" i="17"/>
  <c r="C391" i="15"/>
  <c r="C343" i="17"/>
  <c r="C343" i="15"/>
  <c r="C15" i="15"/>
  <c r="C15" i="17"/>
  <c r="C147" i="17"/>
  <c r="C147" i="15"/>
  <c r="C57" i="17"/>
  <c r="C57" i="15"/>
  <c r="C352" i="17"/>
  <c r="C352" i="15"/>
  <c r="C445" i="15"/>
  <c r="C445" i="17"/>
  <c r="C459" i="17"/>
  <c r="C459" i="15"/>
  <c r="C194" i="17"/>
  <c r="C194" i="15"/>
  <c r="C320" i="17"/>
  <c r="C320" i="15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K12" i="21"/>
  <c r="K59" i="21" s="1"/>
  <c r="I12" i="21"/>
  <c r="I59" i="21" s="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G59" i="21" l="1"/>
  <c r="E59" i="21"/>
  <c r="L59" i="21"/>
  <c r="J59" i="21"/>
  <c r="D41" i="9"/>
  <c r="I36" i="8"/>
  <c r="Q31" i="21"/>
  <c r="G41" i="12"/>
  <c r="P41" i="12" s="1"/>
  <c r="C33" i="8"/>
  <c r="B37" i="9"/>
  <c r="T49" i="21"/>
  <c r="J69" i="12"/>
  <c r="E24" i="12"/>
  <c r="N24" i="12" s="1"/>
  <c r="P20" i="21"/>
  <c r="C279" i="15"/>
  <c r="C279" i="17"/>
  <c r="C214" i="17"/>
  <c r="C214" i="15"/>
  <c r="C273" i="17"/>
  <c r="C273" i="15"/>
  <c r="C381" i="17"/>
  <c r="C381" i="15"/>
  <c r="C222" i="17"/>
  <c r="C222" i="15"/>
  <c r="C411" i="17"/>
  <c r="C411" i="15"/>
  <c r="C164" i="17"/>
  <c r="C164" i="15"/>
  <c r="C225" i="15"/>
  <c r="C225" i="17"/>
  <c r="C23" i="8"/>
  <c r="B27" i="9"/>
  <c r="B10" i="9"/>
  <c r="C9" i="8"/>
  <c r="S20" i="21"/>
  <c r="I24" i="12"/>
  <c r="R24" i="12" s="1"/>
  <c r="P18" i="21"/>
  <c r="E22" i="12"/>
  <c r="N22" i="12" s="1"/>
  <c r="D14" i="12"/>
  <c r="M14" i="12" s="1"/>
  <c r="O10" i="21"/>
  <c r="M9" i="8"/>
  <c r="H10" i="9"/>
  <c r="G37" i="9"/>
  <c r="L33" i="8"/>
  <c r="N15" i="8"/>
  <c r="I19" i="9"/>
  <c r="I28" i="12"/>
  <c r="S22" i="21"/>
  <c r="N17" i="8"/>
  <c r="I21" i="9"/>
  <c r="L7" i="12"/>
  <c r="U7" i="12" s="1"/>
  <c r="V5" i="21"/>
  <c r="G20" i="12"/>
  <c r="P20" i="12" s="1"/>
  <c r="Q16" i="21"/>
  <c r="H78" i="12"/>
  <c r="Q78" i="12" s="1"/>
  <c r="R54" i="21"/>
  <c r="C432" i="15"/>
  <c r="C432" i="17"/>
  <c r="C208" i="17"/>
  <c r="C208" i="15"/>
  <c r="C75" i="15"/>
  <c r="C75" i="17"/>
  <c r="C177" i="17"/>
  <c r="C177" i="15"/>
  <c r="C317" i="17"/>
  <c r="C317" i="15"/>
  <c r="C418" i="17"/>
  <c r="C418" i="15"/>
  <c r="E41" i="9"/>
  <c r="J36" i="8"/>
  <c r="K28" i="12"/>
  <c r="U22" i="21"/>
  <c r="V18" i="21"/>
  <c r="L22" i="12"/>
  <c r="U22" i="12" s="1"/>
  <c r="L38" i="12"/>
  <c r="V32" i="21"/>
  <c r="I7" i="12"/>
  <c r="R7" i="12" s="1"/>
  <c r="S5" i="21"/>
  <c r="R19" i="21"/>
  <c r="H23" i="12"/>
  <c r="Q23" i="12" s="1"/>
  <c r="J23" i="8"/>
  <c r="E27" i="9"/>
  <c r="U52" i="21"/>
  <c r="K74" i="12"/>
  <c r="T74" i="12" s="1"/>
  <c r="J9" i="8"/>
  <c r="E10" i="9"/>
  <c r="L23" i="8"/>
  <c r="G27" i="9"/>
  <c r="M34" i="8"/>
  <c r="H38" i="9"/>
  <c r="J34" i="8"/>
  <c r="E38" i="9"/>
  <c r="I6" i="8"/>
  <c r="D7" i="9"/>
  <c r="T20" i="21"/>
  <c r="J24" i="12"/>
  <c r="S24" i="12" s="1"/>
  <c r="K13" i="12"/>
  <c r="T13" i="12" s="1"/>
  <c r="U9" i="21"/>
  <c r="G22" i="12"/>
  <c r="P22" i="12" s="1"/>
  <c r="Q18" i="21"/>
  <c r="K36" i="8"/>
  <c r="F41" i="9"/>
  <c r="N36" i="8"/>
  <c r="I41" i="9"/>
  <c r="Q20" i="21"/>
  <c r="G24" i="12"/>
  <c r="P24" i="12" s="1"/>
  <c r="U31" i="21"/>
  <c r="K41" i="12"/>
  <c r="T41" i="12" s="1"/>
  <c r="L53" i="8"/>
  <c r="G45" i="9"/>
  <c r="K53" i="8"/>
  <c r="F45" i="9"/>
  <c r="I33" i="8"/>
  <c r="D37" i="9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V52" i="21"/>
  <c r="L74" i="12"/>
  <c r="U74" i="12" s="1"/>
  <c r="C215" i="17"/>
  <c r="C215" i="15"/>
  <c r="C426" i="17"/>
  <c r="C426" i="15"/>
  <c r="C106" i="17"/>
  <c r="C106" i="15"/>
  <c r="C55" i="15"/>
  <c r="C55" i="17"/>
  <c r="C259" i="17"/>
  <c r="C259" i="15"/>
  <c r="C11" i="17"/>
  <c r="C11" i="15"/>
  <c r="C54" i="17"/>
  <c r="C54" i="15"/>
  <c r="C174" i="15"/>
  <c r="C174" i="17"/>
  <c r="I27" i="9"/>
  <c r="N23" i="8"/>
  <c r="L29" i="12"/>
  <c r="U29" i="12" s="1"/>
  <c r="V23" i="21"/>
  <c r="L13" i="12"/>
  <c r="U13" i="12" s="1"/>
  <c r="V9" i="21"/>
  <c r="D45" i="9"/>
  <c r="I53" i="8"/>
  <c r="K41" i="8"/>
  <c r="F47" i="9"/>
  <c r="G13" i="12"/>
  <c r="P13" i="12" s="1"/>
  <c r="Q9" i="21"/>
  <c r="D13" i="12"/>
  <c r="M13" i="12" s="1"/>
  <c r="O9" i="21"/>
  <c r="F49" i="9"/>
  <c r="K43" i="8"/>
  <c r="J41" i="12"/>
  <c r="S41" i="12" s="1"/>
  <c r="T31" i="21"/>
  <c r="B45" i="9"/>
  <c r="C53" i="8"/>
  <c r="K60" i="12"/>
  <c r="T60" i="12" s="1"/>
  <c r="U44" i="21"/>
  <c r="K34" i="8"/>
  <c r="F38" i="9"/>
  <c r="M6" i="8"/>
  <c r="H7" i="9"/>
  <c r="D29" i="12"/>
  <c r="M29" i="12" s="1"/>
  <c r="O23" i="21"/>
  <c r="D22" i="12"/>
  <c r="M22" i="12" s="1"/>
  <c r="O18" i="21"/>
  <c r="D15" i="8"/>
  <c r="C19" i="9"/>
  <c r="H7" i="12"/>
  <c r="Q7" i="12" s="1"/>
  <c r="R5" i="21"/>
  <c r="J39" i="8"/>
  <c r="E44" i="9"/>
  <c r="L20" i="12"/>
  <c r="U20" i="12" s="1"/>
  <c r="V16" i="21"/>
  <c r="H14" i="12"/>
  <c r="Q14" i="12" s="1"/>
  <c r="R10" i="21"/>
  <c r="C62" i="17"/>
  <c r="C62" i="15"/>
  <c r="C207" i="17"/>
  <c r="C207" i="15"/>
  <c r="C310" i="15"/>
  <c r="C310" i="17"/>
  <c r="C368" i="17"/>
  <c r="C368" i="15"/>
  <c r="C112" i="15"/>
  <c r="C112" i="17"/>
  <c r="C4" i="15"/>
  <c r="C4" i="17"/>
  <c r="C18" i="17"/>
  <c r="C18" i="15"/>
  <c r="C378" i="17"/>
  <c r="C378" i="15"/>
  <c r="C327" i="15"/>
  <c r="C327" i="17"/>
  <c r="D38" i="9"/>
  <c r="I34" i="8"/>
  <c r="K79" i="12"/>
  <c r="T79" i="12" s="1"/>
  <c r="U55" i="21"/>
  <c r="O54" i="21"/>
  <c r="D78" i="12"/>
  <c r="M78" i="12" s="1"/>
  <c r="S10" i="21"/>
  <c r="I14" i="12"/>
  <c r="R14" i="12" s="1"/>
  <c r="V54" i="21"/>
  <c r="L78" i="12"/>
  <c r="U78" i="12" s="1"/>
  <c r="L39" i="8"/>
  <c r="G44" i="9"/>
  <c r="L9" i="8"/>
  <c r="G10" i="9"/>
  <c r="N34" i="8"/>
  <c r="I38" i="9"/>
  <c r="I22" i="12"/>
  <c r="R22" i="12" s="1"/>
  <c r="S18" i="21"/>
  <c r="M33" i="8"/>
  <c r="H37" i="9"/>
  <c r="G69" i="12"/>
  <c r="Q49" i="21"/>
  <c r="D28" i="12"/>
  <c r="O22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C375" i="17"/>
  <c r="C375" i="15"/>
  <c r="C316" i="17"/>
  <c r="C316" i="15"/>
  <c r="C265" i="17"/>
  <c r="C265" i="15"/>
  <c r="C3" i="15"/>
  <c r="C3" i="17"/>
  <c r="C258" i="15"/>
  <c r="C258" i="17"/>
  <c r="C330" i="17"/>
  <c r="C330" i="15"/>
  <c r="C105" i="15"/>
  <c r="C105" i="17"/>
  <c r="C72" i="17"/>
  <c r="C72" i="15"/>
  <c r="L79" i="12"/>
  <c r="U79" i="12" s="1"/>
  <c r="V55" i="21"/>
  <c r="V20" i="21"/>
  <c r="L24" i="12"/>
  <c r="U24" i="12" s="1"/>
  <c r="K6" i="8"/>
  <c r="F7" i="9"/>
  <c r="H13" i="12"/>
  <c r="Q13" i="12" s="1"/>
  <c r="R9" i="21"/>
  <c r="I41" i="12"/>
  <c r="R41" i="12" s="1"/>
  <c r="S31" i="21"/>
  <c r="D17" i="8"/>
  <c r="C21" i="9"/>
  <c r="H79" i="12"/>
  <c r="Q79" i="12" s="1"/>
  <c r="R55" i="21"/>
  <c r="N39" i="8"/>
  <c r="I44" i="9"/>
  <c r="D33" i="8"/>
  <c r="C37" i="9"/>
  <c r="H28" i="12"/>
  <c r="R22" i="2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B19" i="9"/>
  <c r="C15" i="8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O55" i="21"/>
  <c r="D79" i="12"/>
  <c r="M79" i="12" s="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Q47" i="21"/>
  <c r="G65" i="12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O52" i="21"/>
  <c r="D74" i="12"/>
  <c r="M74" i="12" s="1"/>
  <c r="J37" i="8"/>
  <c r="E42" i="9"/>
  <c r="C10" i="17"/>
  <c r="C10" i="15"/>
  <c r="C266" i="15"/>
  <c r="C266" i="17"/>
  <c r="C24" i="17"/>
  <c r="C24" i="15"/>
  <c r="C163" i="15"/>
  <c r="C163" i="17"/>
  <c r="C157" i="17"/>
  <c r="C157" i="15"/>
  <c r="C309" i="15"/>
  <c r="C309" i="17"/>
  <c r="C61" i="15"/>
  <c r="C61" i="17"/>
  <c r="I45" i="9"/>
  <c r="N53" i="8"/>
  <c r="Q44" i="21"/>
  <c r="G60" i="12"/>
  <c r="P60" i="12" s="1"/>
  <c r="O21" i="21"/>
  <c r="D25" i="12"/>
  <c r="M25" i="12" s="1"/>
  <c r="R52" i="21"/>
  <c r="H74" i="12"/>
  <c r="Q74" i="12" s="1"/>
  <c r="I23" i="8"/>
  <c r="D27" i="9"/>
  <c r="D37" i="8"/>
  <c r="C42" i="9"/>
  <c r="M36" i="8"/>
  <c r="H41" i="9"/>
  <c r="I43" i="8"/>
  <c r="D49" i="9"/>
  <c r="P31" i="21"/>
  <c r="E41" i="12"/>
  <c r="N41" i="12" s="1"/>
  <c r="T44" i="21"/>
  <c r="J60" i="12"/>
  <c r="S60" i="12" s="1"/>
  <c r="K39" i="8"/>
  <c r="F44" i="9"/>
  <c r="K14" i="12"/>
  <c r="T14" i="12" s="1"/>
  <c r="U10" i="21"/>
  <c r="I41" i="8"/>
  <c r="D47" i="9"/>
  <c r="I10" i="9"/>
  <c r="N9" i="8"/>
  <c r="D9" i="8"/>
  <c r="C10" i="9"/>
  <c r="M37" i="8"/>
  <c r="H42" i="9"/>
  <c r="J33" i="8"/>
  <c r="E37" i="9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S16" i="21"/>
  <c r="I20" i="12"/>
  <c r="R20" i="12" s="1"/>
  <c r="L14" i="12"/>
  <c r="U14" i="12" s="1"/>
  <c r="V10" i="21"/>
  <c r="G78" i="12"/>
  <c r="P78" i="12" s="1"/>
  <c r="Q54" i="21"/>
  <c r="E69" i="12"/>
  <c r="P49" i="21"/>
  <c r="T54" i="21"/>
  <c r="J78" i="12"/>
  <c r="S78" i="12" s="1"/>
  <c r="I69" i="12"/>
  <c r="S49" i="21"/>
  <c r="V49" i="21"/>
  <c r="L69" i="12"/>
  <c r="C39" i="8"/>
  <c r="B44" i="9"/>
  <c r="C367" i="17"/>
  <c r="C367" i="15"/>
  <c r="C324" i="17"/>
  <c r="C324" i="15"/>
  <c r="C120" i="15"/>
  <c r="C120" i="17"/>
  <c r="C69" i="15"/>
  <c r="C69" i="17"/>
  <c r="C412" i="17"/>
  <c r="C412" i="15"/>
  <c r="C171" i="17"/>
  <c r="C171" i="15"/>
  <c r="C123" i="15"/>
  <c r="C123" i="17"/>
  <c r="C276" i="17"/>
  <c r="C276" i="15"/>
  <c r="P23" i="21"/>
  <c r="E29" i="12"/>
  <c r="N29" i="12" s="1"/>
  <c r="Q5" i="21"/>
  <c r="G7" i="12"/>
  <c r="P7" i="12" s="1"/>
  <c r="L36" i="8"/>
  <c r="G41" i="9"/>
  <c r="L17" i="8"/>
  <c r="G21" i="9"/>
  <c r="J14" i="12"/>
  <c r="S14" i="12" s="1"/>
  <c r="T10" i="21"/>
  <c r="G28" i="12"/>
  <c r="Q22" i="21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U23" i="21"/>
  <c r="K29" i="12"/>
  <c r="T29" i="12" s="1"/>
  <c r="E13" i="12"/>
  <c r="N13" i="12" s="1"/>
  <c r="P9" i="21"/>
  <c r="E47" i="9"/>
  <c r="J41" i="8"/>
  <c r="D36" i="8"/>
  <c r="C41" i="9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R49" i="21"/>
  <c r="H69" i="12"/>
  <c r="L28" i="12"/>
  <c r="V22" i="21"/>
  <c r="C361" i="17"/>
  <c r="C361" i="15"/>
  <c r="C228" i="15"/>
  <c r="C228" i="17"/>
  <c r="C360" i="17"/>
  <c r="C360" i="15"/>
  <c r="C419" i="17"/>
  <c r="C419" i="15"/>
  <c r="C126" i="15"/>
  <c r="C126" i="17"/>
  <c r="C156" i="17"/>
  <c r="C156" i="15"/>
  <c r="C113" i="15"/>
  <c r="C113" i="17"/>
  <c r="C429" i="15"/>
  <c r="C429" i="17"/>
  <c r="C21" i="17"/>
  <c r="C21" i="15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P38" i="21" l="1"/>
  <c r="E51" i="12"/>
  <c r="N51" i="12" s="1"/>
  <c r="V26" i="21"/>
  <c r="L32" i="12"/>
  <c r="U32" i="12" s="1"/>
  <c r="P4" i="21"/>
  <c r="E5" i="12"/>
  <c r="N5" i="12" s="1"/>
  <c r="S43" i="21"/>
  <c r="I59" i="12"/>
  <c r="R59" i="12" s="1"/>
  <c r="D3" i="12"/>
  <c r="O3" i="21"/>
  <c r="O41" i="21"/>
  <c r="D57" i="12"/>
  <c r="M57" i="12" s="1"/>
  <c r="L66" i="12"/>
  <c r="U66" i="12" s="1"/>
  <c r="V48" i="21"/>
  <c r="Q37" i="21"/>
  <c r="G50" i="12"/>
  <c r="P50" i="12" s="1"/>
  <c r="O47" i="21"/>
  <c r="D65" i="12"/>
  <c r="D38" i="12"/>
  <c r="O32" i="21"/>
  <c r="U32" i="21"/>
  <c r="K38" i="12"/>
  <c r="L10" i="12"/>
  <c r="V6" i="21"/>
  <c r="S53" i="21"/>
  <c r="I77" i="12"/>
  <c r="G77" i="12"/>
  <c r="Q53" i="21"/>
  <c r="D23" i="12"/>
  <c r="M23" i="12" s="1"/>
  <c r="O19" i="21"/>
  <c r="S39" i="21"/>
  <c r="I53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I66" i="12"/>
  <c r="R66" i="12" s="1"/>
  <c r="S48" i="21"/>
  <c r="G30" i="12"/>
  <c r="P30" i="12" s="1"/>
  <c r="Q24" i="21"/>
  <c r="L25" i="12"/>
  <c r="U25" i="12" s="1"/>
  <c r="V21" i="21"/>
  <c r="O53" i="21"/>
  <c r="D77" i="12"/>
  <c r="U15" i="21"/>
  <c r="K19" i="12"/>
  <c r="T19" i="12" s="1"/>
  <c r="R47" i="21"/>
  <c r="H65" i="12"/>
  <c r="S6" i="21"/>
  <c r="I10" i="12"/>
  <c r="D59" i="12"/>
  <c r="M59" i="12" s="1"/>
  <c r="O43" i="21"/>
  <c r="R4" i="21"/>
  <c r="H5" i="12"/>
  <c r="Q5" i="12" s="1"/>
  <c r="I12" i="12"/>
  <c r="R12" i="12" s="1"/>
  <c r="S8" i="21"/>
  <c r="V41" i="21"/>
  <c r="L57" i="12"/>
  <c r="U57" i="12" s="1"/>
  <c r="V3" i="21"/>
  <c r="L3" i="12"/>
  <c r="P37" i="21"/>
  <c r="E50" i="12"/>
  <c r="N50" i="12" s="1"/>
  <c r="L12" i="12"/>
  <c r="U12" i="12" s="1"/>
  <c r="V8" i="21"/>
  <c r="S17" i="21"/>
  <c r="I21" i="12"/>
  <c r="R21" i="12" s="1"/>
  <c r="J65" i="12"/>
  <c r="T47" i="21"/>
  <c r="H30" i="12"/>
  <c r="Q30" i="12" s="1"/>
  <c r="R24" i="21"/>
  <c r="H38" i="12"/>
  <c r="R32" i="21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I50" i="9"/>
  <c r="N44" i="8"/>
  <c r="I73" i="12"/>
  <c r="S51" i="21"/>
  <c r="I7" i="8"/>
  <c r="D8" i="9"/>
  <c r="P33" i="21"/>
  <c r="E43" i="12"/>
  <c r="N43" i="12" s="1"/>
  <c r="M29" i="8"/>
  <c r="H33" i="9"/>
  <c r="M30" i="8"/>
  <c r="H34" i="9"/>
  <c r="G40" i="12"/>
  <c r="P40" i="12" s="1"/>
  <c r="Q30" i="21"/>
  <c r="L5" i="12"/>
  <c r="U5" i="12" s="1"/>
  <c r="V4" i="21"/>
  <c r="U43" i="21"/>
  <c r="K59" i="12"/>
  <c r="T59" i="12" s="1"/>
  <c r="J3" i="12"/>
  <c r="T3" i="21"/>
  <c r="S41" i="21"/>
  <c r="I57" i="12"/>
  <c r="R57" i="12" s="1"/>
  <c r="H12" i="12"/>
  <c r="Q12" i="12" s="1"/>
  <c r="R8" i="21"/>
  <c r="E66" i="12"/>
  <c r="N66" i="12" s="1"/>
  <c r="P48" i="21"/>
  <c r="V17" i="21"/>
  <c r="L21" i="12"/>
  <c r="U21" i="12" s="1"/>
  <c r="O48" i="21"/>
  <c r="D66" i="12"/>
  <c r="M66" i="12" s="1"/>
  <c r="T32" i="21"/>
  <c r="J38" i="12"/>
  <c r="K25" i="12"/>
  <c r="T25" i="12" s="1"/>
  <c r="U21" i="21"/>
  <c r="P6" i="21"/>
  <c r="E10" i="12"/>
  <c r="H25" i="12"/>
  <c r="Q25" i="12" s="1"/>
  <c r="R21" i="21"/>
  <c r="J5" i="12"/>
  <c r="S5" i="12" s="1"/>
  <c r="T4" i="21"/>
  <c r="S38" i="21"/>
  <c r="I51" i="12"/>
  <c r="R51" i="12" s="1"/>
  <c r="I3" i="12"/>
  <c r="S3" i="21"/>
  <c r="K3" i="12"/>
  <c r="U3" i="2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O30" i="12"/>
  <c r="K65" i="12"/>
  <c r="U47" i="21"/>
  <c r="D30" i="12"/>
  <c r="M30" i="12" s="1"/>
  <c r="O24" i="21"/>
  <c r="J10" i="12"/>
  <c r="T6" i="21"/>
  <c r="I25" i="12"/>
  <c r="R25" i="12" s="1"/>
  <c r="S21" i="21"/>
  <c r="R39" i="21"/>
  <c r="H53" i="12"/>
  <c r="V39" i="21"/>
  <c r="L53" i="12"/>
  <c r="R15" i="21"/>
  <c r="H19" i="12"/>
  <c r="Q19" i="12" s="1"/>
  <c r="O77" i="12"/>
  <c r="J44" i="8"/>
  <c r="E50" i="9"/>
  <c r="V51" i="21"/>
  <c r="L73" i="12"/>
  <c r="R33" i="21"/>
  <c r="H43" i="12"/>
  <c r="Q43" i="12" s="1"/>
  <c r="D33" i="9"/>
  <c r="I29" i="8"/>
  <c r="L30" i="8"/>
  <c r="G34" i="9"/>
  <c r="B34" i="9"/>
  <c r="C30" i="8"/>
  <c r="H40" i="12"/>
  <c r="Q40" i="12" s="1"/>
  <c r="R30" i="21"/>
  <c r="H48" i="12"/>
  <c r="R35" i="21"/>
  <c r="J12" i="12"/>
  <c r="S12" i="12" s="1"/>
  <c r="T8" i="21"/>
  <c r="Q17" i="21"/>
  <c r="G21" i="12"/>
  <c r="P21" i="12" s="1"/>
  <c r="S37" i="21"/>
  <c r="I50" i="12"/>
  <c r="R50" i="12" s="1"/>
  <c r="E65" i="12"/>
  <c r="P47" i="21"/>
  <c r="L30" i="12"/>
  <c r="U30" i="12" s="1"/>
  <c r="V24" i="21"/>
  <c r="L77" i="12"/>
  <c r="V53" i="21"/>
  <c r="U6" i="21"/>
  <c r="K10" i="12"/>
  <c r="M44" i="8"/>
  <c r="H50" i="9"/>
  <c r="G73" i="12"/>
  <c r="Q51" i="21"/>
  <c r="F72" i="12"/>
  <c r="O73" i="12"/>
  <c r="J7" i="8"/>
  <c r="E8" i="9"/>
  <c r="S33" i="21"/>
  <c r="I43" i="12"/>
  <c r="R43" i="12" s="1"/>
  <c r="N30" i="8"/>
  <c r="I34" i="9"/>
  <c r="V35" i="21"/>
  <c r="L48" i="12"/>
  <c r="F50" i="9"/>
  <c r="K44" i="8"/>
  <c r="R51" i="21"/>
  <c r="H73" i="12"/>
  <c r="H8" i="9"/>
  <c r="M7" i="8"/>
  <c r="N7" i="8"/>
  <c r="I8" i="9"/>
  <c r="J43" i="12"/>
  <c r="S43" i="12" s="1"/>
  <c r="T33" i="21"/>
  <c r="J29" i="8"/>
  <c r="E33" i="9"/>
  <c r="K40" i="12"/>
  <c r="T40" i="12" s="1"/>
  <c r="U30" i="21"/>
  <c r="D12" i="12"/>
  <c r="M12" i="12" s="1"/>
  <c r="O8" i="21"/>
  <c r="L51" i="12"/>
  <c r="U51" i="12" s="1"/>
  <c r="V38" i="21"/>
  <c r="G57" i="12"/>
  <c r="P57" i="12" s="1"/>
  <c r="Q41" i="21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L44" i="8"/>
  <c r="G50" i="9"/>
  <c r="T51" i="21"/>
  <c r="J73" i="12"/>
  <c r="L43" i="12"/>
  <c r="U43" i="12" s="1"/>
  <c r="V33" i="21"/>
  <c r="C29" i="8"/>
  <c r="B33" i="9"/>
  <c r="N29" i="8"/>
  <c r="I33" i="9"/>
  <c r="J30" i="8"/>
  <c r="E34" i="9"/>
  <c r="O30" i="21"/>
  <c r="D40" i="12"/>
  <c r="M40" i="12" s="1"/>
  <c r="D73" i="12"/>
  <c r="O51" i="21"/>
  <c r="D7" i="8"/>
  <c r="C8" i="9"/>
  <c r="F8" i="9"/>
  <c r="K7" i="8"/>
  <c r="K43" i="12"/>
  <c r="T43" i="12" s="1"/>
  <c r="U33" i="21"/>
  <c r="F33" i="9"/>
  <c r="K29" i="8"/>
  <c r="P8" i="21"/>
  <c r="E12" i="12"/>
  <c r="N12" i="12" s="1"/>
  <c r="H32" i="12"/>
  <c r="Q32" i="12" s="1"/>
  <c r="R26" i="21"/>
  <c r="O15" i="21"/>
  <c r="D19" i="12"/>
  <c r="M19" i="12" s="1"/>
  <c r="G19" i="12"/>
  <c r="P19" i="12" s="1"/>
  <c r="Q15" i="21"/>
  <c r="J53" i="12"/>
  <c r="T39" i="21"/>
  <c r="I44" i="8"/>
  <c r="D50" i="9"/>
  <c r="D44" i="8"/>
  <c r="C50" i="9"/>
  <c r="E73" i="12"/>
  <c r="P51" i="21"/>
  <c r="C7" i="8"/>
  <c r="B8" i="9"/>
  <c r="O33" i="21"/>
  <c r="D43" i="12"/>
  <c r="M43" i="12" s="1"/>
  <c r="L29" i="8"/>
  <c r="G33" i="9"/>
  <c r="D29" i="8"/>
  <c r="C33" i="9"/>
  <c r="C34" i="9"/>
  <c r="D30" i="8"/>
  <c r="F34" i="9"/>
  <c r="K30" i="8"/>
  <c r="J40" i="12"/>
  <c r="S40" i="12" s="1"/>
  <c r="T30" i="21"/>
  <c r="I5" i="12"/>
  <c r="R5" i="12" s="1"/>
  <c r="S4" i="21"/>
  <c r="Q3" i="21"/>
  <c r="G3" i="12"/>
  <c r="F37" i="12"/>
  <c r="O38" i="12"/>
  <c r="T21" i="21"/>
  <c r="J25" i="12"/>
  <c r="S25" i="12" s="1"/>
  <c r="E77" i="12"/>
  <c r="P53" i="21"/>
  <c r="P15" i="21"/>
  <c r="E19" i="12"/>
  <c r="N19" i="12" s="1"/>
  <c r="R37" i="21"/>
  <c r="H50" i="12"/>
  <c r="Q50" i="12" s="1"/>
  <c r="J30" i="12"/>
  <c r="S30" i="12" s="1"/>
  <c r="T24" i="21"/>
  <c r="T38" i="21"/>
  <c r="J51" i="12"/>
  <c r="S51" i="12" s="1"/>
  <c r="C44" i="8"/>
  <c r="B50" i="9"/>
  <c r="U51" i="21"/>
  <c r="K73" i="12"/>
  <c r="L7" i="8"/>
  <c r="G8" i="9"/>
  <c r="Q33" i="21"/>
  <c r="G43" i="12"/>
  <c r="P43" i="12" s="1"/>
  <c r="D34" i="9"/>
  <c r="I30" i="8"/>
  <c r="T35" i="21"/>
  <c r="J48" i="12"/>
  <c r="P29" i="21"/>
  <c r="E39" i="12"/>
  <c r="N39" i="12" s="1"/>
  <c r="P14" i="21"/>
  <c r="E18" i="12"/>
  <c r="N18" i="12" s="1"/>
  <c r="J18" i="12"/>
  <c r="S18" i="12" s="1"/>
  <c r="T14" i="21"/>
  <c r="L40" i="12"/>
  <c r="U40" i="12" s="1"/>
  <c r="V30" i="21"/>
  <c r="S35" i="21"/>
  <c r="I48" i="12"/>
  <c r="R29" i="21"/>
  <c r="H39" i="12"/>
  <c r="Q39" i="12" s="1"/>
  <c r="Q14" i="21"/>
  <c r="G18" i="12"/>
  <c r="P18" i="12" s="1"/>
  <c r="U29" i="21"/>
  <c r="K39" i="12"/>
  <c r="T39" i="12" s="1"/>
  <c r="I18" i="12"/>
  <c r="R18" i="12" s="1"/>
  <c r="S14" i="21"/>
  <c r="I39" i="12"/>
  <c r="R39" i="12" s="1"/>
  <c r="S29" i="21"/>
  <c r="E40" i="12"/>
  <c r="N40" i="12" s="1"/>
  <c r="P30" i="21"/>
  <c r="E48" i="12"/>
  <c r="P35" i="21"/>
  <c r="T29" i="21"/>
  <c r="J39" i="12"/>
  <c r="S39" i="12" s="1"/>
  <c r="R14" i="21"/>
  <c r="H18" i="12"/>
  <c r="Q18" i="12" s="1"/>
  <c r="O48" i="12"/>
  <c r="D18" i="12"/>
  <c r="M18" i="12" s="1"/>
  <c r="O14" i="21"/>
  <c r="I40" i="12"/>
  <c r="R40" i="12" s="1"/>
  <c r="S30" i="21"/>
  <c r="O35" i="21"/>
  <c r="D48" i="12"/>
  <c r="Q29" i="21"/>
  <c r="G39" i="12"/>
  <c r="P39" i="12" s="1"/>
  <c r="U14" i="21"/>
  <c r="K18" i="12"/>
  <c r="T18" i="12" s="1"/>
  <c r="Q35" i="21"/>
  <c r="G48" i="12"/>
  <c r="U35" i="21"/>
  <c r="K48" i="12"/>
  <c r="L39" i="12"/>
  <c r="U39" i="12" s="1"/>
  <c r="V29" i="21"/>
  <c r="L18" i="12"/>
  <c r="U18" i="12" s="1"/>
  <c r="V14" i="21"/>
  <c r="R38" i="21"/>
  <c r="H51" i="12"/>
  <c r="Q51" i="12" s="1"/>
  <c r="L23" i="12"/>
  <c r="U23" i="12" s="1"/>
  <c r="V19" i="21"/>
  <c r="L31" i="8"/>
  <c r="G35" i="9"/>
  <c r="D31" i="8"/>
  <c r="C35" i="9"/>
  <c r="C161" i="17"/>
  <c r="C161" i="15"/>
  <c r="C121" i="17"/>
  <c r="C121" i="15"/>
  <c r="C274" i="15"/>
  <c r="C274" i="17"/>
  <c r="C73" i="17"/>
  <c r="C73" i="15"/>
  <c r="C206" i="15"/>
  <c r="C206" i="17"/>
  <c r="C416" i="17"/>
  <c r="C416" i="15"/>
  <c r="C142" i="15"/>
  <c r="C142" i="17"/>
  <c r="C244" i="17"/>
  <c r="C244" i="15"/>
  <c r="C409" i="17"/>
  <c r="C409" i="15"/>
  <c r="P42" i="21"/>
  <c r="E58" i="12"/>
  <c r="N58" i="12" s="1"/>
  <c r="C150" i="15"/>
  <c r="C150" i="17"/>
  <c r="M69" i="12"/>
  <c r="U38" i="12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O42" i="21"/>
  <c r="D58" i="12"/>
  <c r="M58" i="12" s="1"/>
  <c r="C48" i="17"/>
  <c r="C48" i="15"/>
  <c r="C354" i="17"/>
  <c r="C354" i="15"/>
  <c r="N28" i="12"/>
  <c r="R69" i="12"/>
  <c r="P69" i="12"/>
  <c r="T19" i="21"/>
  <c r="J23" i="12"/>
  <c r="S23" i="12" s="1"/>
  <c r="K31" i="8"/>
  <c r="F35" i="9"/>
  <c r="B35" i="9"/>
  <c r="C31" i="8"/>
  <c r="K27" i="8"/>
  <c r="F31" i="9"/>
  <c r="L27" i="8"/>
  <c r="G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25" i="17"/>
  <c r="C25" i="15"/>
  <c r="C358" i="17"/>
  <c r="C358" i="15"/>
  <c r="C359" i="15"/>
  <c r="C359" i="17"/>
  <c r="C308" i="17"/>
  <c r="C308" i="15"/>
  <c r="R42" i="21"/>
  <c r="H58" i="12"/>
  <c r="Q58" i="12" s="1"/>
  <c r="C456" i="17"/>
  <c r="C456" i="15"/>
  <c r="Q28" i="12"/>
  <c r="C226" i="17"/>
  <c r="C226" i="15"/>
  <c r="C379" i="17"/>
  <c r="C379" i="15"/>
  <c r="C77" i="17"/>
  <c r="C77" i="15"/>
  <c r="C179" i="17"/>
  <c r="C179" i="15"/>
  <c r="C53" i="17"/>
  <c r="C53" i="15"/>
  <c r="C8" i="17"/>
  <c r="C8" i="15"/>
  <c r="C328" i="15"/>
  <c r="C328" i="17"/>
  <c r="C397" i="15"/>
  <c r="C397" i="17"/>
  <c r="C83" i="17"/>
  <c r="C83" i="15"/>
  <c r="C127" i="17"/>
  <c r="C127" i="15"/>
  <c r="C2" i="15"/>
  <c r="C2" i="17"/>
  <c r="C178" i="15"/>
  <c r="C178" i="17"/>
  <c r="C332" i="17"/>
  <c r="C332" i="15"/>
  <c r="C155" i="15"/>
  <c r="C155" i="17"/>
  <c r="C229" i="15"/>
  <c r="C229" i="17"/>
  <c r="C369" i="15"/>
  <c r="C369" i="17"/>
  <c r="C280" i="17"/>
  <c r="C280" i="15"/>
  <c r="C356" i="17"/>
  <c r="C356" i="15"/>
  <c r="C295" i="15"/>
  <c r="C295" i="17"/>
  <c r="S42" i="21"/>
  <c r="I58" i="12"/>
  <c r="R58" i="12" s="1"/>
  <c r="C252" i="17"/>
  <c r="C252" i="15"/>
  <c r="C303" i="17"/>
  <c r="C303" i="15"/>
  <c r="C405" i="15"/>
  <c r="C405" i="17"/>
  <c r="Q21" i="21"/>
  <c r="G25" i="12"/>
  <c r="P25" i="12" s="1"/>
  <c r="O29" i="21"/>
  <c r="D39" i="12"/>
  <c r="M39" i="12" s="1"/>
  <c r="J31" i="8"/>
  <c r="E35" i="9"/>
  <c r="I35" i="9"/>
  <c r="N31" i="8"/>
  <c r="C22" i="15"/>
  <c r="C22" i="17"/>
  <c r="C76" i="15"/>
  <c r="C76" i="17"/>
  <c r="C26" i="17"/>
  <c r="C26" i="15"/>
  <c r="C124" i="17"/>
  <c r="C124" i="15"/>
  <c r="C93" i="17"/>
  <c r="C93" i="15"/>
  <c r="C71" i="15"/>
  <c r="C71" i="17"/>
  <c r="C460" i="17"/>
  <c r="C460" i="15"/>
  <c r="C410" i="17"/>
  <c r="C410" i="15"/>
  <c r="C383" i="15"/>
  <c r="C383" i="17"/>
  <c r="C253" i="15"/>
  <c r="C253" i="17"/>
  <c r="Q42" i="21"/>
  <c r="G58" i="12"/>
  <c r="P58" i="12" s="1"/>
  <c r="C27" i="8"/>
  <c r="B31" i="9"/>
  <c r="M27" i="8"/>
  <c r="H31" i="9"/>
  <c r="P28" i="12"/>
  <c r="T28" i="12"/>
  <c r="U19" i="21"/>
  <c r="K23" i="12"/>
  <c r="T23" i="12" s="1"/>
  <c r="J27" i="8"/>
  <c r="E31" i="9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K58" i="12"/>
  <c r="T58" i="12" s="1"/>
  <c r="U42" i="21"/>
  <c r="V42" i="21"/>
  <c r="L58" i="12"/>
  <c r="U58" i="12" s="1"/>
  <c r="D27" i="8"/>
  <c r="C31" i="9"/>
  <c r="N27" i="8"/>
  <c r="I31" i="9"/>
  <c r="N69" i="12"/>
  <c r="P65" i="12"/>
  <c r="P19" i="21"/>
  <c r="E23" i="12"/>
  <c r="N23" i="12" s="1"/>
  <c r="M31" i="8"/>
  <c r="H35" i="9"/>
  <c r="I31" i="8"/>
  <c r="D35" i="9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I27" i="8"/>
  <c r="D31" i="9"/>
  <c r="C99" i="15"/>
  <c r="C99" i="17"/>
  <c r="U28" i="12"/>
  <c r="U69" i="12"/>
  <c r="S28" i="12"/>
  <c r="T69" i="12"/>
  <c r="R28" i="12"/>
  <c r="S69" i="12"/>
  <c r="G23" i="12"/>
  <c r="P23" i="12" s="1"/>
  <c r="Q19" i="2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T42" i="21"/>
  <c r="J58" i="12"/>
  <c r="S58" i="12" s="1"/>
  <c r="C201" i="17"/>
  <c r="C201" i="15"/>
  <c r="Q69" i="12"/>
  <c r="M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N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L37" i="12"/>
  <c r="N45" i="8"/>
  <c r="I51" i="9"/>
  <c r="F20" i="9"/>
  <c r="K16" i="8"/>
  <c r="P50" i="21"/>
  <c r="E70" i="12"/>
  <c r="K13" i="8"/>
  <c r="F17" i="9"/>
  <c r="N13" i="8"/>
  <c r="I17" i="9"/>
  <c r="D49" i="12"/>
  <c r="M49" i="12" s="1"/>
  <c r="O36" i="21"/>
  <c r="L49" i="12"/>
  <c r="U49" i="12" s="1"/>
  <c r="V36" i="21"/>
  <c r="T45" i="21"/>
  <c r="J61" i="12"/>
  <c r="S61" i="12" s="1"/>
  <c r="N8" i="8"/>
  <c r="I9" i="9"/>
  <c r="R57" i="21"/>
  <c r="H81" i="12"/>
  <c r="Q81" i="12" s="1"/>
  <c r="L21" i="8"/>
  <c r="G25" i="9"/>
  <c r="B6" i="9"/>
  <c r="C5" i="8"/>
  <c r="R25" i="21"/>
  <c r="H31" i="12"/>
  <c r="Q25" i="21"/>
  <c r="G31" i="12"/>
  <c r="H56" i="12"/>
  <c r="R40" i="21"/>
  <c r="M35" i="8"/>
  <c r="H39" i="9"/>
  <c r="K19" i="8"/>
  <c r="F23" i="9"/>
  <c r="K40" i="8"/>
  <c r="F46" i="9"/>
  <c r="N22" i="8"/>
  <c r="I26" i="9"/>
  <c r="H2" i="9"/>
  <c r="M2" i="8"/>
  <c r="D22" i="9"/>
  <c r="I18" i="8"/>
  <c r="K10" i="8"/>
  <c r="F13" i="9"/>
  <c r="D10" i="8"/>
  <c r="C13" i="9"/>
  <c r="N4" i="8"/>
  <c r="I5" i="9"/>
  <c r="I4" i="8"/>
  <c r="D5" i="9"/>
  <c r="C3" i="8"/>
  <c r="B3" i="9"/>
  <c r="C32" i="17"/>
  <c r="C32" i="15"/>
  <c r="D3" i="14"/>
  <c r="D3" i="20"/>
  <c r="D380" i="15"/>
  <c r="D380" i="17"/>
  <c r="E380" i="17" s="1"/>
  <c r="D431" i="15"/>
  <c r="D431" i="17"/>
  <c r="E431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D334" i="15"/>
  <c r="D334" i="17"/>
  <c r="E334" i="17" s="1"/>
  <c r="D249" i="17"/>
  <c r="E249" i="17" s="1"/>
  <c r="D249" i="15"/>
  <c r="D447" i="15"/>
  <c r="D447" i="17"/>
  <c r="E447" i="17" s="1"/>
  <c r="D204" i="15"/>
  <c r="D204" i="17"/>
  <c r="E204" i="17" s="1"/>
  <c r="D436" i="15"/>
  <c r="D436" i="17"/>
  <c r="E436" i="17" s="1"/>
  <c r="D89" i="17"/>
  <c r="E89" i="17" s="1"/>
  <c r="D89" i="15"/>
  <c r="D47" i="15"/>
  <c r="D47" i="17"/>
  <c r="E47" i="17" s="1"/>
  <c r="D352" i="17"/>
  <c r="E352" i="17" s="1"/>
  <c r="D352" i="15"/>
  <c r="T27" i="21"/>
  <c r="J33" i="12"/>
  <c r="S33" i="12" s="1"/>
  <c r="N48" i="12"/>
  <c r="S48" i="12"/>
  <c r="K72" i="12"/>
  <c r="T73" i="12"/>
  <c r="O37" i="12"/>
  <c r="D72" i="12"/>
  <c r="M73" i="12"/>
  <c r="Q65" i="12"/>
  <c r="H63" i="12"/>
  <c r="R53" i="12"/>
  <c r="L45" i="8"/>
  <c r="G51" i="9"/>
  <c r="C16" i="8"/>
  <c r="B20" i="9"/>
  <c r="D70" i="12"/>
  <c r="O50" i="21"/>
  <c r="E49" i="12"/>
  <c r="N49" i="12" s="1"/>
  <c r="P36" i="21"/>
  <c r="I32" i="9"/>
  <c r="N28" i="8"/>
  <c r="Q45" i="21"/>
  <c r="G61" i="12"/>
  <c r="P61" i="12" s="1"/>
  <c r="E9" i="9"/>
  <c r="J8" i="8"/>
  <c r="I8" i="8"/>
  <c r="D9" i="9"/>
  <c r="G81" i="12"/>
  <c r="P81" i="12" s="1"/>
  <c r="Q57" i="21"/>
  <c r="D25" i="9"/>
  <c r="I21" i="8"/>
  <c r="J21" i="8"/>
  <c r="E25" i="9"/>
  <c r="M38" i="8"/>
  <c r="H43" i="9"/>
  <c r="K5" i="8"/>
  <c r="F6" i="9"/>
  <c r="R13" i="21"/>
  <c r="H17" i="12"/>
  <c r="Q17" i="12" s="1"/>
  <c r="P13" i="21"/>
  <c r="E17" i="12"/>
  <c r="N17" i="12" s="1"/>
  <c r="U25" i="21"/>
  <c r="K31" i="12"/>
  <c r="J56" i="12"/>
  <c r="T40" i="21"/>
  <c r="K26" i="8"/>
  <c r="F30" i="9"/>
  <c r="G10" i="12"/>
  <c r="Q6" i="21"/>
  <c r="C23" i="9"/>
  <c r="D19" i="8"/>
  <c r="C40" i="8"/>
  <c r="B46" i="9"/>
  <c r="M12" i="8"/>
  <c r="H16" i="9"/>
  <c r="I52" i="8"/>
  <c r="D12" i="9"/>
  <c r="K52" i="8"/>
  <c r="F12" i="9"/>
  <c r="K22" i="8"/>
  <c r="F26" i="9"/>
  <c r="K2" i="8"/>
  <c r="F2" i="9"/>
  <c r="C8" i="8"/>
  <c r="B9" i="9"/>
  <c r="C18" i="8"/>
  <c r="B22" i="9"/>
  <c r="I13" i="9"/>
  <c r="N10" i="8"/>
  <c r="C10" i="8"/>
  <c r="B13" i="9"/>
  <c r="D3" i="9"/>
  <c r="I3" i="8"/>
  <c r="N3" i="8"/>
  <c r="I3" i="9"/>
  <c r="N11" i="8"/>
  <c r="I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173" i="15"/>
  <c r="C173" i="17"/>
  <c r="D282" i="15"/>
  <c r="D282" i="17"/>
  <c r="E282" i="17" s="1"/>
  <c r="D39" i="17"/>
  <c r="E39" i="17" s="1"/>
  <c r="D39" i="15"/>
  <c r="D290" i="15"/>
  <c r="D290" i="17"/>
  <c r="E290" i="17" s="1"/>
  <c r="D74" i="17"/>
  <c r="E74" i="17" s="1"/>
  <c r="D74" i="15"/>
  <c r="D449" i="17"/>
  <c r="E449" i="17" s="1"/>
  <c r="D449" i="15"/>
  <c r="D333" i="17"/>
  <c r="E333" i="17" s="1"/>
  <c r="D333" i="15"/>
  <c r="D444" i="15"/>
  <c r="D444" i="17"/>
  <c r="E444" i="17" s="1"/>
  <c r="D237" i="15"/>
  <c r="D237" i="17"/>
  <c r="E237" i="17" s="1"/>
  <c r="C20" i="15"/>
  <c r="C20" i="17"/>
  <c r="D33" i="12"/>
  <c r="M33" i="12" s="1"/>
  <c r="O27" i="21"/>
  <c r="P3" i="12"/>
  <c r="G4" i="12"/>
  <c r="O63" i="12"/>
  <c r="I37" i="12"/>
  <c r="R38" i="12"/>
  <c r="O72" i="12"/>
  <c r="N65" i="12"/>
  <c r="E63" i="12"/>
  <c r="Q48" i="12"/>
  <c r="S10" i="12"/>
  <c r="T3" i="12"/>
  <c r="K4" i="12"/>
  <c r="Q38" i="12"/>
  <c r="H37" i="12"/>
  <c r="Q3" i="12"/>
  <c r="H4" i="12"/>
  <c r="U10" i="12"/>
  <c r="T53" i="21"/>
  <c r="J77" i="12"/>
  <c r="M16" i="8"/>
  <c r="H20" i="9"/>
  <c r="V50" i="21"/>
  <c r="L70" i="12"/>
  <c r="L13" i="8"/>
  <c r="G17" i="9"/>
  <c r="I49" i="12"/>
  <c r="R49" i="12" s="1"/>
  <c r="S36" i="21"/>
  <c r="D32" i="9"/>
  <c r="I28" i="8"/>
  <c r="D61" i="12"/>
  <c r="M61" i="12" s="1"/>
  <c r="O45" i="21"/>
  <c r="S57" i="21"/>
  <c r="I81" i="12"/>
  <c r="R81" i="12" s="1"/>
  <c r="M21" i="8"/>
  <c r="H25" i="9"/>
  <c r="J38" i="8"/>
  <c r="E43" i="9"/>
  <c r="I17" i="12"/>
  <c r="R17" i="12" s="1"/>
  <c r="S13" i="21"/>
  <c r="O25" i="21"/>
  <c r="D31" i="12"/>
  <c r="I56" i="12"/>
  <c r="S40" i="21"/>
  <c r="I26" i="8"/>
  <c r="D30" i="9"/>
  <c r="L35" i="8"/>
  <c r="G39" i="9"/>
  <c r="I19" i="8"/>
  <c r="D23" i="9"/>
  <c r="D52" i="8"/>
  <c r="C12" i="9"/>
  <c r="D8" i="8"/>
  <c r="C9" i="9"/>
  <c r="G22" i="9"/>
  <c r="L18" i="8"/>
  <c r="I10" i="8"/>
  <c r="D13" i="9"/>
  <c r="M4" i="8"/>
  <c r="H5" i="9"/>
  <c r="K3" i="8"/>
  <c r="F3" i="9"/>
  <c r="G3" i="9"/>
  <c r="L3" i="8"/>
  <c r="J11" i="8"/>
  <c r="E14" i="9"/>
  <c r="C11" i="8"/>
  <c r="B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V27" i="21"/>
  <c r="L33" i="12"/>
  <c r="U33" i="12" s="1"/>
  <c r="P63" i="12"/>
  <c r="U37" i="12"/>
  <c r="M53" i="12"/>
  <c r="N3" i="12"/>
  <c r="E4" i="12"/>
  <c r="T10" i="12"/>
  <c r="U53" i="12"/>
  <c r="N10" i="12"/>
  <c r="E37" i="12"/>
  <c r="N38" i="12"/>
  <c r="K37" i="12"/>
  <c r="T38" i="12"/>
  <c r="D45" i="8"/>
  <c r="C51" i="9"/>
  <c r="E20" i="9"/>
  <c r="J16" i="8"/>
  <c r="H70" i="12"/>
  <c r="R50" i="21"/>
  <c r="M13" i="8"/>
  <c r="H17" i="9"/>
  <c r="J28" i="8"/>
  <c r="E32" i="9"/>
  <c r="K61" i="12"/>
  <c r="T61" i="12" s="1"/>
  <c r="U45" i="21"/>
  <c r="K8" i="8"/>
  <c r="F9" i="9"/>
  <c r="O57" i="21"/>
  <c r="D81" i="12"/>
  <c r="M81" i="12" s="1"/>
  <c r="N21" i="8"/>
  <c r="I25" i="9"/>
  <c r="B25" i="9"/>
  <c r="C21" i="8"/>
  <c r="N5" i="8"/>
  <c r="I6" i="9"/>
  <c r="C6" i="9"/>
  <c r="D5" i="8"/>
  <c r="V13" i="21"/>
  <c r="L17" i="12"/>
  <c r="U17" i="12" s="1"/>
  <c r="E30" i="12"/>
  <c r="P24" i="21"/>
  <c r="V25" i="21"/>
  <c r="L31" i="12"/>
  <c r="P40" i="21"/>
  <c r="E56" i="12"/>
  <c r="M26" i="8"/>
  <c r="H30" i="9"/>
  <c r="C19" i="8"/>
  <c r="B23" i="9"/>
  <c r="D40" i="8"/>
  <c r="C46" i="9"/>
  <c r="J12" i="8"/>
  <c r="E16" i="9"/>
  <c r="C52" i="8"/>
  <c r="B12" i="9"/>
  <c r="L22" i="8"/>
  <c r="G26" i="9"/>
  <c r="C22" i="8"/>
  <c r="B26" i="9"/>
  <c r="M18" i="8"/>
  <c r="H22" i="9"/>
  <c r="C22" i="9"/>
  <c r="D18" i="8"/>
  <c r="K4" i="8"/>
  <c r="F5" i="9"/>
  <c r="E5" i="9"/>
  <c r="J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389" i="15"/>
  <c r="C389" i="17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414" i="15"/>
  <c r="D414" i="17"/>
  <c r="E414" i="17" s="1"/>
  <c r="C326" i="15"/>
  <c r="C326" i="17"/>
  <c r="E72" i="12"/>
  <c r="N73" i="12"/>
  <c r="S53" i="12"/>
  <c r="Q10" i="12"/>
  <c r="G72" i="12"/>
  <c r="P73" i="12"/>
  <c r="I4" i="12"/>
  <c r="R3" i="12"/>
  <c r="S3" i="12"/>
  <c r="J4" i="12"/>
  <c r="I72" i="12"/>
  <c r="R73" i="12"/>
  <c r="C45" i="8"/>
  <c r="B51" i="9"/>
  <c r="E51" i="9"/>
  <c r="J45" i="8"/>
  <c r="N16" i="8"/>
  <c r="I20" i="9"/>
  <c r="I16" i="8"/>
  <c r="D20" i="9"/>
  <c r="O6" i="21"/>
  <c r="D10" i="12"/>
  <c r="J70" i="12"/>
  <c r="T50" i="21"/>
  <c r="J49" i="12"/>
  <c r="S49" i="12" s="1"/>
  <c r="T36" i="21"/>
  <c r="M28" i="8"/>
  <c r="H32" i="9"/>
  <c r="K28" i="8"/>
  <c r="F32" i="9"/>
  <c r="M8" i="8"/>
  <c r="H9" i="9"/>
  <c r="G9" i="9"/>
  <c r="L8" i="8"/>
  <c r="E81" i="12"/>
  <c r="N81" i="12" s="1"/>
  <c r="P57" i="21"/>
  <c r="L5" i="8"/>
  <c r="G6" i="9"/>
  <c r="T13" i="21"/>
  <c r="J17" i="12"/>
  <c r="S17" i="12" s="1"/>
  <c r="P25" i="21"/>
  <c r="E31" i="12"/>
  <c r="N31" i="12" s="1"/>
  <c r="Q40" i="21"/>
  <c r="G56" i="12"/>
  <c r="L26" i="8"/>
  <c r="G30" i="9"/>
  <c r="C30" i="9"/>
  <c r="D26" i="8"/>
  <c r="J35" i="8"/>
  <c r="E39" i="9"/>
  <c r="I30" i="12"/>
  <c r="S24" i="21"/>
  <c r="L19" i="8"/>
  <c r="G23" i="9"/>
  <c r="N40" i="8"/>
  <c r="I46" i="9"/>
  <c r="J22" i="8"/>
  <c r="E26" i="9"/>
  <c r="I2" i="8"/>
  <c r="D2" i="9"/>
  <c r="N18" i="8"/>
  <c r="I22" i="9"/>
  <c r="D4" i="8"/>
  <c r="C5" i="9"/>
  <c r="L11" i="8"/>
  <c r="G14" i="9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R27" i="21"/>
  <c r="H33" i="12"/>
  <c r="Q33" i="12" s="1"/>
  <c r="T48" i="12"/>
  <c r="R48" i="12"/>
  <c r="I47" i="12"/>
  <c r="N77" i="12"/>
  <c r="J72" i="12"/>
  <c r="S73" i="12"/>
  <c r="T53" i="12"/>
  <c r="L72" i="12"/>
  <c r="U73" i="12"/>
  <c r="Q53" i="12"/>
  <c r="L4" i="12"/>
  <c r="U3" i="12"/>
  <c r="M77" i="12"/>
  <c r="D51" i="9"/>
  <c r="I45" i="8"/>
  <c r="M45" i="8"/>
  <c r="H51" i="9"/>
  <c r="S50" i="21"/>
  <c r="I70" i="12"/>
  <c r="D17" i="9"/>
  <c r="I13" i="8"/>
  <c r="C17" i="9"/>
  <c r="D13" i="8"/>
  <c r="H49" i="12"/>
  <c r="Q49" i="12" s="1"/>
  <c r="R36" i="21"/>
  <c r="S45" i="21"/>
  <c r="I61" i="12"/>
  <c r="R61" i="12" s="1"/>
  <c r="V45" i="21"/>
  <c r="L61" i="12"/>
  <c r="U61" i="12" s="1"/>
  <c r="U57" i="21"/>
  <c r="K81" i="12"/>
  <c r="T81" i="12" s="1"/>
  <c r="C25" i="9"/>
  <c r="D21" i="8"/>
  <c r="L38" i="8"/>
  <c r="G43" i="9"/>
  <c r="M5" i="8"/>
  <c r="H6" i="9"/>
  <c r="U13" i="21"/>
  <c r="K17" i="12"/>
  <c r="T17" i="12" s="1"/>
  <c r="I31" i="12"/>
  <c r="R31" i="12" s="1"/>
  <c r="S25" i="21"/>
  <c r="F55" i="12"/>
  <c r="O56" i="12"/>
  <c r="N35" i="8"/>
  <c r="I39" i="9"/>
  <c r="C38" i="8"/>
  <c r="B43" i="9"/>
  <c r="C35" i="8"/>
  <c r="B39" i="9"/>
  <c r="J19" i="8"/>
  <c r="E23" i="9"/>
  <c r="M19" i="8"/>
  <c r="H23" i="9"/>
  <c r="J40" i="8"/>
  <c r="E46" i="9"/>
  <c r="G16" i="9"/>
  <c r="L12" i="8"/>
  <c r="N52" i="8"/>
  <c r="I12" i="9"/>
  <c r="J52" i="8"/>
  <c r="E12" i="9"/>
  <c r="D22" i="8"/>
  <c r="C26" i="9"/>
  <c r="D2" i="8"/>
  <c r="C2" i="9"/>
  <c r="D28" i="8"/>
  <c r="C32" i="9"/>
  <c r="K18" i="8"/>
  <c r="F22" i="9"/>
  <c r="J10" i="8"/>
  <c r="E13" i="9"/>
  <c r="L4" i="8"/>
  <c r="G5" i="9"/>
  <c r="K11" i="8"/>
  <c r="F14" i="9"/>
  <c r="H14" i="9"/>
  <c r="M11" i="8"/>
  <c r="B28" i="9"/>
  <c r="C24" i="8"/>
  <c r="H28" i="9"/>
  <c r="M24" i="8"/>
  <c r="D395" i="17"/>
  <c r="E395" i="17" s="1"/>
  <c r="D395" i="15"/>
  <c r="D446" i="17"/>
  <c r="E446" i="17" s="1"/>
  <c r="D446" i="15"/>
  <c r="D79" i="15"/>
  <c r="D79" i="17"/>
  <c r="E79" i="17" s="1"/>
  <c r="D130" i="15"/>
  <c r="D130" i="17"/>
  <c r="E130" i="17" s="1"/>
  <c r="D454" i="17"/>
  <c r="E454" i="17" s="1"/>
  <c r="D454" i="15"/>
  <c r="D362" i="17"/>
  <c r="E362" i="17" s="1"/>
  <c r="D362" i="15"/>
  <c r="D250" i="15"/>
  <c r="D250" i="17"/>
  <c r="E250" i="17" s="1"/>
  <c r="D347" i="15"/>
  <c r="D347" i="17"/>
  <c r="E347" i="17" s="1"/>
  <c r="D58" i="17"/>
  <c r="E58" i="17" s="1"/>
  <c r="D58" i="15"/>
  <c r="D217" i="17"/>
  <c r="E217" i="17" s="1"/>
  <c r="D217" i="15"/>
  <c r="D245" i="17"/>
  <c r="E245" i="17" s="1"/>
  <c r="D245" i="15"/>
  <c r="D160" i="17"/>
  <c r="E160" i="17" s="1"/>
  <c r="D160" i="15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S27" i="21"/>
  <c r="I33" i="12"/>
  <c r="R33" i="12" s="1"/>
  <c r="Q27" i="21"/>
  <c r="G33" i="12"/>
  <c r="P33" i="12" s="1"/>
  <c r="F47" i="12"/>
  <c r="Q77" i="12"/>
  <c r="T77" i="12"/>
  <c r="Q73" i="12"/>
  <c r="H72" i="12"/>
  <c r="U48" i="12"/>
  <c r="U77" i="12"/>
  <c r="T65" i="12"/>
  <c r="K63" i="12"/>
  <c r="S65" i="12"/>
  <c r="J63" i="12"/>
  <c r="P77" i="12"/>
  <c r="D37" i="12"/>
  <c r="M38" i="12"/>
  <c r="F51" i="9"/>
  <c r="K45" i="8"/>
  <c r="J50" i="12"/>
  <c r="S50" i="12" s="1"/>
  <c r="T37" i="21"/>
  <c r="G20" i="9"/>
  <c r="L16" i="8"/>
  <c r="O70" i="12"/>
  <c r="F68" i="12"/>
  <c r="Q36" i="21"/>
  <c r="G49" i="12"/>
  <c r="P49" i="12" s="1"/>
  <c r="R45" i="21"/>
  <c r="H61" i="12"/>
  <c r="Q61" i="12" s="1"/>
  <c r="V57" i="21"/>
  <c r="L81" i="12"/>
  <c r="U81" i="12" s="1"/>
  <c r="I38" i="8"/>
  <c r="D43" i="9"/>
  <c r="E6" i="9"/>
  <c r="J5" i="8"/>
  <c r="D17" i="12"/>
  <c r="M17" i="12" s="1"/>
  <c r="O13" i="21"/>
  <c r="O40" i="21"/>
  <c r="D56" i="12"/>
  <c r="V40" i="21"/>
  <c r="L56" i="12"/>
  <c r="I30" i="9"/>
  <c r="N26" i="8"/>
  <c r="C26" i="8"/>
  <c r="B30" i="9"/>
  <c r="K35" i="8"/>
  <c r="F39" i="9"/>
  <c r="D38" i="8"/>
  <c r="C43" i="9"/>
  <c r="D35" i="8"/>
  <c r="C39" i="9"/>
  <c r="M40" i="8"/>
  <c r="H46" i="9"/>
  <c r="L40" i="8"/>
  <c r="G46" i="9"/>
  <c r="M52" i="8"/>
  <c r="H12" i="9"/>
  <c r="I22" i="8"/>
  <c r="D26" i="9"/>
  <c r="C2" i="8"/>
  <c r="B2" i="9"/>
  <c r="L2" i="8"/>
  <c r="G2" i="9"/>
  <c r="C28" i="8"/>
  <c r="B32" i="9"/>
  <c r="J18" i="8"/>
  <c r="E22" i="9"/>
  <c r="L10" i="8"/>
  <c r="G13" i="9"/>
  <c r="J3" i="8"/>
  <c r="E3" i="9"/>
  <c r="C3" i="9"/>
  <c r="D3" i="8"/>
  <c r="I11" i="8"/>
  <c r="D14" i="9"/>
  <c r="F28" i="9"/>
  <c r="K24" i="8"/>
  <c r="C134" i="17"/>
  <c r="C134" i="15"/>
  <c r="D28" i="17"/>
  <c r="E28" i="17" s="1"/>
  <c r="D28" i="15"/>
  <c r="D78" i="17"/>
  <c r="E78" i="17" s="1"/>
  <c r="D78" i="15"/>
  <c r="D340" i="17"/>
  <c r="E340" i="17" s="1"/>
  <c r="D340" i="15"/>
  <c r="D293" i="15"/>
  <c r="D293" i="17"/>
  <c r="E293" i="17" s="1"/>
  <c r="D176" i="15"/>
  <c r="D176" i="17"/>
  <c r="E176" i="17" s="1"/>
  <c r="D243" i="17"/>
  <c r="E243" i="17" s="1"/>
  <c r="D243" i="15"/>
  <c r="D394" i="17"/>
  <c r="E394" i="17" s="1"/>
  <c r="D394" i="15"/>
  <c r="D227" i="17"/>
  <c r="E227" i="17" s="1"/>
  <c r="D227" i="15"/>
  <c r="D242" i="15"/>
  <c r="D242" i="17"/>
  <c r="E242" i="17" s="1"/>
  <c r="D241" i="17"/>
  <c r="E241" i="17" s="1"/>
  <c r="D241" i="15"/>
  <c r="D452" i="17"/>
  <c r="E452" i="17" s="1"/>
  <c r="D452" i="15"/>
  <c r="D262" i="17"/>
  <c r="E262" i="17" s="1"/>
  <c r="D262" i="15"/>
  <c r="D370" i="15"/>
  <c r="D370" i="17"/>
  <c r="E370" i="17" s="1"/>
  <c r="D181" i="17"/>
  <c r="E181" i="17" s="1"/>
  <c r="D181" i="15"/>
  <c r="D167" i="17"/>
  <c r="E167" i="17" s="1"/>
  <c r="D167" i="15"/>
  <c r="D116" i="17"/>
  <c r="E116" i="17" s="1"/>
  <c r="D116" i="15"/>
  <c r="D231" i="17"/>
  <c r="E231" i="17" s="1"/>
  <c r="D231" i="15"/>
  <c r="E33" i="12"/>
  <c r="N33" i="12" s="1"/>
  <c r="P27" i="21"/>
  <c r="P48" i="12"/>
  <c r="G47" i="12"/>
  <c r="F27" i="12"/>
  <c r="J37" i="12"/>
  <c r="S38" i="12"/>
  <c r="N53" i="12"/>
  <c r="U65" i="12"/>
  <c r="L63" i="12"/>
  <c r="R10" i="12"/>
  <c r="R77" i="12"/>
  <c r="M65" i="12"/>
  <c r="D63" i="12"/>
  <c r="D16" i="8"/>
  <c r="C20" i="9"/>
  <c r="G70" i="12"/>
  <c r="Q50" i="21"/>
  <c r="U50" i="21"/>
  <c r="K70" i="12"/>
  <c r="C13" i="8"/>
  <c r="B17" i="9"/>
  <c r="J13" i="8"/>
  <c r="E17" i="9"/>
  <c r="U36" i="21"/>
  <c r="K49" i="12"/>
  <c r="T49" i="12" s="1"/>
  <c r="G32" i="9"/>
  <c r="L28" i="8"/>
  <c r="P45" i="21"/>
  <c r="E61" i="12"/>
  <c r="N61" i="12" s="1"/>
  <c r="J81" i="12"/>
  <c r="S81" i="12" s="1"/>
  <c r="T57" i="21"/>
  <c r="K21" i="8"/>
  <c r="F25" i="9"/>
  <c r="I43" i="9"/>
  <c r="N38" i="8"/>
  <c r="K38" i="8"/>
  <c r="F43" i="9"/>
  <c r="D6" i="9"/>
  <c r="I5" i="8"/>
  <c r="Q13" i="21"/>
  <c r="G17" i="12"/>
  <c r="P17" i="12" s="1"/>
  <c r="J31" i="12"/>
  <c r="T25" i="21"/>
  <c r="U40" i="21"/>
  <c r="K56" i="12"/>
  <c r="E30" i="9"/>
  <c r="J26" i="8"/>
  <c r="I35" i="8"/>
  <c r="D39" i="9"/>
  <c r="N19" i="8"/>
  <c r="I23" i="9"/>
  <c r="I40" i="8"/>
  <c r="D46" i="9"/>
  <c r="I12" i="8"/>
  <c r="D16" i="9"/>
  <c r="L52" i="8"/>
  <c r="G12" i="9"/>
  <c r="H26" i="9"/>
  <c r="M22" i="8"/>
  <c r="N2" i="8"/>
  <c r="I2" i="9"/>
  <c r="J2" i="8"/>
  <c r="E2" i="9"/>
  <c r="M10" i="8"/>
  <c r="H13" i="9"/>
  <c r="B5" i="9"/>
  <c r="C4" i="8"/>
  <c r="H3" i="9"/>
  <c r="M3" i="8"/>
  <c r="D11" i="8"/>
  <c r="C14" i="9"/>
  <c r="C28" i="9"/>
  <c r="D24" i="8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5"/>
  <c r="D146" i="17"/>
  <c r="E146" i="17" s="1"/>
  <c r="D422" i="17"/>
  <c r="E422" i="17" s="1"/>
  <c r="D422" i="15"/>
  <c r="D57" i="15"/>
  <c r="D57" i="17"/>
  <c r="E57" i="17" s="1"/>
  <c r="D166" i="15"/>
  <c r="D166" i="17"/>
  <c r="E166" i="17" s="1"/>
  <c r="D248" i="17"/>
  <c r="E248" i="17" s="1"/>
  <c r="D248" i="15"/>
  <c r="C338" i="17"/>
  <c r="C338" i="15"/>
  <c r="C224" i="17"/>
  <c r="C224" i="15"/>
  <c r="C275" i="17"/>
  <c r="C275" i="15"/>
  <c r="C287" i="17"/>
  <c r="C287" i="15"/>
  <c r="D95" i="15"/>
  <c r="D95" i="17"/>
  <c r="E95" i="17" s="1"/>
  <c r="D235" i="17"/>
  <c r="E235" i="17" s="1"/>
  <c r="D235" i="15"/>
  <c r="D283" i="15"/>
  <c r="D283" i="17"/>
  <c r="E283" i="17" s="1"/>
  <c r="D82" i="17"/>
  <c r="E82" i="17" s="1"/>
  <c r="D82" i="15"/>
  <c r="D294" i="17"/>
  <c r="E294" i="17" s="1"/>
  <c r="D294" i="15"/>
  <c r="D388" i="17"/>
  <c r="E388" i="17" s="1"/>
  <c r="D388" i="15"/>
  <c r="D170" i="17"/>
  <c r="E170" i="17" s="1"/>
  <c r="D170" i="15"/>
  <c r="D180" i="17"/>
  <c r="E180" i="17" s="1"/>
  <c r="D180" i="15"/>
  <c r="U27" i="21"/>
  <c r="K33" i="12"/>
  <c r="T33" i="12" s="1"/>
  <c r="M48" i="12"/>
  <c r="D47" i="12"/>
  <c r="G37" i="12"/>
  <c r="P38" i="12"/>
  <c r="P53" i="12"/>
  <c r="R65" i="12"/>
  <c r="I63" i="12"/>
  <c r="O4" i="12"/>
  <c r="F6" i="12"/>
  <c r="M3" i="12"/>
  <c r="D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L47" i="12" l="1"/>
  <c r="R56" i="21"/>
  <c r="H80" i="12"/>
  <c r="C14" i="8"/>
  <c r="B18" i="9"/>
  <c r="E52" i="9"/>
  <c r="J46" i="8"/>
  <c r="J14" i="8"/>
  <c r="E18" i="9"/>
  <c r="I52" i="9"/>
  <c r="N46" i="8"/>
  <c r="G52" i="9"/>
  <c r="L46" i="8"/>
  <c r="K14" i="8"/>
  <c r="F18" i="9"/>
  <c r="O80" i="12"/>
  <c r="F76" i="12"/>
  <c r="C46" i="8"/>
  <c r="B52" i="9"/>
  <c r="D14" i="8"/>
  <c r="C18" i="9"/>
  <c r="I80" i="12"/>
  <c r="S56" i="21"/>
  <c r="U56" i="21"/>
  <c r="K80" i="12"/>
  <c r="D46" i="8"/>
  <c r="C52" i="9"/>
  <c r="I14" i="8"/>
  <c r="D18" i="9"/>
  <c r="E80" i="12"/>
  <c r="P56" i="21"/>
  <c r="F52" i="9"/>
  <c r="K46" i="8"/>
  <c r="M46" i="8"/>
  <c r="H52" i="9"/>
  <c r="G18" i="9"/>
  <c r="L14" i="8"/>
  <c r="M14" i="8"/>
  <c r="H18" i="9"/>
  <c r="I46" i="8"/>
  <c r="D52" i="9"/>
  <c r="N14" i="8"/>
  <c r="I18" i="9"/>
  <c r="E16" i="12"/>
  <c r="P12" i="21"/>
  <c r="D111" i="17"/>
  <c r="E111" i="17" s="1"/>
  <c r="D111" i="15"/>
  <c r="D233" i="17"/>
  <c r="E233" i="17" s="1"/>
  <c r="D233" i="15"/>
  <c r="D300" i="17"/>
  <c r="E300" i="17" s="1"/>
  <c r="D300" i="15"/>
  <c r="D285" i="17"/>
  <c r="E285" i="17" s="1"/>
  <c r="D285" i="15"/>
  <c r="D183" i="15"/>
  <c r="D183" i="17"/>
  <c r="E183" i="17" s="1"/>
  <c r="D113" i="17"/>
  <c r="E113" i="17" s="1"/>
  <c r="D113" i="15"/>
  <c r="D106" i="17"/>
  <c r="E106" i="17" s="1"/>
  <c r="D10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7"/>
  <c r="E266" i="17" s="1"/>
  <c r="D266" i="15"/>
  <c r="D316" i="17"/>
  <c r="E316" i="17" s="1"/>
  <c r="D316" i="15"/>
  <c r="D123" i="15"/>
  <c r="D123" i="17"/>
  <c r="E123" i="17" s="1"/>
  <c r="F8" i="12"/>
  <c r="O8" i="12" s="1"/>
  <c r="O6" i="12"/>
  <c r="M47" i="12"/>
  <c r="O27" i="12"/>
  <c r="O47" i="12"/>
  <c r="U72" i="12"/>
  <c r="P72" i="12"/>
  <c r="N4" i="12"/>
  <c r="E6" i="12"/>
  <c r="M72" i="12"/>
  <c r="D29" i="9"/>
  <c r="I25" i="8"/>
  <c r="K42" i="8"/>
  <c r="F48" i="9"/>
  <c r="C42" i="8"/>
  <c r="B48" i="9"/>
  <c r="D234" i="17"/>
  <c r="E234" i="17" s="1"/>
  <c r="D234" i="15"/>
  <c r="D33" i="15"/>
  <c r="D33" i="17"/>
  <c r="E33" i="17" s="1"/>
  <c r="D101" i="15"/>
  <c r="D101" i="17"/>
  <c r="E101" i="17" s="1"/>
  <c r="D441" i="15"/>
  <c r="D441" i="17"/>
  <c r="E441" i="17" s="1"/>
  <c r="D311" i="17"/>
  <c r="E311" i="17" s="1"/>
  <c r="D311" i="15"/>
  <c r="D62" i="15"/>
  <c r="D62" i="17"/>
  <c r="E62" i="17" s="1"/>
  <c r="D177" i="15"/>
  <c r="D177" i="17"/>
  <c r="E177" i="17" s="1"/>
  <c r="D382" i="15"/>
  <c r="D382" i="17"/>
  <c r="E382" i="17" s="1"/>
  <c r="D84" i="15"/>
  <c r="D84" i="17"/>
  <c r="E84" i="17" s="1"/>
  <c r="D137" i="15"/>
  <c r="D137" i="17"/>
  <c r="E137" i="17" s="1"/>
  <c r="D149" i="17"/>
  <c r="E149" i="17" s="1"/>
  <c r="D149" i="15"/>
  <c r="D309" i="17"/>
  <c r="E309" i="17" s="1"/>
  <c r="D309" i="15"/>
  <c r="D112" i="17"/>
  <c r="E112" i="17" s="1"/>
  <c r="D112" i="15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203" i="17"/>
  <c r="E203" i="17" s="1"/>
  <c r="D203" i="15"/>
  <c r="D372" i="15"/>
  <c r="D372" i="17"/>
  <c r="E372" i="17" s="1"/>
  <c r="D288" i="17"/>
  <c r="E288" i="17" s="1"/>
  <c r="D288" i="15"/>
  <c r="D18" i="17"/>
  <c r="E18" i="17" s="1"/>
  <c r="D18" i="15"/>
  <c r="D411" i="15"/>
  <c r="D411" i="17"/>
  <c r="E411" i="17" s="1"/>
  <c r="D56" i="15"/>
  <c r="D56" i="17"/>
  <c r="E56" i="17" s="1"/>
  <c r="D178" i="15"/>
  <c r="D178" i="17"/>
  <c r="E178" i="17" s="1"/>
  <c r="D240" i="17"/>
  <c r="E240" i="17" s="1"/>
  <c r="D240" i="15"/>
  <c r="D19" i="17"/>
  <c r="E19" i="17" s="1"/>
  <c r="D19" i="15"/>
  <c r="D284" i="15"/>
  <c r="D284" i="17"/>
  <c r="E284" i="17" s="1"/>
  <c r="D359" i="17"/>
  <c r="E359" i="17" s="1"/>
  <c r="D359" i="15"/>
  <c r="D279" i="15"/>
  <c r="D279" i="17"/>
  <c r="E279" i="17" s="1"/>
  <c r="D247" i="17"/>
  <c r="E247" i="17" s="1"/>
  <c r="D247" i="15"/>
  <c r="D366" i="15"/>
  <c r="D366" i="17"/>
  <c r="E366" i="17" s="1"/>
  <c r="D239" i="17"/>
  <c r="E239" i="17" s="1"/>
  <c r="D239" i="15"/>
  <c r="D393" i="17"/>
  <c r="E393" i="17" s="1"/>
  <c r="D393" i="15"/>
  <c r="D310" i="17"/>
  <c r="E310" i="17" s="1"/>
  <c r="D310" i="15"/>
  <c r="D361" i="17"/>
  <c r="E361" i="17" s="1"/>
  <c r="D361" i="15"/>
  <c r="D96" i="15"/>
  <c r="D96" i="17"/>
  <c r="E96" i="17" s="1"/>
  <c r="D21" i="17"/>
  <c r="E21" i="17" s="1"/>
  <c r="D21" i="15"/>
  <c r="D8" i="20"/>
  <c r="D8" i="14"/>
  <c r="D6" i="14"/>
  <c r="D6" i="20"/>
  <c r="P70" i="12"/>
  <c r="G68" i="12"/>
  <c r="P47" i="12"/>
  <c r="S63" i="12"/>
  <c r="Q72" i="12"/>
  <c r="R30" i="12"/>
  <c r="I27" i="12"/>
  <c r="P56" i="12"/>
  <c r="G55" i="12"/>
  <c r="Q70" i="12"/>
  <c r="H68" i="12"/>
  <c r="N37" i="12"/>
  <c r="U70" i="12"/>
  <c r="L68" i="12"/>
  <c r="H6" i="12"/>
  <c r="Q4" i="12"/>
  <c r="H47" i="12"/>
  <c r="R37" i="12"/>
  <c r="N25" i="8"/>
  <c r="I29" i="9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419" i="17"/>
  <c r="E419" i="17" s="1"/>
  <c r="D419" i="15"/>
  <c r="D381" i="17"/>
  <c r="E381" i="17" s="1"/>
  <c r="D381" i="15"/>
  <c r="D276" i="15"/>
  <c r="D276" i="17"/>
  <c r="E276" i="17" s="1"/>
  <c r="D7" i="14"/>
  <c r="D7" i="20"/>
  <c r="B16" i="9"/>
  <c r="C12" i="8"/>
  <c r="R63" i="12"/>
  <c r="U63" i="12"/>
  <c r="K47" i="12"/>
  <c r="R72" i="12"/>
  <c r="N30" i="12"/>
  <c r="E27" i="12"/>
  <c r="J55" i="12"/>
  <c r="S56" i="12"/>
  <c r="H55" i="12"/>
  <c r="Q56" i="12"/>
  <c r="N70" i="12"/>
  <c r="E68" i="12"/>
  <c r="G29" i="9"/>
  <c r="L25" i="8"/>
  <c r="J42" i="8"/>
  <c r="E48" i="9"/>
  <c r="N42" i="8"/>
  <c r="I48" i="9"/>
  <c r="D390" i="15"/>
  <c r="D390" i="17"/>
  <c r="E390" i="17" s="1"/>
  <c r="D223" i="17"/>
  <c r="E223" i="17" s="1"/>
  <c r="D223" i="15"/>
  <c r="D438" i="17"/>
  <c r="E438" i="17" s="1"/>
  <c r="D438" i="15"/>
  <c r="D437" i="15"/>
  <c r="D437" i="17"/>
  <c r="E437" i="17" s="1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5" i="20"/>
  <c r="D5" i="14"/>
  <c r="D378" i="15"/>
  <c r="D378" i="17"/>
  <c r="E378" i="17" s="1"/>
  <c r="D327" i="15"/>
  <c r="D327" i="17"/>
  <c r="E327" i="17" s="1"/>
  <c r="D4" i="14"/>
  <c r="D4" i="20"/>
  <c r="T63" i="12"/>
  <c r="O55" i="12"/>
  <c r="R70" i="12"/>
  <c r="I68" i="12"/>
  <c r="S4" i="12"/>
  <c r="J6" i="12"/>
  <c r="Q37" i="12"/>
  <c r="N63" i="12"/>
  <c r="T31" i="12"/>
  <c r="K27" i="12"/>
  <c r="P31" i="12"/>
  <c r="G27" i="12"/>
  <c r="K25" i="8"/>
  <c r="F29" i="9"/>
  <c r="D209" i="15"/>
  <c r="D209" i="17"/>
  <c r="E209" i="17" s="1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433" i="15"/>
  <c r="D433" i="17"/>
  <c r="E433" i="17" s="1"/>
  <c r="D156" i="17"/>
  <c r="E156" i="17" s="1"/>
  <c r="D156" i="15"/>
  <c r="D453" i="15"/>
  <c r="D453" i="17"/>
  <c r="E453" i="17" s="1"/>
  <c r="D29" i="15"/>
  <c r="D29" i="17"/>
  <c r="E29" i="17" s="1"/>
  <c r="D413" i="17"/>
  <c r="E413" i="17" s="1"/>
  <c r="D413" i="15"/>
  <c r="D387" i="15"/>
  <c r="D387" i="17"/>
  <c r="E387" i="17" s="1"/>
  <c r="D5" i="15"/>
  <c r="D5" i="17"/>
  <c r="E5" i="17" s="1"/>
  <c r="D136" i="15"/>
  <c r="D136" i="17"/>
  <c r="E136" i="17" s="1"/>
  <c r="D163" i="17"/>
  <c r="E163" i="17" s="1"/>
  <c r="D163" i="15"/>
  <c r="D228" i="15"/>
  <c r="D228" i="17"/>
  <c r="E228" i="17" s="1"/>
  <c r="D174" i="17"/>
  <c r="E174" i="17" s="1"/>
  <c r="D174" i="15"/>
  <c r="D72" i="15"/>
  <c r="D72" i="17"/>
  <c r="E72" i="17" s="1"/>
  <c r="K55" i="12"/>
  <c r="T56" i="12"/>
  <c r="M63" i="12"/>
  <c r="L6" i="12"/>
  <c r="U4" i="12"/>
  <c r="S72" i="12"/>
  <c r="G6" i="12"/>
  <c r="P4" i="12"/>
  <c r="T72" i="12"/>
  <c r="H29" i="9"/>
  <c r="M25" i="8"/>
  <c r="C25" i="8"/>
  <c r="B29" i="9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5"/>
  <c r="D460" i="17"/>
  <c r="E460" i="17" s="1"/>
  <c r="D3" i="17"/>
  <c r="E3" i="17" s="1"/>
  <c r="D3" i="15"/>
  <c r="D182" i="15"/>
  <c r="D182" i="17"/>
  <c r="E182" i="17" s="1"/>
  <c r="D442" i="17"/>
  <c r="E442" i="17" s="1"/>
  <c r="D442" i="15"/>
  <c r="D256" i="17"/>
  <c r="E256" i="17" s="1"/>
  <c r="D256" i="15"/>
  <c r="D443" i="17"/>
  <c r="E443" i="17" s="1"/>
  <c r="D443" i="15"/>
  <c r="D45" i="15"/>
  <c r="D45" i="17"/>
  <c r="E45" i="17" s="1"/>
  <c r="D367" i="17"/>
  <c r="E367" i="17" s="1"/>
  <c r="D367" i="15"/>
  <c r="D351" i="17"/>
  <c r="E351" i="17" s="1"/>
  <c r="D351" i="15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432" i="15"/>
  <c r="D432" i="17"/>
  <c r="E432" i="17" s="1"/>
  <c r="D400" i="15"/>
  <c r="D400" i="17"/>
  <c r="E400" i="17" s="1"/>
  <c r="D81" i="15"/>
  <c r="D81" i="17"/>
  <c r="E81" i="17" s="1"/>
  <c r="D451" i="15"/>
  <c r="D451" i="17"/>
  <c r="E451" i="17" s="1"/>
  <c r="D36" i="15"/>
  <c r="D36" i="17"/>
  <c r="E36" i="17" s="1"/>
  <c r="D171" i="15"/>
  <c r="D171" i="17"/>
  <c r="E171" i="17" s="1"/>
  <c r="D24" i="15"/>
  <c r="D24" i="17"/>
  <c r="E24" i="17" s="1"/>
  <c r="D315" i="15"/>
  <c r="D315" i="17"/>
  <c r="E315" i="17" s="1"/>
  <c r="D417" i="17"/>
  <c r="E417" i="17" s="1"/>
  <c r="D417" i="15"/>
  <c r="D15" i="17"/>
  <c r="E15" i="17" s="1"/>
  <c r="D15" i="15"/>
  <c r="D302" i="15"/>
  <c r="D302" i="17"/>
  <c r="E302" i="17" s="1"/>
  <c r="D68" i="17"/>
  <c r="E68" i="17" s="1"/>
  <c r="D68" i="15"/>
  <c r="D164" i="17"/>
  <c r="E164" i="17" s="1"/>
  <c r="D164" i="15"/>
  <c r="D186" i="17"/>
  <c r="E186" i="17" s="1"/>
  <c r="D186" i="15"/>
  <c r="D409" i="17"/>
  <c r="E409" i="17" s="1"/>
  <c r="D409" i="15"/>
  <c r="D189" i="15"/>
  <c r="D189" i="17"/>
  <c r="E189" i="17" s="1"/>
  <c r="D30" i="15"/>
  <c r="D30" i="17"/>
  <c r="E30" i="17" s="1"/>
  <c r="D120" i="15"/>
  <c r="D120" i="17"/>
  <c r="E120" i="17" s="1"/>
  <c r="D55" i="15"/>
  <c r="D55" i="17"/>
  <c r="E55" i="17" s="1"/>
  <c r="D126" i="15"/>
  <c r="D126" i="17"/>
  <c r="E126" i="17" s="1"/>
  <c r="D225" i="15"/>
  <c r="D225" i="17"/>
  <c r="E225" i="17" s="1"/>
  <c r="D2" i="20"/>
  <c r="D2" i="14"/>
  <c r="D9" i="20"/>
  <c r="D9" i="14"/>
  <c r="K12" i="8"/>
  <c r="F16" i="9"/>
  <c r="C16" i="9"/>
  <c r="D12" i="8"/>
  <c r="U56" i="12"/>
  <c r="L55" i="12"/>
  <c r="O68" i="12"/>
  <c r="N56" i="12"/>
  <c r="E55" i="12"/>
  <c r="S77" i="12"/>
  <c r="K6" i="12"/>
  <c r="T4" i="12"/>
  <c r="Q63" i="12"/>
  <c r="J47" i="12"/>
  <c r="Q31" i="12"/>
  <c r="H27" i="12"/>
  <c r="J25" i="8"/>
  <c r="E29" i="9"/>
  <c r="D25" i="8"/>
  <c r="C29" i="9"/>
  <c r="D86" i="17"/>
  <c r="E86" i="17" s="1"/>
  <c r="D86" i="15"/>
  <c r="D257" i="15"/>
  <c r="D257" i="17"/>
  <c r="E257" i="17" s="1"/>
  <c r="D104" i="17"/>
  <c r="E104" i="17" s="1"/>
  <c r="D104" i="15"/>
  <c r="D53" i="17"/>
  <c r="E53" i="17" s="1"/>
  <c r="D53" i="15"/>
  <c r="D458" i="17"/>
  <c r="E458" i="17" s="1"/>
  <c r="D458" i="15"/>
  <c r="D85" i="15"/>
  <c r="D85" i="17"/>
  <c r="E85" i="17" s="1"/>
  <c r="D265" i="17"/>
  <c r="E265" i="17" s="1"/>
  <c r="D265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N12" i="8"/>
  <c r="I16" i="9"/>
  <c r="M4" i="12"/>
  <c r="D6" i="12"/>
  <c r="T70" i="12"/>
  <c r="K68" i="12"/>
  <c r="M37" i="12"/>
  <c r="S70" i="12"/>
  <c r="J68" i="12"/>
  <c r="I6" i="12"/>
  <c r="R4" i="12"/>
  <c r="N72" i="12"/>
  <c r="R56" i="12"/>
  <c r="I55" i="12"/>
  <c r="P10" i="12"/>
  <c r="M70" i="12"/>
  <c r="D68" i="12"/>
  <c r="D42" i="8"/>
  <c r="C48" i="9"/>
  <c r="G48" i="9"/>
  <c r="L42" i="8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7"/>
  <c r="E317" i="17" s="1"/>
  <c r="D317" i="15"/>
  <c r="D200" i="17"/>
  <c r="E200" i="17" s="1"/>
  <c r="D200" i="15"/>
  <c r="D392" i="15"/>
  <c r="D392" i="17"/>
  <c r="E392" i="17" s="1"/>
  <c r="D298" i="17"/>
  <c r="E298" i="17" s="1"/>
  <c r="D298" i="15"/>
  <c r="D335" i="15"/>
  <c r="D335" i="17"/>
  <c r="E335" i="17" s="1"/>
  <c r="D154" i="15"/>
  <c r="D154" i="17"/>
  <c r="E154" i="17" s="1"/>
  <c r="D103" i="15"/>
  <c r="D103" i="17"/>
  <c r="E103" i="17" s="1"/>
  <c r="D418" i="17"/>
  <c r="E418" i="17" s="1"/>
  <c r="D41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11" i="17"/>
  <c r="E11" i="17" s="1"/>
  <c r="D11" i="15"/>
  <c r="D208" i="15"/>
  <c r="D208" i="17"/>
  <c r="E208" i="17" s="1"/>
  <c r="D402" i="17"/>
  <c r="E402" i="17" s="1"/>
  <c r="D402" i="15"/>
  <c r="D429" i="17"/>
  <c r="E429" i="17" s="1"/>
  <c r="D429" i="15"/>
  <c r="P37" i="12"/>
  <c r="S31" i="12"/>
  <c r="J27" i="12"/>
  <c r="S37" i="12"/>
  <c r="D55" i="12"/>
  <c r="M56" i="12"/>
  <c r="U47" i="12"/>
  <c r="R47" i="12"/>
  <c r="M10" i="12"/>
  <c r="U31" i="12"/>
  <c r="L27" i="12"/>
  <c r="T37" i="12"/>
  <c r="M31" i="12"/>
  <c r="D27" i="12"/>
  <c r="E4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4" i="13"/>
  <c r="T12" i="21" l="1"/>
  <c r="J16" i="12"/>
  <c r="G80" i="12"/>
  <c r="Q56" i="21"/>
  <c r="J80" i="12"/>
  <c r="T56" i="21"/>
  <c r="V56" i="21"/>
  <c r="L80" i="12"/>
  <c r="S12" i="21"/>
  <c r="I16" i="12"/>
  <c r="H16" i="12"/>
  <c r="R12" i="21"/>
  <c r="V12" i="21"/>
  <c r="L16" i="12"/>
  <c r="U12" i="21"/>
  <c r="K16" i="12"/>
  <c r="J32" i="8"/>
  <c r="E36" i="9"/>
  <c r="N32" i="8"/>
  <c r="I36" i="9"/>
  <c r="H24" i="9"/>
  <c r="M20" i="8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52" i="15"/>
  <c r="D252" i="17"/>
  <c r="E252" i="17" s="1"/>
  <c r="I8" i="12"/>
  <c r="R8" i="12" s="1"/>
  <c r="R6" i="12"/>
  <c r="R68" i="12"/>
  <c r="S55" i="12"/>
  <c r="N20" i="8"/>
  <c r="I24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7"/>
  <c r="E295" i="17" s="1"/>
  <c r="D295" i="15"/>
  <c r="D277" i="17"/>
  <c r="E277" i="17" s="1"/>
  <c r="D277" i="15"/>
  <c r="D304" i="17"/>
  <c r="E304" i="17" s="1"/>
  <c r="D304" i="15"/>
  <c r="S27" i="12"/>
  <c r="S68" i="12"/>
  <c r="M6" i="12"/>
  <c r="D8" i="12"/>
  <c r="M8" i="12" s="1"/>
  <c r="P6" i="12"/>
  <c r="G8" i="12"/>
  <c r="P8" i="12" s="1"/>
  <c r="E8" i="12"/>
  <c r="N8" i="12" s="1"/>
  <c r="N6" i="12"/>
  <c r="T80" i="12"/>
  <c r="K76" i="12"/>
  <c r="I32" i="8"/>
  <c r="D36" i="9"/>
  <c r="M32" i="8"/>
  <c r="H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405" i="15"/>
  <c r="D405" i="17"/>
  <c r="E405" i="17" s="1"/>
  <c r="D48" i="15"/>
  <c r="D48" i="17"/>
  <c r="E48" i="17" s="1"/>
  <c r="D354" i="17"/>
  <c r="E354" i="17" s="1"/>
  <c r="D354" i="15"/>
  <c r="P27" i="12"/>
  <c r="N27" i="12"/>
  <c r="Q68" i="12"/>
  <c r="N16" i="12"/>
  <c r="E9" i="12"/>
  <c r="D20" i="8"/>
  <c r="C24" i="9"/>
  <c r="D24" i="9"/>
  <c r="I20" i="8"/>
  <c r="D332" i="17"/>
  <c r="E332" i="17" s="1"/>
  <c r="D332" i="15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5"/>
  <c r="D383" i="17"/>
  <c r="E383" i="17" s="1"/>
  <c r="D297" i="15"/>
  <c r="D297" i="17"/>
  <c r="E297" i="17" s="1"/>
  <c r="D201" i="17"/>
  <c r="E201" i="17" s="1"/>
  <c r="D201" i="15"/>
  <c r="U27" i="12"/>
  <c r="R55" i="12"/>
  <c r="S47" i="12"/>
  <c r="N55" i="12"/>
  <c r="T55" i="12"/>
  <c r="N68" i="12"/>
  <c r="Q47" i="12"/>
  <c r="O76" i="12"/>
  <c r="L32" i="8"/>
  <c r="G36" i="9"/>
  <c r="D32" i="8"/>
  <c r="C36" i="9"/>
  <c r="J20" i="8"/>
  <c r="E24" i="9"/>
  <c r="D373" i="15"/>
  <c r="D373" i="17"/>
  <c r="E373" i="17" s="1"/>
  <c r="D424" i="17"/>
  <c r="E424" i="17" s="1"/>
  <c r="D424" i="15"/>
  <c r="D40" i="15"/>
  <c r="D40" i="17"/>
  <c r="E40" i="17" s="1"/>
  <c r="D144" i="15"/>
  <c r="D144" i="17"/>
  <c r="E144" i="17" s="1"/>
  <c r="D179" i="15"/>
  <c r="D179" i="17"/>
  <c r="E179" i="17" s="1"/>
  <c r="D42" i="17"/>
  <c r="E42" i="17" s="1"/>
  <c r="D42" i="15"/>
  <c r="D355" i="15"/>
  <c r="D355" i="17"/>
  <c r="E355" i="17" s="1"/>
  <c r="D416" i="15"/>
  <c r="D416" i="17"/>
  <c r="E416" i="17" s="1"/>
  <c r="D318" i="15"/>
  <c r="D318" i="17"/>
  <c r="E318" i="17" s="1"/>
  <c r="D59" i="17"/>
  <c r="E59" i="17" s="1"/>
  <c r="D59" i="15"/>
  <c r="D142" i="15"/>
  <c r="D142" i="17"/>
  <c r="E142" i="17" s="1"/>
  <c r="D49" i="15"/>
  <c r="D49" i="17"/>
  <c r="E49" i="17" s="1"/>
  <c r="D16" i="12"/>
  <c r="O12" i="21"/>
  <c r="D150" i="17"/>
  <c r="E150" i="17" s="1"/>
  <c r="D150" i="15"/>
  <c r="T27" i="12"/>
  <c r="P55" i="12"/>
  <c r="B24" i="9"/>
  <c r="C20" i="8"/>
  <c r="O16" i="12"/>
  <c r="F9" i="12"/>
  <c r="D110" i="15"/>
  <c r="D110" i="17"/>
  <c r="E110" i="17" s="1"/>
  <c r="D253" i="15"/>
  <c r="D253" i="17"/>
  <c r="E253" i="17" s="1"/>
  <c r="D244" i="17"/>
  <c r="E244" i="17" s="1"/>
  <c r="D244" i="15"/>
  <c r="D26" i="15"/>
  <c r="D26" i="17"/>
  <c r="E26" i="17" s="1"/>
  <c r="D397" i="15"/>
  <c r="D397" i="17"/>
  <c r="E397" i="17" s="1"/>
  <c r="D369" i="15"/>
  <c r="D369" i="17"/>
  <c r="E369" i="17" s="1"/>
  <c r="D263" i="17"/>
  <c r="E263" i="17" s="1"/>
  <c r="D263" i="15"/>
  <c r="D434" i="17"/>
  <c r="E434" i="17" s="1"/>
  <c r="D434" i="15"/>
  <c r="D12" i="17"/>
  <c r="E12" i="17" s="1"/>
  <c r="D12" i="15"/>
  <c r="D212" i="15"/>
  <c r="D212" i="17"/>
  <c r="E212" i="17" s="1"/>
  <c r="M55" i="12"/>
  <c r="T68" i="12"/>
  <c r="J8" i="12"/>
  <c r="S8" i="12" s="1"/>
  <c r="S6" i="12"/>
  <c r="Q6" i="12"/>
  <c r="H8" i="12"/>
  <c r="Q8" i="12" s="1"/>
  <c r="K32" i="8"/>
  <c r="F36" i="9"/>
  <c r="B36" i="9"/>
  <c r="C32" i="8"/>
  <c r="D450" i="15"/>
  <c r="D450" i="17"/>
  <c r="E450" i="17" s="1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430" i="17"/>
  <c r="E430" i="17" s="1"/>
  <c r="D430" i="15"/>
  <c r="D195" i="15"/>
  <c r="D195" i="17"/>
  <c r="E195" i="17" s="1"/>
  <c r="D325" i="17"/>
  <c r="E325" i="17" s="1"/>
  <c r="D325" i="15"/>
  <c r="D165" i="17"/>
  <c r="E165" i="17" s="1"/>
  <c r="D165" i="15"/>
  <c r="D303" i="15"/>
  <c r="D303" i="17"/>
  <c r="E303" i="17" s="1"/>
  <c r="N47" i="12"/>
  <c r="M68" i="12"/>
  <c r="U6" i="12"/>
  <c r="L8" i="12"/>
  <c r="U8" i="12" s="1"/>
  <c r="Q55" i="12"/>
  <c r="U68" i="12"/>
  <c r="R27" i="12"/>
  <c r="P68" i="12"/>
  <c r="N80" i="12"/>
  <c r="E76" i="12"/>
  <c r="R80" i="12"/>
  <c r="I76" i="12"/>
  <c r="Q80" i="12"/>
  <c r="H76" i="12"/>
  <c r="G24" i="9"/>
  <c r="L20" i="8"/>
  <c r="K20" i="8"/>
  <c r="F24" i="9"/>
  <c r="Q12" i="21"/>
  <c r="G16" i="12"/>
  <c r="D118" i="15"/>
  <c r="D118" i="17"/>
  <c r="E118" i="17" s="1"/>
  <c r="D216" i="17"/>
  <c r="E216" i="17" s="1"/>
  <c r="D216" i="15"/>
  <c r="D448" i="17"/>
  <c r="E448" i="17" s="1"/>
  <c r="D448" i="15"/>
  <c r="D77" i="17"/>
  <c r="E77" i="17" s="1"/>
  <c r="D77" i="15"/>
  <c r="D246" i="15"/>
  <c r="D246" i="17"/>
  <c r="E246" i="17" s="1"/>
  <c r="D63" i="17"/>
  <c r="E63" i="17" s="1"/>
  <c r="D63" i="15"/>
  <c r="D155" i="15"/>
  <c r="D155" i="17"/>
  <c r="E155" i="17" s="1"/>
  <c r="D365" i="15"/>
  <c r="D365" i="17"/>
  <c r="E365" i="17" s="1"/>
  <c r="D128" i="15"/>
  <c r="D128" i="17"/>
  <c r="E128" i="17" s="1"/>
  <c r="D99" i="15"/>
  <c r="D99" i="17"/>
  <c r="E99" i="17" s="1"/>
  <c r="D456" i="15"/>
  <c r="D456" i="17"/>
  <c r="E456" i="17" s="1"/>
  <c r="M27" i="12"/>
  <c r="Q27" i="12"/>
  <c r="T6" i="12"/>
  <c r="K8" i="12"/>
  <c r="T8" i="12" s="1"/>
  <c r="U55" i="12"/>
  <c r="T47" i="12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N76" i="12"/>
  <c r="S16" i="12"/>
  <c r="J9" i="12"/>
  <c r="D287" i="17"/>
  <c r="E287" i="17" s="1"/>
  <c r="D287" i="15"/>
  <c r="T16" i="12"/>
  <c r="K9" i="12"/>
  <c r="U80" i="12"/>
  <c r="L76" i="12"/>
  <c r="D236" i="15"/>
  <c r="D236" i="17"/>
  <c r="E236" i="17" s="1"/>
  <c r="P16" i="12"/>
  <c r="G9" i="12"/>
  <c r="T76" i="12"/>
  <c r="S80" i="12"/>
  <c r="J76" i="12"/>
  <c r="P80" i="12"/>
  <c r="G76" i="12"/>
  <c r="O56" i="21"/>
  <c r="D80" i="12"/>
  <c r="D173" i="15"/>
  <c r="D173" i="17"/>
  <c r="E173" i="17" s="1"/>
  <c r="Q76" i="12"/>
  <c r="F26" i="12"/>
  <c r="O9" i="12"/>
  <c r="Q16" i="12"/>
  <c r="H9" i="12"/>
  <c r="R16" i="12"/>
  <c r="I9" i="12"/>
  <c r="D134" i="17"/>
  <c r="E134" i="17" s="1"/>
  <c r="D134" i="15"/>
  <c r="R76" i="12"/>
  <c r="M16" i="12"/>
  <c r="D9" i="12"/>
  <c r="D20" i="15"/>
  <c r="D20" i="17"/>
  <c r="E20" i="17" s="1"/>
  <c r="N9" i="12"/>
  <c r="E26" i="12"/>
  <c r="U16" i="12"/>
  <c r="L9" i="12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M9" i="12" l="1"/>
  <c r="D26" i="12"/>
  <c r="C5" i="14"/>
  <c r="C5" i="20"/>
  <c r="D338" i="17"/>
  <c r="E338" i="17" s="1"/>
  <c r="D338" i="15"/>
  <c r="D377" i="15"/>
  <c r="D377" i="17"/>
  <c r="E377" i="17" s="1"/>
  <c r="M80" i="12"/>
  <c r="D76" i="12"/>
  <c r="D224" i="15"/>
  <c r="D224" i="17"/>
  <c r="E224" i="17" s="1"/>
  <c r="D326" i="15"/>
  <c r="D326" i="17"/>
  <c r="E326" i="17" s="1"/>
  <c r="D428" i="17"/>
  <c r="E428" i="17" s="1"/>
  <c r="D428" i="15"/>
  <c r="D440" i="17"/>
  <c r="E440" i="17" s="1"/>
  <c r="D440" i="15"/>
  <c r="D185" i="17"/>
  <c r="E185" i="17" s="1"/>
  <c r="D185" i="15"/>
  <c r="R9" i="12"/>
  <c r="I26" i="12"/>
  <c r="P76" i="12"/>
  <c r="C6" i="14"/>
  <c r="C6" i="20"/>
  <c r="C4" i="20"/>
  <c r="C4" i="14"/>
  <c r="U76" i="12"/>
  <c r="C8" i="14"/>
  <c r="C8" i="20"/>
  <c r="C3" i="14"/>
  <c r="C3" i="20"/>
  <c r="L26" i="12"/>
  <c r="U9" i="12"/>
  <c r="O26" i="12"/>
  <c r="F34" i="12"/>
  <c r="S76" i="12"/>
  <c r="G26" i="12"/>
  <c r="P9" i="12"/>
  <c r="J26" i="12"/>
  <c r="S9" i="12"/>
  <c r="C9" i="20"/>
  <c r="C9" i="14"/>
  <c r="D275" i="17"/>
  <c r="E275" i="17" s="1"/>
  <c r="D275" i="15"/>
  <c r="K26" i="12"/>
  <c r="T9" i="12"/>
  <c r="C7" i="20"/>
  <c r="C7" i="14"/>
  <c r="N26" i="12"/>
  <c r="E34" i="12"/>
  <c r="Q9" i="12"/>
  <c r="H26" i="12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F36" i="12" l="1"/>
  <c r="O34" i="12"/>
  <c r="T26" i="12"/>
  <c r="K34" i="12"/>
  <c r="S26" i="12"/>
  <c r="J34" i="12"/>
  <c r="M26" i="12"/>
  <c r="D34" i="12"/>
  <c r="U26" i="12"/>
  <c r="L34" i="12"/>
  <c r="M76" i="12"/>
  <c r="Q26" i="12"/>
  <c r="H34" i="12"/>
  <c r="P26" i="12"/>
  <c r="G34" i="12"/>
  <c r="R26" i="12"/>
  <c r="I34" i="12"/>
  <c r="C2" i="20"/>
  <c r="C2" i="14"/>
  <c r="E36" i="12"/>
  <c r="N34" i="12"/>
  <c r="D32" i="17"/>
  <c r="E32" i="17" s="1"/>
  <c r="D32" i="15"/>
  <c r="C398" i="11"/>
  <c r="E5" i="13"/>
  <c r="D5" i="13"/>
  <c r="C5" i="13"/>
  <c r="B5" i="13"/>
  <c r="I7" i="13"/>
  <c r="H8" i="13"/>
  <c r="G8" i="13"/>
  <c r="F7" i="13"/>
  <c r="J8" i="13"/>
  <c r="N36" i="12" l="1"/>
  <c r="E42" i="12"/>
  <c r="Q34" i="12"/>
  <c r="H36" i="12"/>
  <c r="S34" i="12"/>
  <c r="J36" i="12"/>
  <c r="T34" i="12"/>
  <c r="K36" i="12"/>
  <c r="I36" i="12"/>
  <c r="R34" i="12"/>
  <c r="U34" i="12"/>
  <c r="L36" i="12"/>
  <c r="P34" i="12"/>
  <c r="G36" i="12"/>
  <c r="M34" i="12"/>
  <c r="D36" i="12"/>
  <c r="O36" i="12"/>
  <c r="F42" i="12"/>
  <c r="B6" i="13"/>
  <c r="E6" i="13"/>
  <c r="C6" i="13"/>
  <c r="D6" i="13"/>
  <c r="I8" i="13"/>
  <c r="G9" i="13"/>
  <c r="H9" i="13"/>
  <c r="J9" i="13"/>
  <c r="F8" i="13"/>
  <c r="M36" i="12" l="1"/>
  <c r="D42" i="12"/>
  <c r="T36" i="12"/>
  <c r="K42" i="12"/>
  <c r="P36" i="12"/>
  <c r="G42" i="12"/>
  <c r="S36" i="12"/>
  <c r="J42" i="12"/>
  <c r="U36" i="12"/>
  <c r="L42" i="12"/>
  <c r="Q36" i="12"/>
  <c r="H42" i="12"/>
  <c r="O42" i="12"/>
  <c r="F44" i="12"/>
  <c r="N42" i="12"/>
  <c r="E44" i="12"/>
  <c r="R36" i="12"/>
  <c r="I42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B7" i="20" l="1"/>
  <c r="B7" i="14"/>
  <c r="N44" i="12"/>
  <c r="E46" i="12"/>
  <c r="S42" i="12"/>
  <c r="J44" i="12"/>
  <c r="B6" i="20"/>
  <c r="B6" i="14"/>
  <c r="B9" i="14"/>
  <c r="B9" i="20"/>
  <c r="O44" i="12"/>
  <c r="F46" i="12"/>
  <c r="G44" i="12"/>
  <c r="P42" i="12"/>
  <c r="B4" i="14"/>
  <c r="B4" i="20"/>
  <c r="B3" i="14"/>
  <c r="B3" i="20"/>
  <c r="H44" i="12"/>
  <c r="Q42" i="12"/>
  <c r="T42" i="12"/>
  <c r="K44" i="12"/>
  <c r="B5" i="20"/>
  <c r="B5" i="14"/>
  <c r="B2" i="20"/>
  <c r="B2" i="14"/>
  <c r="I44" i="12"/>
  <c r="R42" i="12"/>
  <c r="L44" i="12"/>
  <c r="U42" i="12"/>
  <c r="M42" i="12"/>
  <c r="D44" i="12"/>
  <c r="B8" i="14"/>
  <c r="B8" i="20"/>
  <c r="C8" i="13"/>
  <c r="D8" i="13"/>
  <c r="B8" i="13"/>
  <c r="E8" i="13"/>
  <c r="F10" i="13"/>
  <c r="H11" i="13"/>
  <c r="G11" i="13"/>
  <c r="I10" i="13"/>
  <c r="J11" i="13"/>
  <c r="M44" i="12" l="1"/>
  <c r="D46" i="12"/>
  <c r="T44" i="12"/>
  <c r="K46" i="12"/>
  <c r="S44" i="12"/>
  <c r="J46" i="12"/>
  <c r="U44" i="12"/>
  <c r="L46" i="12"/>
  <c r="P44" i="12"/>
  <c r="G46" i="12"/>
  <c r="N46" i="12"/>
  <c r="E52" i="12"/>
  <c r="O46" i="12"/>
  <c r="F52" i="12"/>
  <c r="R44" i="12"/>
  <c r="I46" i="12"/>
  <c r="Q44" i="12"/>
  <c r="H46" i="12"/>
  <c r="D9" i="13"/>
  <c r="E9" i="13"/>
  <c r="B9" i="13"/>
  <c r="C9" i="13"/>
  <c r="G12" i="13"/>
  <c r="I11" i="13"/>
  <c r="H12" i="13"/>
  <c r="J12" i="13"/>
  <c r="F11" i="13"/>
  <c r="U46" i="12" l="1"/>
  <c r="L52" i="12"/>
  <c r="R46" i="12"/>
  <c r="I52" i="12"/>
  <c r="S46" i="12"/>
  <c r="J52" i="12"/>
  <c r="O52" i="12"/>
  <c r="F54" i="12"/>
  <c r="N52" i="12"/>
  <c r="E54" i="12"/>
  <c r="T46" i="12"/>
  <c r="K52" i="12"/>
  <c r="Q46" i="12"/>
  <c r="H52" i="12"/>
  <c r="P46" i="12"/>
  <c r="G52" i="12"/>
  <c r="M46" i="12"/>
  <c r="D52" i="12"/>
  <c r="B10" i="13"/>
  <c r="D10" i="13"/>
  <c r="C10" i="13"/>
  <c r="E10" i="13"/>
  <c r="G13" i="13"/>
  <c r="J13" i="13"/>
  <c r="H13" i="13"/>
  <c r="I12" i="13"/>
  <c r="F12" i="13"/>
  <c r="T52" i="12" l="1"/>
  <c r="K54" i="12"/>
  <c r="P52" i="12"/>
  <c r="G54" i="12"/>
  <c r="O54" i="12"/>
  <c r="F62" i="12"/>
  <c r="Q52" i="12"/>
  <c r="H54" i="12"/>
  <c r="S52" i="12"/>
  <c r="J54" i="12"/>
  <c r="R52" i="12"/>
  <c r="I54" i="12"/>
  <c r="M52" i="12"/>
  <c r="D54" i="12"/>
  <c r="N54" i="12"/>
  <c r="E62" i="12"/>
  <c r="U52" i="12"/>
  <c r="L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54" i="12"/>
  <c r="D62" i="12"/>
  <c r="O62" i="12"/>
  <c r="F67" i="12"/>
  <c r="P54" i="12"/>
  <c r="G62" i="12"/>
  <c r="U54" i="12"/>
  <c r="L62" i="12"/>
  <c r="S54" i="12"/>
  <c r="J62" i="12"/>
  <c r="T54" i="12"/>
  <c r="K62" i="12"/>
  <c r="R54" i="12"/>
  <c r="I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M62" i="12"/>
  <c r="D67" i="12"/>
  <c r="S62" i="12"/>
  <c r="J67" i="12"/>
  <c r="U62" i="12"/>
  <c r="L67" i="12"/>
  <c r="Q62" i="12"/>
  <c r="H67" i="12"/>
  <c r="R62" i="12"/>
  <c r="I67" i="12"/>
  <c r="P62" i="12"/>
  <c r="G67" i="12"/>
  <c r="N67" i="12"/>
  <c r="E71" i="12"/>
  <c r="E13" i="13"/>
  <c r="B13" i="13"/>
  <c r="D13" i="13"/>
  <c r="C13" i="13"/>
  <c r="I15" i="13"/>
  <c r="H16" i="13"/>
  <c r="G16" i="13"/>
  <c r="F15" i="13"/>
  <c r="J16" i="13"/>
  <c r="Q67" i="12" l="1"/>
  <c r="H71" i="12"/>
  <c r="O71" i="12"/>
  <c r="F75" i="12"/>
  <c r="N71" i="12"/>
  <c r="E75" i="12"/>
  <c r="U67" i="12"/>
  <c r="L71" i="12"/>
  <c r="T67" i="12"/>
  <c r="K71" i="12"/>
  <c r="P67" i="12"/>
  <c r="G71" i="12"/>
  <c r="S67" i="12"/>
  <c r="J71" i="12"/>
  <c r="R67" i="12"/>
  <c r="I71" i="12"/>
  <c r="M67" i="12"/>
  <c r="D71" i="12"/>
  <c r="E14" i="13"/>
  <c r="C14" i="13"/>
  <c r="B14" i="13"/>
  <c r="D14" i="13"/>
  <c r="F16" i="13"/>
  <c r="I16" i="13"/>
  <c r="J17" i="13"/>
  <c r="G17" i="13"/>
  <c r="H17" i="13"/>
  <c r="R71" i="12" l="1"/>
  <c r="I75" i="12"/>
  <c r="U71" i="12"/>
  <c r="L75" i="12"/>
  <c r="S71" i="12"/>
  <c r="J75" i="12"/>
  <c r="N75" i="12"/>
  <c r="E82" i="12"/>
  <c r="P71" i="12"/>
  <c r="G75" i="12"/>
  <c r="O75" i="12"/>
  <c r="F82" i="12"/>
  <c r="M71" i="12"/>
  <c r="D75" i="12"/>
  <c r="T71" i="12"/>
  <c r="K75" i="12"/>
  <c r="Q71" i="12"/>
  <c r="H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M75" i="12"/>
  <c r="D82" i="12"/>
  <c r="U75" i="12"/>
  <c r="L82" i="12"/>
  <c r="S75" i="12"/>
  <c r="J82" i="12"/>
  <c r="O82" i="12"/>
  <c r="F84" i="12"/>
  <c r="O84" i="12" s="1"/>
  <c r="Q75" i="12"/>
  <c r="H82" i="12"/>
  <c r="P75" i="12"/>
  <c r="G82" i="12"/>
  <c r="R75" i="12"/>
  <c r="I82" i="12"/>
  <c r="D16" i="13"/>
  <c r="E16" i="13"/>
  <c r="C16" i="13"/>
  <c r="B16" i="13"/>
  <c r="H19" i="13"/>
  <c r="F18" i="13"/>
  <c r="I18" i="13"/>
  <c r="G19" i="13"/>
  <c r="J19" i="13"/>
  <c r="R82" i="12" l="1"/>
  <c r="I84" i="12"/>
  <c r="R84" i="12" s="1"/>
  <c r="S82" i="12"/>
  <c r="J84" i="12"/>
  <c r="S84" i="12" s="1"/>
  <c r="T82" i="12"/>
  <c r="K84" i="12"/>
  <c r="T84" i="12" s="1"/>
  <c r="P82" i="12"/>
  <c r="G84" i="12"/>
  <c r="P84" i="12" s="1"/>
  <c r="U82" i="12"/>
  <c r="L84" i="12"/>
  <c r="U84" i="12" s="1"/>
  <c r="Q82" i="12"/>
  <c r="H84" i="12"/>
  <c r="Q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<sst xmlns="http://schemas.openxmlformats.org/spreadsheetml/2006/main" count="10951" uniqueCount="322">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</sst>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Quinnipiac University</v>
          </cell>
          <cell r="E2" t="str">
            <v>US</v>
          </cell>
          <cell r="F2" t="str">
            <v>B+</v>
          </cell>
          <cell r="H2">
            <v>43870</v>
          </cell>
          <cell r="I2">
            <v>665</v>
          </cell>
          <cell r="J2" t="str">
            <v>rv</v>
          </cell>
          <cell r="K2">
            <v>17</v>
          </cell>
          <cell r="L2">
            <v>15</v>
          </cell>
          <cell r="M2">
            <v>0</v>
          </cell>
          <cell r="N2">
            <v>10</v>
          </cell>
          <cell r="O2">
            <v>4</v>
          </cell>
          <cell r="P2">
            <v>25</v>
          </cell>
          <cell r="Q2">
            <v>1</v>
          </cell>
          <cell r="R2">
            <v>14</v>
          </cell>
          <cell r="S2">
            <v>2</v>
          </cell>
          <cell r="AK2">
            <v>34.666481270719181</v>
          </cell>
        </row>
        <row r="3">
          <cell r="C3" t="str">
            <v>University of New Hampshire</v>
          </cell>
          <cell r="E3" t="str">
            <v>New Hampshire</v>
          </cell>
          <cell r="F3" t="str">
            <v>B</v>
          </cell>
          <cell r="H3">
            <v>43870</v>
          </cell>
          <cell r="I3">
            <v>365</v>
          </cell>
          <cell r="J3" t="str">
            <v>lv</v>
          </cell>
          <cell r="K3">
            <v>11</v>
          </cell>
          <cell r="L3">
            <v>0</v>
          </cell>
          <cell r="M3">
            <v>0</v>
          </cell>
          <cell r="N3">
            <v>22</v>
          </cell>
          <cell r="O3">
            <v>7</v>
          </cell>
          <cell r="P3">
            <v>29</v>
          </cell>
          <cell r="Q3">
            <v>1</v>
          </cell>
          <cell r="R3">
            <v>10</v>
          </cell>
          <cell r="S3">
            <v>4</v>
          </cell>
          <cell r="AK3">
            <v>23.909650086302879</v>
          </cell>
        </row>
        <row r="4">
          <cell r="C4" t="str">
            <v>American Research Group</v>
          </cell>
          <cell r="E4" t="str">
            <v>New Hampshire</v>
          </cell>
          <cell r="F4" t="str">
            <v>B</v>
          </cell>
          <cell r="H4">
            <v>43870</v>
          </cell>
          <cell r="I4">
            <v>400</v>
          </cell>
          <cell r="J4" t="str">
            <v>lv</v>
          </cell>
          <cell r="K4">
            <v>13</v>
          </cell>
          <cell r="L4">
            <v>1</v>
          </cell>
          <cell r="M4">
            <v>0</v>
          </cell>
          <cell r="N4">
            <v>20</v>
          </cell>
          <cell r="O4">
            <v>13</v>
          </cell>
          <cell r="P4">
            <v>28</v>
          </cell>
          <cell r="Q4">
            <v>2</v>
          </cell>
          <cell r="R4">
            <v>11</v>
          </cell>
          <cell r="S4">
            <v>3</v>
          </cell>
          <cell r="AK4">
            <v>26.195880806621087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Suffolk University</v>
          </cell>
          <cell r="E5" t="str">
            <v>New Hampshire</v>
          </cell>
          <cell r="F5" t="str">
            <v>A-</v>
          </cell>
          <cell r="H5">
            <v>43870</v>
          </cell>
          <cell r="I5">
            <v>500</v>
          </cell>
          <cell r="J5" t="str">
            <v>lv</v>
          </cell>
          <cell r="K5">
            <v>11.8</v>
          </cell>
          <cell r="L5">
            <v>0</v>
          </cell>
          <cell r="M5">
            <v>0</v>
          </cell>
          <cell r="N5">
            <v>19.399999999999999</v>
          </cell>
          <cell r="O5">
            <v>13.6</v>
          </cell>
          <cell r="P5">
            <v>26.6</v>
          </cell>
          <cell r="Q5">
            <v>1.6</v>
          </cell>
          <cell r="R5">
            <v>11.6</v>
          </cell>
          <cell r="S5">
            <v>2.6</v>
          </cell>
          <cell r="AK5">
            <v>41.816174765197708</v>
          </cell>
          <cell r="CD5">
            <v>0.11508357551734727</v>
          </cell>
          <cell r="CE5">
            <v>4.2780550568758444E-2</v>
          </cell>
          <cell r="CG5">
            <v>0.21649839583050937</v>
          </cell>
          <cell r="CH5">
            <v>0.10330729146457626</v>
          </cell>
          <cell r="CI5">
            <v>0.2886041443467191</v>
          </cell>
          <cell r="CJ5">
            <v>2.6729397182264057E-2</v>
          </cell>
          <cell r="CK5">
            <v>0.13127892080414208</v>
          </cell>
          <cell r="CL5">
            <v>3.4542687599791726E-2</v>
          </cell>
          <cell r="CN5">
            <v>0.21988706891209658</v>
          </cell>
          <cell r="CO5">
            <v>0</v>
          </cell>
          <cell r="CQ5">
            <v>0.11814823822690305</v>
          </cell>
          <cell r="CR5">
            <v>8.5867091958107614E-2</v>
          </cell>
          <cell r="CS5">
            <v>0.22949641175032071</v>
          </cell>
          <cell r="CT5">
            <v>1.8237880943117846E-2</v>
          </cell>
          <cell r="CU5">
            <v>0.16721464710914799</v>
          </cell>
          <cell r="CV5">
            <v>3.7328637307670956E-2</v>
          </cell>
          <cell r="CX5">
            <v>0.15562601295540987</v>
          </cell>
          <cell r="CY5">
            <v>0</v>
          </cell>
          <cell r="DA5">
            <v>0.18489373287804234</v>
          </cell>
          <cell r="DB5">
            <v>4.4101609130450123E-2</v>
          </cell>
          <cell r="DC5">
            <v>0.27514367302603282</v>
          </cell>
          <cell r="DD5">
            <v>7.9214006238078213E-2</v>
          </cell>
          <cell r="DE5">
            <v>0.18213373011893311</v>
          </cell>
          <cell r="DF5">
            <v>3.8936973270545516E-2</v>
          </cell>
          <cell r="DI5">
            <v>0.12047460786685249</v>
          </cell>
          <cell r="DJ5">
            <v>0</v>
          </cell>
          <cell r="DL5">
            <v>0.20977310210558062</v>
          </cell>
          <cell r="DM5">
            <v>9.8159602823055442E-2</v>
          </cell>
          <cell r="DN5">
            <v>0.28390601870160603</v>
          </cell>
          <cell r="DO5">
            <v>2.9740061197050787E-2</v>
          </cell>
          <cell r="DP5">
            <v>0.13497398178027878</v>
          </cell>
          <cell r="DQ5">
            <v>3.4701933231902238E-2</v>
          </cell>
          <cell r="EJ5">
            <v>90</v>
          </cell>
          <cell r="EK5">
            <v>3.3</v>
          </cell>
          <cell r="EL5">
            <v>6.6</v>
          </cell>
        </row>
        <row r="6">
          <cell r="C6" t="str">
            <v>Emerson College</v>
          </cell>
          <cell r="E6" t="str">
            <v>New Hampshire</v>
          </cell>
          <cell r="F6" t="str">
            <v>B-</v>
          </cell>
          <cell r="H6">
            <v>43870</v>
          </cell>
          <cell r="I6">
            <v>500</v>
          </cell>
          <cell r="J6" t="str">
            <v>lv</v>
          </cell>
          <cell r="K6">
            <v>9.8000000000000007</v>
          </cell>
          <cell r="L6">
            <v>0</v>
          </cell>
          <cell r="M6">
            <v>0</v>
          </cell>
          <cell r="N6">
            <v>23.1</v>
          </cell>
          <cell r="O6">
            <v>14.2</v>
          </cell>
          <cell r="P6">
            <v>30</v>
          </cell>
          <cell r="Q6">
            <v>2.4</v>
          </cell>
          <cell r="R6">
            <v>10.6</v>
          </cell>
          <cell r="S6">
            <v>3.9</v>
          </cell>
          <cell r="AK6">
            <v>22.461828721466251</v>
          </cell>
          <cell r="CD6">
            <v>0.21599201033168144</v>
          </cell>
          <cell r="CE6">
            <v>8.7485011305771673E-2</v>
          </cell>
          <cell r="CG6">
            <v>8.3248775614873455E-2</v>
          </cell>
          <cell r="CH6">
            <v>4.5904811886866743E-2</v>
          </cell>
          <cell r="CI6">
            <v>0.26029958765307232</v>
          </cell>
          <cell r="CJ6">
            <v>8.0785908180825428E-2</v>
          </cell>
          <cell r="CK6">
            <v>0.124954555657191</v>
          </cell>
          <cell r="CL6">
            <v>4.8874129338041999E-2</v>
          </cell>
          <cell r="CN6">
            <v>0.23244511984204033</v>
          </cell>
          <cell r="CO6">
            <v>0</v>
          </cell>
          <cell r="CQ6">
            <v>0.1109352591281846</v>
          </cell>
          <cell r="CR6">
            <v>4.5590892472894738E-2</v>
          </cell>
          <cell r="CS6">
            <v>0.27305152461522408</v>
          </cell>
          <cell r="CT6">
            <v>1.6031831911956465E-2</v>
          </cell>
          <cell r="CU6">
            <v>0.13572356952977227</v>
          </cell>
          <cell r="CV6">
            <v>5.8736470726465838E-2</v>
          </cell>
          <cell r="CX6">
            <v>0.25881942196121566</v>
          </cell>
          <cell r="CY6">
            <v>0</v>
          </cell>
          <cell r="DA6">
            <v>9.4867922160279755E-2</v>
          </cell>
          <cell r="DB6">
            <v>3.7860920481821533E-2</v>
          </cell>
          <cell r="DC6">
            <v>0.27160869885420857</v>
          </cell>
          <cell r="DD6">
            <v>7.8723481248923602E-2</v>
          </cell>
          <cell r="DE6">
            <v>0.14815915471693691</v>
          </cell>
          <cell r="DF6">
            <v>4.8479970230176479E-2</v>
          </cell>
          <cell r="DI6">
            <v>0.23306320721387297</v>
          </cell>
          <cell r="DJ6">
            <v>0</v>
          </cell>
          <cell r="DL6">
            <v>9.13774772657409E-2</v>
          </cell>
          <cell r="DM6">
            <v>4.4431545725875134E-2</v>
          </cell>
          <cell r="DN6">
            <v>0.2691330909956714</v>
          </cell>
          <cell r="DO6">
            <v>7.283582927811276E-2</v>
          </cell>
          <cell r="DP6">
            <v>0.13457708475030988</v>
          </cell>
          <cell r="DQ6">
            <v>5.0858445868153454E-2</v>
          </cell>
          <cell r="EJ6">
            <v>60.5</v>
          </cell>
          <cell r="EK6">
            <v>13.2</v>
          </cell>
          <cell r="EL6">
            <v>26.4</v>
          </cell>
        </row>
        <row r="7">
          <cell r="C7" t="str">
            <v>RKM Research and Communications Inc.</v>
          </cell>
          <cell r="E7" t="str">
            <v>New Hampshire</v>
          </cell>
          <cell r="F7" t="str">
            <v>A/B</v>
          </cell>
          <cell r="H7">
            <v>43869</v>
          </cell>
          <cell r="I7">
            <v>512</v>
          </cell>
          <cell r="J7" t="str">
            <v>lv</v>
          </cell>
          <cell r="K7">
            <v>13.7</v>
          </cell>
          <cell r="L7">
            <v>0</v>
          </cell>
          <cell r="M7">
            <v>0</v>
          </cell>
          <cell r="N7">
            <v>20.3</v>
          </cell>
          <cell r="O7">
            <v>6.2</v>
          </cell>
          <cell r="P7">
            <v>23.4</v>
          </cell>
          <cell r="Q7">
            <v>1.6</v>
          </cell>
          <cell r="R7">
            <v>16</v>
          </cell>
          <cell r="S7">
            <v>3.1</v>
          </cell>
          <cell r="AK7">
            <v>34.590057197239553</v>
          </cell>
          <cell r="CD7">
            <v>0.32922790261531359</v>
          </cell>
          <cell r="CE7">
            <v>8.7252455259580169E-2</v>
          </cell>
          <cell r="CG7">
            <v>7.18649928774137E-2</v>
          </cell>
          <cell r="CH7">
            <v>3.7555572466221411E-2</v>
          </cell>
          <cell r="CI7">
            <v>0.20174536275331309</v>
          </cell>
          <cell r="CJ7">
            <v>0.11878897196005143</v>
          </cell>
          <cell r="CK7">
            <v>8.3421243195705028E-2</v>
          </cell>
          <cell r="CL7">
            <v>3.121817890193317E-2</v>
          </cell>
          <cell r="CN7">
            <v>0.33879320519993122</v>
          </cell>
          <cell r="CO7">
            <v>0</v>
          </cell>
          <cell r="CQ7">
            <v>8.9453528704494939E-2</v>
          </cell>
          <cell r="CR7">
            <v>4.7344713585806941E-2</v>
          </cell>
          <cell r="CS7">
            <v>0.1970793377979296</v>
          </cell>
          <cell r="CT7">
            <v>0.11562356338591519</v>
          </cell>
          <cell r="CU7">
            <v>0.12026384284322977</v>
          </cell>
          <cell r="CV7">
            <v>3.7009625281688205E-2</v>
          </cell>
          <cell r="CX7">
            <v>0.34960664921803253</v>
          </cell>
          <cell r="CY7">
            <v>0</v>
          </cell>
          <cell r="DA7">
            <v>6.2923614686042351E-2</v>
          </cell>
          <cell r="DB7">
            <v>4.1414144688283638E-2</v>
          </cell>
          <cell r="DC7">
            <v>0.18736206619916909</v>
          </cell>
          <cell r="DD7">
            <v>0.11973073311368937</v>
          </cell>
          <cell r="DE7">
            <v>0.11021849705457869</v>
          </cell>
          <cell r="DF7">
            <v>3.3918872568749633E-2</v>
          </cell>
          <cell r="DI7">
            <v>0.33462590240949824</v>
          </cell>
          <cell r="DJ7">
            <v>0</v>
          </cell>
          <cell r="DL7">
            <v>7.1939604817079672E-2</v>
          </cell>
          <cell r="DM7">
            <v>3.9322670882151634E-2</v>
          </cell>
          <cell r="DN7">
            <v>0.19876412455784689</v>
          </cell>
          <cell r="DO7">
            <v>0.11883445312356478</v>
          </cell>
          <cell r="DP7">
            <v>9.2390914862065743E-2</v>
          </cell>
          <cell r="DQ7">
            <v>3.2358361664173406E-2</v>
          </cell>
          <cell r="EJ7">
            <v>70.7</v>
          </cell>
          <cell r="EK7">
            <v>9.8000000000000007</v>
          </cell>
          <cell r="EL7">
            <v>19.5</v>
          </cell>
        </row>
        <row r="8">
          <cell r="C8" t="str">
            <v>YouGov</v>
          </cell>
          <cell r="E8" t="str">
            <v>New Hampshire</v>
          </cell>
          <cell r="F8" t="str">
            <v>B-</v>
          </cell>
          <cell r="H8">
            <v>43869</v>
          </cell>
          <cell r="I8">
            <v>848</v>
          </cell>
          <cell r="J8" t="str">
            <v>lv</v>
          </cell>
          <cell r="K8">
            <v>12</v>
          </cell>
          <cell r="L8">
            <v>0</v>
          </cell>
          <cell r="M8">
            <v>0</v>
          </cell>
          <cell r="N8">
            <v>25</v>
          </cell>
          <cell r="O8">
            <v>10</v>
          </cell>
          <cell r="P8">
            <v>29</v>
          </cell>
          <cell r="Q8">
            <v>1</v>
          </cell>
          <cell r="R8">
            <v>17</v>
          </cell>
          <cell r="S8">
            <v>1</v>
          </cell>
          <cell r="AK8">
            <v>25.56493246258507</v>
          </cell>
          <cell r="CD8">
            <v>0.37293194686826514</v>
          </cell>
          <cell r="CE8" t="str">
            <v/>
          </cell>
          <cell r="CG8">
            <v>0.11564807327706671</v>
          </cell>
          <cell r="CH8">
            <v>3.0972180871989361E-2</v>
          </cell>
          <cell r="CI8">
            <v>0.15588925321031241</v>
          </cell>
          <cell r="CJ8" t="str">
            <v/>
          </cell>
          <cell r="CK8">
            <v>9.9876902219501892E-2</v>
          </cell>
          <cell r="CL8">
            <v>4.8430748170493088E-2</v>
          </cell>
          <cell r="CN8">
            <v>0.31265352223691484</v>
          </cell>
          <cell r="CO8">
            <v>0.14846103896810528</v>
          </cell>
          <cell r="CQ8">
            <v>9.1073617117559749E-2</v>
          </cell>
          <cell r="CR8">
            <v>4.9236036571475239E-2</v>
          </cell>
          <cell r="CS8">
            <v>0.20879339632116037</v>
          </cell>
          <cell r="CT8">
            <v>3.2646058012171283E-2</v>
          </cell>
          <cell r="CU8">
            <v>0.12312191108720717</v>
          </cell>
          <cell r="CV8">
            <v>3.2464858858902497E-2</v>
          </cell>
          <cell r="CX8">
            <v>0.36707873952806142</v>
          </cell>
          <cell r="CY8">
            <v>0.15264291659749116</v>
          </cell>
          <cell r="DA8">
            <v>6.6076117919528415E-2</v>
          </cell>
          <cell r="DB8">
            <v>4.2613588224502411E-2</v>
          </cell>
          <cell r="DC8">
            <v>0.19157930931336287</v>
          </cell>
          <cell r="DD8">
            <v>1.9617878455479069E-2</v>
          </cell>
          <cell r="DE8">
            <v>0.11465915716466819</v>
          </cell>
          <cell r="DF8">
            <v>3.4973730458329848E-2</v>
          </cell>
          <cell r="DI8">
            <v>0.3347654093787083</v>
          </cell>
          <cell r="DJ8">
            <v>0.14476679717129529</v>
          </cell>
          <cell r="DL8">
            <v>7.2565358309147412E-2</v>
          </cell>
          <cell r="DM8">
            <v>4.2448237289784502E-2</v>
          </cell>
          <cell r="DN8">
            <v>0.1875089327902639</v>
          </cell>
          <cell r="DO8">
            <v>2.2933712075355214E-2</v>
          </cell>
          <cell r="DP8">
            <v>0.11187074581383863</v>
          </cell>
          <cell r="DQ8">
            <v>3.3140807171606675E-2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University of New Hampshire</v>
          </cell>
          <cell r="E9" t="str">
            <v>New Hampshire</v>
          </cell>
          <cell r="F9" t="str">
            <v>B</v>
          </cell>
          <cell r="H9">
            <v>43869</v>
          </cell>
          <cell r="I9">
            <v>384</v>
          </cell>
          <cell r="J9" t="str">
            <v>lv</v>
          </cell>
          <cell r="K9">
            <v>12</v>
          </cell>
          <cell r="L9">
            <v>1</v>
          </cell>
          <cell r="M9">
            <v>0</v>
          </cell>
          <cell r="N9">
            <v>21</v>
          </cell>
          <cell r="O9">
            <v>6</v>
          </cell>
          <cell r="P9">
            <v>28</v>
          </cell>
          <cell r="Q9">
            <v>2</v>
          </cell>
          <cell r="R9">
            <v>9</v>
          </cell>
          <cell r="S9">
            <v>4</v>
          </cell>
          <cell r="AK9">
            <v>2.918746668240189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0.25076182308311096</v>
          </cell>
          <cell r="CY9">
            <v>0.11411042296265109</v>
          </cell>
          <cell r="DA9">
            <v>0.10021653290462225</v>
          </cell>
          <cell r="DB9">
            <v>4.5385443701048869E-2</v>
          </cell>
          <cell r="DC9">
            <v>0.24917750848905582</v>
          </cell>
          <cell r="DD9">
            <v>1.8458989131255026E-2</v>
          </cell>
          <cell r="DE9">
            <v>0.14564879179026774</v>
          </cell>
          <cell r="DF9">
            <v>3.791369366843042E-2</v>
          </cell>
          <cell r="DI9">
            <v>0.24771796750644806</v>
          </cell>
          <cell r="DJ9">
            <v>0.11272530124428207</v>
          </cell>
          <cell r="DL9">
            <v>9.900006123917876E-2</v>
          </cell>
          <cell r="DM9">
            <v>4.4834535535642164E-2</v>
          </cell>
          <cell r="DN9">
            <v>0.24615288400886928</v>
          </cell>
          <cell r="DO9">
            <v>1.8234925929305389E-2</v>
          </cell>
          <cell r="DP9">
            <v>0.14388084369643814</v>
          </cell>
          <cell r="DQ9">
            <v>3.7453480839836122E-2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Suffolk University</v>
          </cell>
          <cell r="E10" t="str">
            <v>New Hampshire</v>
          </cell>
          <cell r="F10" t="str">
            <v>A-</v>
          </cell>
          <cell r="H10">
            <v>43869</v>
          </cell>
          <cell r="I10">
            <v>500</v>
          </cell>
          <cell r="J10" t="str">
            <v>lv</v>
          </cell>
          <cell r="K10">
            <v>10.4</v>
          </cell>
          <cell r="L10">
            <v>0</v>
          </cell>
          <cell r="M10">
            <v>0</v>
          </cell>
          <cell r="N10">
            <v>21.8</v>
          </cell>
          <cell r="O10">
            <v>8.6</v>
          </cell>
          <cell r="P10">
            <v>23.8</v>
          </cell>
          <cell r="Q10">
            <v>1.8</v>
          </cell>
          <cell r="R10">
            <v>13.4</v>
          </cell>
          <cell r="S10">
            <v>2.6</v>
          </cell>
          <cell r="AK10">
            <v>4.9756148559481232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0.27495382271182633</v>
          </cell>
          <cell r="CO10">
            <v>0.15136934363552046</v>
          </cell>
          <cell r="CQ10">
            <v>0.10630965353530157</v>
          </cell>
          <cell r="CR10">
            <v>5.2915802676801509E-2</v>
          </cell>
          <cell r="CS10">
            <v>0.2240722429473346</v>
          </cell>
          <cell r="CT10">
            <v>1.4843273621247492E-2</v>
          </cell>
          <cell r="CU10">
            <v>0.13572846867151822</v>
          </cell>
          <cell r="CV10">
            <v>3.5718822304872284E-2</v>
          </cell>
          <cell r="CX10">
            <v>0.33634126789551194</v>
          </cell>
          <cell r="CY10">
            <v>0.1569542507867813</v>
          </cell>
          <cell r="DA10">
            <v>8.1546093035945649E-2</v>
          </cell>
          <cell r="DB10">
            <v>4.9394248638985797E-2</v>
          </cell>
          <cell r="DC10">
            <v>0.20380712120635683</v>
          </cell>
          <cell r="DD10">
            <v>1.9205542795823236E-2</v>
          </cell>
          <cell r="DE10">
            <v>0.12321810411138441</v>
          </cell>
          <cell r="DF10">
            <v>3.6121676461365639E-2</v>
          </cell>
          <cell r="DI10">
            <v>0.29917853137559319</v>
          </cell>
          <cell r="DJ10">
            <v>0.14689299451445159</v>
          </cell>
          <cell r="DL10">
            <v>8.5052927740024722E-2</v>
          </cell>
          <cell r="DM10">
            <v>4.7894605622284155E-2</v>
          </cell>
          <cell r="DN10">
            <v>0.19942991136220847</v>
          </cell>
          <cell r="DO10">
            <v>1.6812948169098757E-2</v>
          </cell>
          <cell r="DP10">
            <v>0.12065331363762465</v>
          </cell>
          <cell r="DQ10">
            <v>3.4084767578714356E-2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Emerson College</v>
          </cell>
          <cell r="E11" t="str">
            <v>New Hampshire</v>
          </cell>
          <cell r="F11" t="str">
            <v>B-</v>
          </cell>
          <cell r="H11">
            <v>43869</v>
          </cell>
          <cell r="I11">
            <v>500</v>
          </cell>
          <cell r="J11" t="str">
            <v>lv</v>
          </cell>
          <cell r="K11">
            <v>10.8</v>
          </cell>
          <cell r="L11">
            <v>0</v>
          </cell>
          <cell r="M11">
            <v>0</v>
          </cell>
          <cell r="N11">
            <v>20.2</v>
          </cell>
          <cell r="O11">
            <v>13.1</v>
          </cell>
          <cell r="P11">
            <v>30.4</v>
          </cell>
          <cell r="Q11">
            <v>2.2000000000000002</v>
          </cell>
          <cell r="R11">
            <v>11.6</v>
          </cell>
          <cell r="S11">
            <v>4.2</v>
          </cell>
          <cell r="AK11">
            <v>2.6726843480527291</v>
          </cell>
          <cell r="CD11">
            <v>0.20050172061135083</v>
          </cell>
          <cell r="CE11">
            <v>0.11045138980804055</v>
          </cell>
          <cell r="CG11">
            <v>8.8842501461845455E-2</v>
          </cell>
          <cell r="CH11">
            <v>4.9061967911560658E-2</v>
          </cell>
          <cell r="CI11">
            <v>0.29623935364224174</v>
          </cell>
          <cell r="CJ11">
            <v>2.189911423136022E-2</v>
          </cell>
          <cell r="CK11">
            <v>0.17622485978797095</v>
          </cell>
          <cell r="CL11">
            <v>4.9199523915356959E-2</v>
          </cell>
          <cell r="CN11">
            <v>0.23931617247781301</v>
          </cell>
          <cell r="CO11">
            <v>0.13824666120690332</v>
          </cell>
          <cell r="CQ11">
            <v>0.10343998561049643</v>
          </cell>
          <cell r="CR11">
            <v>4.4716258257016667E-2</v>
          </cell>
          <cell r="CS11">
            <v>0.26450304935063024</v>
          </cell>
          <cell r="CT11">
            <v>2.3878703299169638E-2</v>
          </cell>
          <cell r="CU11">
            <v>0.13614360614503579</v>
          </cell>
          <cell r="CV11">
            <v>5.3954509705650779E-2</v>
          </cell>
          <cell r="CX11">
            <v>0.23972435276311921</v>
          </cell>
          <cell r="CY11">
            <v>0.10263029352345047</v>
          </cell>
          <cell r="DA11">
            <v>8.4072179862055119E-2</v>
          </cell>
          <cell r="DB11">
            <v>3.5277657480971746E-2</v>
          </cell>
          <cell r="DC11">
            <v>0.27586336041726472</v>
          </cell>
          <cell r="DD11">
            <v>2.8023165229283289E-2</v>
          </cell>
          <cell r="DE11">
            <v>0.14492740410062593</v>
          </cell>
          <cell r="DF11">
            <v>5.1007600419534289E-2</v>
          </cell>
          <cell r="DI11">
            <v>0.20313135102672025</v>
          </cell>
          <cell r="DJ11">
            <v>0.10728836313190308</v>
          </cell>
          <cell r="DL11">
            <v>8.5883355820896068E-2</v>
          </cell>
          <cell r="DM11">
            <v>4.4375802965495696E-2</v>
          </cell>
          <cell r="DN11">
            <v>0.27851511194148942</v>
          </cell>
          <cell r="DO11">
            <v>2.2311232309834693E-2</v>
          </cell>
          <cell r="DP11">
            <v>0.16044411093841801</v>
          </cell>
          <cell r="DQ11">
            <v>4.8050671865242825E-2</v>
          </cell>
          <cell r="EJ11">
            <v>72.599999999999994</v>
          </cell>
          <cell r="EK11">
            <v>9.1</v>
          </cell>
          <cell r="EL11">
            <v>18.3</v>
          </cell>
        </row>
        <row r="12">
          <cell r="C12" t="str">
            <v>University of Massachusetts Lowell</v>
          </cell>
          <cell r="E12" t="str">
            <v>New Hampshire</v>
          </cell>
          <cell r="F12" t="str">
            <v>A/B</v>
          </cell>
          <cell r="H12">
            <v>43868</v>
          </cell>
          <cell r="I12">
            <v>440</v>
          </cell>
          <cell r="J12" t="str">
            <v>lv</v>
          </cell>
          <cell r="K12">
            <v>14</v>
          </cell>
          <cell r="L12">
            <v>0</v>
          </cell>
          <cell r="M12">
            <v>0</v>
          </cell>
          <cell r="N12">
            <v>17</v>
          </cell>
          <cell r="O12">
            <v>8</v>
          </cell>
          <cell r="P12">
            <v>25</v>
          </cell>
          <cell r="Q12">
            <v>5</v>
          </cell>
          <cell r="R12">
            <v>15</v>
          </cell>
          <cell r="S12">
            <v>3</v>
          </cell>
          <cell r="AK12">
            <v>30.616615604563325</v>
          </cell>
          <cell r="CD12">
            <v>0.19639059106442353</v>
          </cell>
          <cell r="CE12" t="str">
            <v/>
          </cell>
          <cell r="CG12">
            <v>0.11023517803018541</v>
          </cell>
          <cell r="CH12">
            <v>3.5807999035097668E-2</v>
          </cell>
          <cell r="CI12">
            <v>0.27830219237612408</v>
          </cell>
          <cell r="CJ12">
            <v>9.6307006443996906E-3</v>
          </cell>
          <cell r="CK12">
            <v>0.19202035787587332</v>
          </cell>
          <cell r="CL12">
            <v>5.8725572547314656E-2</v>
          </cell>
          <cell r="CN12">
            <v>0.24257209309854919</v>
          </cell>
          <cell r="CO12">
            <v>0.14395544217071449</v>
          </cell>
          <cell r="CQ12">
            <v>0.11542139849124265</v>
          </cell>
          <cell r="CR12">
            <v>6.4142253480742512E-2</v>
          </cell>
          <cell r="CS12">
            <v>0.23727014923843717</v>
          </cell>
          <cell r="CT12">
            <v>2.2408714231459691E-2</v>
          </cell>
          <cell r="CU12">
            <v>0.12352402266950234</v>
          </cell>
          <cell r="CV12">
            <v>4.8148376159620254E-2</v>
          </cell>
          <cell r="CX12">
            <v>0.19406118579307621</v>
          </cell>
          <cell r="CY12">
            <v>0.10876010359639726</v>
          </cell>
          <cell r="DA12">
            <v>9.7608134507142771E-2</v>
          </cell>
          <cell r="DB12">
            <v>3.8966339694965206E-2</v>
          </cell>
          <cell r="DC12">
            <v>0.33017917124893875</v>
          </cell>
          <cell r="DD12">
            <v>2.8523399759795474E-2</v>
          </cell>
          <cell r="DE12">
            <v>0.14883752649686277</v>
          </cell>
          <cell r="DF12">
            <v>4.8394060704500412E-2</v>
          </cell>
          <cell r="DI12">
            <v>0.19932549202674774</v>
          </cell>
          <cell r="DJ12">
            <v>0.11486967834501804</v>
          </cell>
          <cell r="DL12">
            <v>9.9244329892239955E-2</v>
          </cell>
          <cell r="DM12">
            <v>4.4233513958070077E-2</v>
          </cell>
          <cell r="DN12">
            <v>0.2835919336764483</v>
          </cell>
          <cell r="DO12">
            <v>2.3914118910521739E-2</v>
          </cell>
          <cell r="DP12">
            <v>0.13793806501615091</v>
          </cell>
          <cell r="DQ12">
            <v>4.688286817480309E-2</v>
          </cell>
          <cell r="EJ12">
            <v>8.3000000000000007</v>
          </cell>
          <cell r="EK12">
            <v>30.6</v>
          </cell>
          <cell r="EL12">
            <v>61.1</v>
          </cell>
        </row>
        <row r="13">
          <cell r="C13" t="str">
            <v>University of New Hampshire</v>
          </cell>
          <cell r="E13" t="str">
            <v>New Hampshire</v>
          </cell>
          <cell r="F13" t="str">
            <v>B</v>
          </cell>
          <cell r="H13">
            <v>43868</v>
          </cell>
          <cell r="I13">
            <v>365</v>
          </cell>
          <cell r="J13" t="str">
            <v>lv</v>
          </cell>
          <cell r="K13">
            <v>11</v>
          </cell>
          <cell r="L13">
            <v>2</v>
          </cell>
          <cell r="M13">
            <v>0</v>
          </cell>
          <cell r="N13">
            <v>21</v>
          </cell>
          <cell r="O13">
            <v>5</v>
          </cell>
          <cell r="P13">
            <v>28</v>
          </cell>
          <cell r="Q13">
            <v>3</v>
          </cell>
          <cell r="R13">
            <v>9</v>
          </cell>
          <cell r="S13">
            <v>3</v>
          </cell>
          <cell r="AK13">
            <v>0.8078121776569227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0.25076182308311096</v>
          </cell>
          <cell r="CY13">
            <v>0.11411042296265109</v>
          </cell>
          <cell r="DA13">
            <v>0.10021653290462225</v>
          </cell>
          <cell r="DB13">
            <v>4.5385443701048869E-2</v>
          </cell>
          <cell r="DC13">
            <v>0.4</v>
          </cell>
          <cell r="DD13">
            <v>1.8458989131255026E-2</v>
          </cell>
          <cell r="DE13">
            <v>0.14564879179026774</v>
          </cell>
          <cell r="DF13">
            <v>3.791369366843042E-2</v>
          </cell>
          <cell r="DI13">
            <v>0.21413451981852138</v>
          </cell>
          <cell r="DJ13">
            <v>9.7442985247786648E-2</v>
          </cell>
          <cell r="DL13">
            <v>8.5578493917297063E-2</v>
          </cell>
          <cell r="DM13">
            <v>3.8756259123437484E-2</v>
          </cell>
          <cell r="DN13">
            <v>0.34157435479730097</v>
          </cell>
          <cell r="DO13">
            <v>1.5762793256797067E-2</v>
          </cell>
          <cell r="DP13">
            <v>0.12437473020691782</v>
          </cell>
          <cell r="DQ13">
            <v>3.2375863631941587E-2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Suffolk University</v>
          </cell>
          <cell r="E14" t="str">
            <v>New Hampshire</v>
          </cell>
          <cell r="F14" t="str">
            <v>A-</v>
          </cell>
          <cell r="H14">
            <v>43868</v>
          </cell>
          <cell r="I14">
            <v>500</v>
          </cell>
          <cell r="J14" t="str">
            <v>lv</v>
          </cell>
          <cell r="K14">
            <v>10.6</v>
          </cell>
          <cell r="L14">
            <v>0</v>
          </cell>
          <cell r="M14">
            <v>0</v>
          </cell>
          <cell r="N14">
            <v>25</v>
          </cell>
          <cell r="O14">
            <v>6</v>
          </cell>
          <cell r="P14">
            <v>23.8</v>
          </cell>
          <cell r="Q14">
            <v>2.4</v>
          </cell>
          <cell r="R14">
            <v>14.2</v>
          </cell>
          <cell r="S14">
            <v>3.2</v>
          </cell>
          <cell r="AK14">
            <v>1.4066472302934176</v>
          </cell>
          <cell r="CD14">
            <v>0.20318864643322787</v>
          </cell>
          <cell r="CE14" t="str">
            <v/>
          </cell>
          <cell r="CG14">
            <v>0.13609695381039152</v>
          </cell>
          <cell r="CH14">
            <v>3.7309571003323126E-2</v>
          </cell>
          <cell r="CI14">
            <v>0.22161126409057369</v>
          </cell>
          <cell r="CJ14" t="str">
            <v/>
          </cell>
          <cell r="CK14">
            <v>0.18202522533796023</v>
          </cell>
          <cell r="CL14">
            <v>4.9711342908698046E-2</v>
          </cell>
          <cell r="CN14">
            <v>0.23460009249084884</v>
          </cell>
          <cell r="CO14">
            <v>0.11780139701215719</v>
          </cell>
          <cell r="CQ14">
            <v>0.11264516737649512</v>
          </cell>
          <cell r="CR14">
            <v>6.2030479504293336E-2</v>
          </cell>
          <cell r="CS14">
            <v>0.21960673139835252</v>
          </cell>
          <cell r="CT14">
            <v>2.8228086327385681E-2</v>
          </cell>
          <cell r="CU14">
            <v>0.20660421481172325</v>
          </cell>
          <cell r="CV14">
            <v>2.9033971759210873E-2</v>
          </cell>
          <cell r="CX14">
            <v>0.19233527166668049</v>
          </cell>
          <cell r="CY14">
            <v>0.13448712237593444</v>
          </cell>
          <cell r="DA14">
            <v>0.1310954509077972</v>
          </cell>
          <cell r="DB14">
            <v>4.3098268606060051E-2</v>
          </cell>
          <cell r="DC14">
            <v>0.27215592351275747</v>
          </cell>
          <cell r="DD14">
            <v>2.9247658445233402E-2</v>
          </cell>
          <cell r="DE14">
            <v>0.17799755735344866</v>
          </cell>
          <cell r="DF14">
            <v>3.8362480358064485E-2</v>
          </cell>
          <cell r="DI14">
            <v>0.19333111074606385</v>
          </cell>
          <cell r="DJ14">
            <v>0.12100919521226591</v>
          </cell>
          <cell r="DL14">
            <v>0.11871470478909887</v>
          </cell>
          <cell r="DM14">
            <v>4.4811806038923513E-2</v>
          </cell>
          <cell r="DN14">
            <v>0.23473674378916534</v>
          </cell>
          <cell r="DO14">
            <v>2.7132859715772405E-2</v>
          </cell>
          <cell r="DP14">
            <v>0.17530683559058166</v>
          </cell>
          <cell r="DQ14">
            <v>3.4956744118128366E-2</v>
          </cell>
          <cell r="EJ14">
            <v>13.8</v>
          </cell>
          <cell r="EK14">
            <v>28.7</v>
          </cell>
          <cell r="EL14">
            <v>57.5</v>
          </cell>
        </row>
        <row r="15">
          <cell r="C15" t="str">
            <v>Emerson College</v>
          </cell>
          <cell r="E15" t="str">
            <v>New Hampshire</v>
          </cell>
          <cell r="F15" t="str">
            <v>B-</v>
          </cell>
          <cell r="H15">
            <v>43868</v>
          </cell>
          <cell r="I15">
            <v>500</v>
          </cell>
          <cell r="J15" t="str">
            <v>lv</v>
          </cell>
          <cell r="K15">
            <v>11.4</v>
          </cell>
          <cell r="L15">
            <v>0</v>
          </cell>
          <cell r="M15">
            <v>0</v>
          </cell>
          <cell r="N15">
            <v>23.5</v>
          </cell>
          <cell r="O15">
            <v>9.3000000000000007</v>
          </cell>
          <cell r="P15">
            <v>30.8</v>
          </cell>
          <cell r="Q15">
            <v>1.7</v>
          </cell>
          <cell r="R15">
            <v>11.4</v>
          </cell>
          <cell r="S15">
            <v>3</v>
          </cell>
          <cell r="AK15">
            <v>0.75559000691172262</v>
          </cell>
          <cell r="CD15">
            <v>0.16827501432840689</v>
          </cell>
          <cell r="CE15">
            <v>0.11780139701215719</v>
          </cell>
          <cell r="CG15">
            <v>0.10852766426836387</v>
          </cell>
          <cell r="CH15">
            <v>6.2030479504293336E-2</v>
          </cell>
          <cell r="CI15">
            <v>0.18671118067189968</v>
          </cell>
          <cell r="CJ15">
            <v>2.8228086327385684E-2</v>
          </cell>
          <cell r="CK15">
            <v>0.24552286158470177</v>
          </cell>
          <cell r="CL15">
            <v>2.9033971759210873E-2</v>
          </cell>
          <cell r="CN15">
            <v>0.21595734347467133</v>
          </cell>
          <cell r="CO15">
            <v>0.10888223952906262</v>
          </cell>
          <cell r="CQ15">
            <v>0.12692467331178631</v>
          </cell>
          <cell r="CR15">
            <v>8.0446849524254585E-2</v>
          </cell>
          <cell r="CS15">
            <v>0.25023050382162909</v>
          </cell>
          <cell r="CT15">
            <v>1.1888284701288615E-2</v>
          </cell>
          <cell r="CU15">
            <v>0.15141051899131699</v>
          </cell>
          <cell r="CV15">
            <v>4.1415350291343078E-2</v>
          </cell>
          <cell r="CX15">
            <v>0.18666259964157966</v>
          </cell>
          <cell r="CY15">
            <v>0.13501533766801238</v>
          </cell>
          <cell r="DA15">
            <v>0.13083823712134529</v>
          </cell>
          <cell r="DB15">
            <v>4.2713987527353114E-2</v>
          </cell>
          <cell r="DC15">
            <v>0.27518048148104834</v>
          </cell>
          <cell r="DD15">
            <v>2.9117198974175598E-2</v>
          </cell>
          <cell r="DE15">
            <v>0.20073312206727362</v>
          </cell>
          <cell r="DF15">
            <v>3.9181050152859533E-2</v>
          </cell>
          <cell r="DI15">
            <v>0.17834905179296701</v>
          </cell>
          <cell r="DJ15">
            <v>0.11767790680298333</v>
          </cell>
          <cell r="DL15">
            <v>0.11684952682994566</v>
          </cell>
          <cell r="DM15">
            <v>5.4782622030686554E-2</v>
          </cell>
          <cell r="DN15">
            <v>0.22921438798641125</v>
          </cell>
          <cell r="DO15">
            <v>2.3785293450440594E-2</v>
          </cell>
          <cell r="DP15">
            <v>0.19470464131605916</v>
          </cell>
          <cell r="DQ15">
            <v>3.4636569790506416E-2</v>
          </cell>
          <cell r="EJ15">
            <v>32.799999999999997</v>
          </cell>
          <cell r="EK15">
            <v>22.4</v>
          </cell>
          <cell r="EL15">
            <v>44.8</v>
          </cell>
        </row>
        <row r="16">
          <cell r="C16" t="str">
            <v>Marist College</v>
          </cell>
          <cell r="E16" t="str">
            <v>New Hampshire</v>
          </cell>
          <cell r="F16" t="str">
            <v>A+</v>
          </cell>
          <cell r="H16">
            <v>43867</v>
          </cell>
          <cell r="I16">
            <v>1058</v>
          </cell>
          <cell r="J16" t="str">
            <v>rv</v>
          </cell>
          <cell r="K16">
            <v>13</v>
          </cell>
          <cell r="L16">
            <v>0</v>
          </cell>
          <cell r="M16">
            <v>0</v>
          </cell>
          <cell r="N16">
            <v>21</v>
          </cell>
          <cell r="O16">
            <v>8</v>
          </cell>
          <cell r="P16">
            <v>25</v>
          </cell>
          <cell r="Q16">
            <v>5</v>
          </cell>
          <cell r="R16">
            <v>14</v>
          </cell>
          <cell r="S16">
            <v>4</v>
          </cell>
          <cell r="AK16">
            <v>0</v>
          </cell>
          <cell r="CD16">
            <v>9.5697689940123537E-2</v>
          </cell>
          <cell r="CE16" t="str">
            <v/>
          </cell>
          <cell r="CG16">
            <v>0.12654633057177392</v>
          </cell>
          <cell r="CH16">
            <v>0.18965086302430073</v>
          </cell>
          <cell r="CI16">
            <v>0.21974555897774287</v>
          </cell>
          <cell r="CJ16">
            <v>1.1523465524263039E-2</v>
          </cell>
          <cell r="CK16">
            <v>0.19831761265834114</v>
          </cell>
          <cell r="CL16">
            <v>5.671424817315069E-2</v>
          </cell>
          <cell r="CN16">
            <v>0.2466067969132211</v>
          </cell>
          <cell r="CO16">
            <v>0.11498053514006526</v>
          </cell>
          <cell r="CQ16">
            <v>0.13300979236634114</v>
          </cell>
          <cell r="CR16">
            <v>0.18314491096724256</v>
          </cell>
          <cell r="CS16">
            <v>0.21922390069815889</v>
          </cell>
          <cell r="CT16">
            <v>1.9746580639586009E-2</v>
          </cell>
          <cell r="CU16">
            <v>0.14945820076097116</v>
          </cell>
          <cell r="CV16">
            <v>3.3030823108525648E-2</v>
          </cell>
          <cell r="CX16">
            <v>0.20425397041432786</v>
          </cell>
          <cell r="CY16">
            <v>0.11414283087439134</v>
          </cell>
          <cell r="DA16">
            <v>0.14773265180311912</v>
          </cell>
          <cell r="DB16">
            <v>0.2215114990889378</v>
          </cell>
          <cell r="DC16">
            <v>0.26335520145885261</v>
          </cell>
          <cell r="DD16">
            <v>0.01</v>
          </cell>
          <cell r="DE16">
            <v>0.15707059275857355</v>
          </cell>
          <cell r="DF16">
            <v>3.836932220832831E-2</v>
          </cell>
          <cell r="DI16">
            <v>0.17733555361419012</v>
          </cell>
          <cell r="DJ16">
            <v>9.6216871050117656E-2</v>
          </cell>
          <cell r="DL16">
            <v>0.11926583969436566</v>
          </cell>
          <cell r="DM16">
            <v>0.1745355092000454</v>
          </cell>
          <cell r="DN16">
            <v>0.20760176096499749</v>
          </cell>
          <cell r="DO16">
            <v>1.1052397417609843E-2</v>
          </cell>
          <cell r="DP16">
            <v>0.13219172115706856</v>
          </cell>
          <cell r="DQ16">
            <v>3.180034690160527E-2</v>
          </cell>
          <cell r="EJ16">
            <v>6.1</v>
          </cell>
          <cell r="EK16">
            <v>31.3</v>
          </cell>
          <cell r="EL16">
            <v>62.6</v>
          </cell>
        </row>
        <row r="17">
          <cell r="C17" t="str">
            <v>Marist College</v>
          </cell>
          <cell r="E17" t="str">
            <v>New Hampshire</v>
          </cell>
          <cell r="F17" t="str">
            <v>A+</v>
          </cell>
          <cell r="H17">
            <v>43867</v>
          </cell>
          <cell r="I17">
            <v>709</v>
          </cell>
          <cell r="J17" t="str">
            <v>lv</v>
          </cell>
          <cell r="K17">
            <v>13</v>
          </cell>
          <cell r="L17">
            <v>0</v>
          </cell>
          <cell r="M17">
            <v>0</v>
          </cell>
          <cell r="N17">
            <v>21</v>
          </cell>
          <cell r="O17">
            <v>8</v>
          </cell>
          <cell r="P17">
            <v>25</v>
          </cell>
          <cell r="Q17">
            <v>4</v>
          </cell>
          <cell r="R17">
            <v>14</v>
          </cell>
          <cell r="S17">
            <v>4</v>
          </cell>
          <cell r="AK17">
            <v>65.880651510676799</v>
          </cell>
          <cell r="CD17">
            <v>0.27533560263957019</v>
          </cell>
          <cell r="CE17">
            <v>0.1654464058603736</v>
          </cell>
          <cell r="CG17">
            <v>9.0358382257261255E-2</v>
          </cell>
          <cell r="CH17">
            <v>5.2022685062100588E-2</v>
          </cell>
          <cell r="CI17">
            <v>0.22566096700088353</v>
          </cell>
          <cell r="CJ17">
            <v>2.0394543344516611E-2</v>
          </cell>
          <cell r="CK17">
            <v>0.11124088986180017</v>
          </cell>
          <cell r="CL17">
            <v>4.2798745990221161E-2</v>
          </cell>
          <cell r="CN17">
            <v>0.28627766353881035</v>
          </cell>
          <cell r="CO17">
            <v>0.15488857696235486</v>
          </cell>
          <cell r="CQ17">
            <v>0.1018313578946318</v>
          </cell>
          <cell r="CR17">
            <v>4.9703653135868602E-2</v>
          </cell>
          <cell r="CS17">
            <v>0.22534384362513374</v>
          </cell>
          <cell r="CT17">
            <v>1.4585329729651373E-2</v>
          </cell>
          <cell r="CU17">
            <v>0.12491685231675063</v>
          </cell>
          <cell r="CV17">
            <v>3.4814321219020596E-2</v>
          </cell>
          <cell r="CX17">
            <v>0.34024286384212293</v>
          </cell>
          <cell r="CY17">
            <v>0.15638957550852586</v>
          </cell>
          <cell r="DA17">
            <v>7.9350290566733289E-2</v>
          </cell>
          <cell r="DB17">
            <v>4.795384806384425E-2</v>
          </cell>
          <cell r="DC17">
            <v>0.2050329163954315</v>
          </cell>
          <cell r="DD17">
            <v>1.9481609469890325E-2</v>
          </cell>
          <cell r="DE17">
            <v>0.12554759729967427</v>
          </cell>
          <cell r="DF17">
            <v>3.6760499055685465E-2</v>
          </cell>
          <cell r="DI17">
            <v>0.28310454931419837</v>
          </cell>
          <cell r="DJ17">
            <v>0.15436171524911035</v>
          </cell>
          <cell r="DL17">
            <v>8.5016074319591517E-2</v>
          </cell>
          <cell r="DM17">
            <v>4.8336752770278608E-2</v>
          </cell>
          <cell r="DN17">
            <v>0.21019886854542816</v>
          </cell>
          <cell r="DO17">
            <v>1.8457728431300405E-2</v>
          </cell>
          <cell r="DP17">
            <v>0.11235178170907008</v>
          </cell>
          <cell r="DQ17">
            <v>3.8172529661022372E-2</v>
          </cell>
          <cell r="EJ17">
            <v>56.4</v>
          </cell>
          <cell r="EK17">
            <v>14.5</v>
          </cell>
          <cell r="EL17">
            <v>29.1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43867</v>
          </cell>
          <cell r="I18">
            <v>500</v>
          </cell>
          <cell r="J18" t="str">
            <v>lv</v>
          </cell>
          <cell r="K18">
            <v>10.6</v>
          </cell>
          <cell r="L18">
            <v>0</v>
          </cell>
          <cell r="M18">
            <v>0</v>
          </cell>
          <cell r="N18">
            <v>22.6</v>
          </cell>
          <cell r="O18">
            <v>6</v>
          </cell>
          <cell r="P18">
            <v>23.6</v>
          </cell>
          <cell r="Q18">
            <v>2.8</v>
          </cell>
          <cell r="R18">
            <v>12.6</v>
          </cell>
          <cell r="S18">
            <v>3.2</v>
          </cell>
          <cell r="AK18">
            <v>0.56738573964999228</v>
          </cell>
          <cell r="CD18">
            <v>0.29469311313305258</v>
          </cell>
          <cell r="CE18" t="str">
            <v/>
          </cell>
          <cell r="CG18">
            <v>0.14178863431175448</v>
          </cell>
          <cell r="CH18">
            <v>5.8762080770049761E-2</v>
          </cell>
          <cell r="CI18">
            <v>0.17479243907197423</v>
          </cell>
          <cell r="CJ18">
            <v>2.4190924352977834E-2</v>
          </cell>
          <cell r="CK18">
            <v>0.15844411236865616</v>
          </cell>
          <cell r="CL18">
            <v>3.6885667323040251E-2</v>
          </cell>
          <cell r="CN18">
            <v>0.29440787369954696</v>
          </cell>
          <cell r="CO18">
            <v>0.16868007601421703</v>
          </cell>
          <cell r="CQ18">
            <v>9.8190019732735279E-2</v>
          </cell>
          <cell r="CR18">
            <v>5.7969776630963477E-2</v>
          </cell>
          <cell r="CS18">
            <v>0.21810998108675858</v>
          </cell>
          <cell r="CT18">
            <v>0.11505692430338058</v>
          </cell>
          <cell r="CU18">
            <v>0.12109355136429316</v>
          </cell>
          <cell r="CV18">
            <v>3.6023892156607631E-2</v>
          </cell>
          <cell r="CX18">
            <v>0.23432087164568555</v>
          </cell>
          <cell r="CY18">
            <v>0.15641417232144858</v>
          </cell>
          <cell r="DA18">
            <v>8.4419058828754778E-2</v>
          </cell>
          <cell r="DB18">
            <v>5.1119538829263421E-2</v>
          </cell>
          <cell r="DC18">
            <v>0.32380871032036856</v>
          </cell>
          <cell r="DD18">
            <v>1.8497186747147551E-2</v>
          </cell>
          <cell r="DE18">
            <v>0.12380260826446891</v>
          </cell>
          <cell r="DF18">
            <v>3.6953023887057068E-2</v>
          </cell>
          <cell r="DI18">
            <v>0.2297495910199234</v>
          </cell>
          <cell r="DJ18">
            <v>0.14440316523275906</v>
          </cell>
          <cell r="DL18">
            <v>8.1275410877963319E-2</v>
          </cell>
          <cell r="DM18">
            <v>4.8167504686851298E-2</v>
          </cell>
          <cell r="DN18">
            <v>0.25705466446879022</v>
          </cell>
          <cell r="DO18">
            <v>4.5000294659214554E-2</v>
          </cell>
          <cell r="DP18">
            <v>0.11137617210690869</v>
          </cell>
          <cell r="DQ18">
            <v>3.2973196947589364E-2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43867</v>
          </cell>
          <cell r="I19">
            <v>500</v>
          </cell>
          <cell r="J19" t="str">
            <v>lv</v>
          </cell>
          <cell r="K19">
            <v>10.6</v>
          </cell>
          <cell r="L19">
            <v>0</v>
          </cell>
          <cell r="M19">
            <v>0</v>
          </cell>
          <cell r="N19">
            <v>22.9</v>
          </cell>
          <cell r="O19">
            <v>9</v>
          </cell>
          <cell r="P19">
            <v>31.5</v>
          </cell>
          <cell r="Q19">
            <v>1.7</v>
          </cell>
          <cell r="R19">
            <v>13.2</v>
          </cell>
          <cell r="S19">
            <v>1.6</v>
          </cell>
          <cell r="AK19">
            <v>0.30477512193489231</v>
          </cell>
          <cell r="CD19">
            <v>0.30404895851580671</v>
          </cell>
          <cell r="CE19" t="str">
            <v/>
          </cell>
          <cell r="CG19">
            <v>0.10735814323919214</v>
          </cell>
          <cell r="CH19">
            <v>4.8888986410714576E-2</v>
          </cell>
          <cell r="CI19">
            <v>0.19116274806676231</v>
          </cell>
          <cell r="CJ19" t="str">
            <v/>
          </cell>
          <cell r="CK19">
            <v>0.16904613021451095</v>
          </cell>
          <cell r="CL19">
            <v>2.9808971163099402E-2</v>
          </cell>
          <cell r="CN19">
            <v>0.27605830074955634</v>
          </cell>
          <cell r="CO19">
            <v>0.1527687308155293</v>
          </cell>
          <cell r="CQ19">
            <v>0.11971059200891558</v>
          </cell>
          <cell r="CR19">
            <v>5.2094307474051117E-2</v>
          </cell>
          <cell r="CS19">
            <v>0.22264423649967258</v>
          </cell>
          <cell r="CT19">
            <v>1.4397480140647796E-2</v>
          </cell>
          <cell r="CU19">
            <v>0.11728912602020761</v>
          </cell>
          <cell r="CV19">
            <v>3.6073357946497318E-2</v>
          </cell>
          <cell r="CX19">
            <v>0.34185260853140059</v>
          </cell>
          <cell r="CY19">
            <v>0.15670659461898087</v>
          </cell>
          <cell r="DA19">
            <v>8.0529287944671901E-2</v>
          </cell>
          <cell r="DB19">
            <v>4.8305055608010058E-2</v>
          </cell>
          <cell r="DC19">
            <v>0.2090008724561094</v>
          </cell>
          <cell r="DD19">
            <v>1.9772600349744571E-2</v>
          </cell>
          <cell r="DE19">
            <v>0.1287403126091618</v>
          </cell>
          <cell r="DF19">
            <v>3.7054139230650693E-2</v>
          </cell>
          <cell r="DI19">
            <v>0.30027631438930785</v>
          </cell>
          <cell r="DJ19">
            <v>0.14590992133435302</v>
          </cell>
          <cell r="DL19">
            <v>8.7981241735275231E-2</v>
          </cell>
          <cell r="DM19">
            <v>4.6537775775798748E-2</v>
          </cell>
          <cell r="DN19">
            <v>0.20034698954984617</v>
          </cell>
          <cell r="DO19">
            <v>1.6883478271841553E-2</v>
          </cell>
          <cell r="DP19">
            <v>0.11763062668006787</v>
          </cell>
          <cell r="DQ19">
            <v>3.4433652263509661E-2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Monmouth University</v>
          </cell>
          <cell r="E20" t="str">
            <v>New Hampshire</v>
          </cell>
          <cell r="F20" t="str">
            <v>A+</v>
          </cell>
          <cell r="H20">
            <v>43866</v>
          </cell>
          <cell r="I20">
            <v>503</v>
          </cell>
          <cell r="J20" t="str">
            <v>lv</v>
          </cell>
          <cell r="K20">
            <v>19</v>
          </cell>
          <cell r="L20">
            <v>0</v>
          </cell>
          <cell r="M20">
            <v>0</v>
          </cell>
          <cell r="N20">
            <v>28</v>
          </cell>
          <cell r="O20">
            <v>0</v>
          </cell>
          <cell r="P20">
            <v>28</v>
          </cell>
          <cell r="Q20">
            <v>0</v>
          </cell>
          <cell r="R20">
            <v>16</v>
          </cell>
          <cell r="S20">
            <v>0</v>
          </cell>
          <cell r="AK20">
            <v>0</v>
          </cell>
          <cell r="CD20">
            <v>0.26778348291130399</v>
          </cell>
          <cell r="CE20">
            <v>0.153850389442341</v>
          </cell>
          <cell r="CG20">
            <v>9.1160311437340921E-2</v>
          </cell>
          <cell r="CH20">
            <v>5.0667353095459014E-2</v>
          </cell>
          <cell r="CI20">
            <v>0.24282821711297761</v>
          </cell>
          <cell r="CJ20">
            <v>1.8345518672517755E-2</v>
          </cell>
          <cell r="CK20">
            <v>0.14159479853211815</v>
          </cell>
          <cell r="CL20">
            <v>3.4167575578843368E-2</v>
          </cell>
          <cell r="CN20">
            <v>0.25936914172528841</v>
          </cell>
          <cell r="CO20">
            <v>0.12867472823897097</v>
          </cell>
          <cell r="CQ20">
            <v>0.10362233230826039</v>
          </cell>
          <cell r="CR20">
            <v>4.5571929570354858E-2</v>
          </cell>
          <cell r="CS20">
            <v>0.24726807003103304</v>
          </cell>
          <cell r="CT20">
            <v>1.4940279477126166E-2</v>
          </cell>
          <cell r="CU20">
            <v>0.13790151059932959</v>
          </cell>
          <cell r="CV20">
            <v>4.930197778741971E-2</v>
          </cell>
          <cell r="CX20">
            <v>0.25870285041427493</v>
          </cell>
          <cell r="CY20">
            <v>0.14525965842814448</v>
          </cell>
          <cell r="DA20">
            <v>6.6278488512779746E-2</v>
          </cell>
          <cell r="DB20">
            <v>4.521292604887072E-2</v>
          </cell>
          <cell r="DC20">
            <v>0.26004357143367107</v>
          </cell>
          <cell r="DD20">
            <v>1.8410753117221602E-2</v>
          </cell>
          <cell r="DE20">
            <v>0.17110879030399498</v>
          </cell>
          <cell r="DF20">
            <v>3.8567662554768151E-2</v>
          </cell>
          <cell r="DI20">
            <v>0.2507885994490896</v>
          </cell>
          <cell r="DJ20">
            <v>0.14022744613175958</v>
          </cell>
          <cell r="DL20">
            <v>8.1349889205256889E-2</v>
          </cell>
          <cell r="DM20">
            <v>4.5888207176450396E-2</v>
          </cell>
          <cell r="DN20">
            <v>0.23638726831213264</v>
          </cell>
          <cell r="DO20">
            <v>1.6974079127745113E-2</v>
          </cell>
          <cell r="DP20">
            <v>0.14249280842456102</v>
          </cell>
          <cell r="DQ20">
            <v>3.5891702173004886E-2</v>
          </cell>
          <cell r="EJ20">
            <v>55</v>
          </cell>
          <cell r="EK20">
            <v>15</v>
          </cell>
          <cell r="EL20">
            <v>30</v>
          </cell>
        </row>
        <row r="21">
          <cell r="C21" t="str">
            <v>Monmouth University</v>
          </cell>
          <cell r="E21" t="str">
            <v>New Hampshire</v>
          </cell>
          <cell r="F21" t="str">
            <v>A+</v>
          </cell>
          <cell r="H21">
            <v>43866</v>
          </cell>
          <cell r="I21">
            <v>503</v>
          </cell>
          <cell r="J21" t="str">
            <v>lv</v>
          </cell>
          <cell r="K21">
            <v>17</v>
          </cell>
          <cell r="L21">
            <v>0</v>
          </cell>
          <cell r="M21">
            <v>0</v>
          </cell>
          <cell r="N21">
            <v>22</v>
          </cell>
          <cell r="O21">
            <v>13</v>
          </cell>
          <cell r="P21">
            <v>27</v>
          </cell>
          <cell r="Q21">
            <v>0</v>
          </cell>
          <cell r="R21">
            <v>13</v>
          </cell>
          <cell r="S21">
            <v>0</v>
          </cell>
          <cell r="AK21">
            <v>0</v>
          </cell>
          <cell r="CD21">
            <v>0.11381452475855403</v>
          </cell>
          <cell r="CE21">
            <v>0.15450857038058918</v>
          </cell>
          <cell r="CG21">
            <v>6.0313863117072257E-2</v>
          </cell>
          <cell r="CH21">
            <v>4.863733592587835E-2</v>
          </cell>
          <cell r="CI21">
            <v>0.32327182938889598</v>
          </cell>
          <cell r="CJ21">
            <v>8.1648378512409628E-4</v>
          </cell>
          <cell r="CK21">
            <v>0.14404717965286284</v>
          </cell>
          <cell r="CL21">
            <v>4.9852284541601607E-2</v>
          </cell>
          <cell r="CN21">
            <v>0.17508963239489223</v>
          </cell>
          <cell r="CO21">
            <v>9.4151184254417694E-2</v>
          </cell>
          <cell r="CQ21">
            <v>0.13053140691158127</v>
          </cell>
          <cell r="CR21">
            <v>0.10809473829666658</v>
          </cell>
          <cell r="CS21">
            <v>0.26445066708229487</v>
          </cell>
          <cell r="CT21">
            <v>2.1841311226324239E-2</v>
          </cell>
          <cell r="CU21">
            <v>0.15351657610035169</v>
          </cell>
          <cell r="CV21">
            <v>5.7254877427430489E-2</v>
          </cell>
          <cell r="CX21">
            <v>0.19458976381183449</v>
          </cell>
          <cell r="CY21">
            <v>0.11819029904927082</v>
          </cell>
          <cell r="DA21">
            <v>0.11205333722424916</v>
          </cell>
          <cell r="DB21">
            <v>4.3074743965415808E-2</v>
          </cell>
          <cell r="DC21">
            <v>0.30358499218168267</v>
          </cell>
          <cell r="DD21">
            <v>2.9063072372884718E-2</v>
          </cell>
          <cell r="DE21">
            <v>0.15529374792517686</v>
          </cell>
          <cell r="DF21">
            <v>4.8051303428807313E-2</v>
          </cell>
          <cell r="DI21">
            <v>0.16771575949913697</v>
          </cell>
          <cell r="DJ21">
            <v>0.11490008808451208</v>
          </cell>
          <cell r="DL21">
            <v>0.1032806256833851</v>
          </cell>
          <cell r="DM21">
            <v>5.9528044636948073E-2</v>
          </cell>
          <cell r="DN21">
            <v>0.28703278687121991</v>
          </cell>
          <cell r="DO21">
            <v>2.0864566669688899E-2</v>
          </cell>
          <cell r="DP21">
            <v>0.14750841637804515</v>
          </cell>
          <cell r="DQ21">
            <v>4.9169712177063694E-2</v>
          </cell>
          <cell r="EJ21">
            <v>19.600000000000001</v>
          </cell>
          <cell r="EK21">
            <v>26.8</v>
          </cell>
          <cell r="EL21">
            <v>53.6</v>
          </cell>
        </row>
        <row r="22">
          <cell r="C22" t="str">
            <v>Monmouth University</v>
          </cell>
          <cell r="E22" t="str">
            <v>New Hampshire</v>
          </cell>
          <cell r="F22" t="str">
            <v>A+</v>
          </cell>
          <cell r="H22">
            <v>43866</v>
          </cell>
          <cell r="I22">
            <v>503</v>
          </cell>
          <cell r="J22" t="str">
            <v>lv</v>
          </cell>
          <cell r="K22">
            <v>17</v>
          </cell>
          <cell r="L22">
            <v>0</v>
          </cell>
          <cell r="M22">
            <v>0</v>
          </cell>
          <cell r="N22">
            <v>20</v>
          </cell>
          <cell r="O22">
            <v>9</v>
          </cell>
          <cell r="P22">
            <v>24</v>
          </cell>
          <cell r="Q22">
            <v>3</v>
          </cell>
          <cell r="R22">
            <v>13</v>
          </cell>
          <cell r="S22">
            <v>4</v>
          </cell>
          <cell r="AK22">
            <v>51.528195403160645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0.20209522940886301</v>
          </cell>
          <cell r="CO22">
            <v>8.7249231143522968E-2</v>
          </cell>
          <cell r="CQ22">
            <v>0.13494451109488362</v>
          </cell>
          <cell r="CR22">
            <v>8.9452617588241481E-2</v>
          </cell>
          <cell r="CS22">
            <v>0.23927699207072595</v>
          </cell>
          <cell r="CT22">
            <v>2.0006356660665497E-2</v>
          </cell>
          <cell r="CU22">
            <v>0.16112216637407861</v>
          </cell>
          <cell r="CV22">
            <v>3.6695985029220515E-2</v>
          </cell>
          <cell r="CX22">
            <v>0.18400174051493781</v>
          </cell>
          <cell r="CY22">
            <v>0.13753317196735942</v>
          </cell>
          <cell r="DA22">
            <v>0.13805366054098261</v>
          </cell>
          <cell r="DB22">
            <v>4.4883109461986849E-2</v>
          </cell>
          <cell r="DC22">
            <v>0.67430360190606886</v>
          </cell>
          <cell r="DD22">
            <v>2.9439311140070784E-2</v>
          </cell>
          <cell r="DE22">
            <v>0.18630333370285346</v>
          </cell>
          <cell r="DF22">
            <v>3.8913757657656922E-2</v>
          </cell>
          <cell r="DI22">
            <v>0.14112433561989798</v>
          </cell>
          <cell r="DJ22">
            <v>8.96889326031068E-2</v>
          </cell>
          <cell r="DL22">
            <v>0.10175328528046745</v>
          </cell>
          <cell r="DM22">
            <v>4.436449121923651E-2</v>
          </cell>
          <cell r="DN22">
            <v>0.39307070526935545</v>
          </cell>
          <cell r="DO22">
            <v>1.9527478381495687E-2</v>
          </cell>
          <cell r="DP22">
            <v>0.1321212023272049</v>
          </cell>
          <cell r="DQ22">
            <v>2.8349569299235065E-2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43866</v>
          </cell>
          <cell r="I23">
            <v>2500</v>
          </cell>
          <cell r="J23" t="str">
            <v>lv</v>
          </cell>
          <cell r="K23">
            <v>24</v>
          </cell>
          <cell r="L23">
            <v>15</v>
          </cell>
          <cell r="M23">
            <v>0</v>
          </cell>
          <cell r="N23">
            <v>12</v>
          </cell>
          <cell r="O23">
            <v>3</v>
          </cell>
          <cell r="P23">
            <v>25</v>
          </cell>
          <cell r="Q23">
            <v>3</v>
          </cell>
          <cell r="R23">
            <v>11</v>
          </cell>
          <cell r="S23">
            <v>5</v>
          </cell>
          <cell r="AK23">
            <v>34.966955107957517</v>
          </cell>
          <cell r="CD23">
            <v>0.28377968345293558</v>
          </cell>
          <cell r="CE23" t="str">
            <v/>
          </cell>
          <cell r="CG23">
            <v>0.13561655240031736</v>
          </cell>
          <cell r="CH23">
            <v>5.8057844960938333E-2</v>
          </cell>
          <cell r="CI23">
            <v>0.22648008757284294</v>
          </cell>
          <cell r="CJ23" t="str">
            <v/>
          </cell>
          <cell r="CK23">
            <v>0.11675622243879892</v>
          </cell>
          <cell r="CL23">
            <v>4.7631383559328694E-2</v>
          </cell>
          <cell r="CN23">
            <v>0.27731257521587627</v>
          </cell>
          <cell r="CO23">
            <v>0.16028603563005958</v>
          </cell>
          <cell r="CQ23">
            <v>0.10999474930048933</v>
          </cell>
          <cell r="CR23">
            <v>4.9176149230799701E-2</v>
          </cell>
          <cell r="CS23">
            <v>0.22573653383118386</v>
          </cell>
          <cell r="CT23">
            <v>1.4963641488297347E-2</v>
          </cell>
          <cell r="CU23">
            <v>0.12596528304476595</v>
          </cell>
          <cell r="CV23">
            <v>3.4863676245941798E-2</v>
          </cell>
          <cell r="CX23">
            <v>0.32437515261316718</v>
          </cell>
          <cell r="CY23">
            <v>0.15179756838408573</v>
          </cell>
          <cell r="DA23">
            <v>7.7843276117414165E-2</v>
          </cell>
          <cell r="DB23">
            <v>7.7297688454558741E-2</v>
          </cell>
          <cell r="DC23">
            <v>0.29194869489235642</v>
          </cell>
          <cell r="DD23">
            <v>1.9249144167709405E-2</v>
          </cell>
          <cell r="DE23">
            <v>0.15897036185632707</v>
          </cell>
          <cell r="DF23">
            <v>4.747462700792409E-2</v>
          </cell>
          <cell r="DI23">
            <v>0.26608459254255179</v>
          </cell>
          <cell r="DJ23">
            <v>0.13446678213789123</v>
          </cell>
          <cell r="DL23">
            <v>8.1465529684792398E-2</v>
          </cell>
          <cell r="DM23">
            <v>5.813458822422455E-2</v>
          </cell>
          <cell r="DN23">
            <v>0.23058575618024038</v>
          </cell>
          <cell r="DO23">
            <v>1.549718785332682E-2</v>
          </cell>
          <cell r="DP23">
            <v>0.12572375306042904</v>
          </cell>
          <cell r="DQ23">
            <v>3.804181031654378E-2</v>
          </cell>
          <cell r="EJ23">
            <v>10.9</v>
          </cell>
          <cell r="EK23">
            <v>29.7</v>
          </cell>
          <cell r="EL23">
            <v>59.4</v>
          </cell>
        </row>
        <row r="24">
          <cell r="C24" t="str">
            <v>Public Policy Polling</v>
          </cell>
          <cell r="E24" t="str">
            <v>North Carolina</v>
          </cell>
          <cell r="F24" t="str">
            <v>B</v>
          </cell>
          <cell r="H24">
            <v>43866</v>
          </cell>
          <cell r="I24">
            <v>604</v>
          </cell>
          <cell r="J24" t="str">
            <v>lv</v>
          </cell>
          <cell r="K24">
            <v>25</v>
          </cell>
          <cell r="L24">
            <v>14</v>
          </cell>
          <cell r="M24">
            <v>0</v>
          </cell>
          <cell r="N24">
            <v>9</v>
          </cell>
          <cell r="O24">
            <v>5</v>
          </cell>
          <cell r="P24">
            <v>16</v>
          </cell>
          <cell r="Q24">
            <v>2</v>
          </cell>
          <cell r="R24">
            <v>12</v>
          </cell>
          <cell r="S24">
            <v>5</v>
          </cell>
          <cell r="AK24">
            <v>26.336690429461004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0.1808950833815757</v>
          </cell>
          <cell r="CO24">
            <v>0.16033469581742699</v>
          </cell>
          <cell r="CQ24">
            <v>0.1077067960758939</v>
          </cell>
          <cell r="CR24">
            <v>4.4026875913470015E-2</v>
          </cell>
          <cell r="CS24">
            <v>0.28715216067509541</v>
          </cell>
          <cell r="CT24">
            <v>1.0703006854222742E-2</v>
          </cell>
          <cell r="CU24">
            <v>0.14812436186841116</v>
          </cell>
          <cell r="CV24">
            <v>5.7891321418869546E-2</v>
          </cell>
          <cell r="CX24">
            <v>0.23459694835766892</v>
          </cell>
          <cell r="CY24">
            <v>0.11640811557843507</v>
          </cell>
          <cell r="DA24">
            <v>0.11096757730453426</v>
          </cell>
          <cell r="DB24">
            <v>4.3661463402816299E-2</v>
          </cell>
          <cell r="DC24">
            <v>0.3641332163771861</v>
          </cell>
          <cell r="DD24">
            <v>2.8759907798221809E-2</v>
          </cell>
          <cell r="DE24">
            <v>0.1116773697947879</v>
          </cell>
          <cell r="DF24">
            <v>4.7296140238709379E-2</v>
          </cell>
          <cell r="DI24">
            <v>0.19846308571903001</v>
          </cell>
          <cell r="DJ24">
            <v>0.12002348679865971</v>
          </cell>
          <cell r="DL24">
            <v>0.100635083378317</v>
          </cell>
          <cell r="DM24">
            <v>4.00992601848639E-2</v>
          </cell>
          <cell r="DN24">
            <v>0.30999311404793667</v>
          </cell>
          <cell r="DO24">
            <v>2.0827474814297423E-2</v>
          </cell>
          <cell r="DP24">
            <v>0.11340738116264333</v>
          </cell>
          <cell r="DQ24">
            <v>4.6551113894251962E-2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Suffolk University</v>
          </cell>
          <cell r="E25" t="str">
            <v>New Hampshire</v>
          </cell>
          <cell r="F25" t="str">
            <v>A-</v>
          </cell>
          <cell r="H25">
            <v>43866</v>
          </cell>
          <cell r="I25">
            <v>500</v>
          </cell>
          <cell r="J25" t="str">
            <v>lv</v>
          </cell>
          <cell r="K25">
            <v>12</v>
          </cell>
          <cell r="L25">
            <v>0</v>
          </cell>
          <cell r="M25">
            <v>0</v>
          </cell>
          <cell r="N25">
            <v>18.600000000000001</v>
          </cell>
          <cell r="O25">
            <v>5.6</v>
          </cell>
          <cell r="P25">
            <v>24.8</v>
          </cell>
          <cell r="Q25">
            <v>4.2</v>
          </cell>
          <cell r="R25">
            <v>11</v>
          </cell>
          <cell r="S25">
            <v>2.2000000000000002</v>
          </cell>
          <cell r="AK25">
            <v>0.27826036322099357</v>
          </cell>
          <cell r="CD25">
            <v>0.26477018860711471</v>
          </cell>
          <cell r="CE25">
            <v>0.14162245072879748</v>
          </cell>
          <cell r="CG25">
            <v>8.6898423274871822E-2</v>
          </cell>
          <cell r="CH25">
            <v>3.9795855680243866E-2</v>
          </cell>
          <cell r="CI25">
            <v>0.27840508328690655</v>
          </cell>
          <cell r="CJ25">
            <v>1.1696556997825234E-2</v>
          </cell>
          <cell r="CK25">
            <v>0.1442910403113517</v>
          </cell>
          <cell r="CL25">
            <v>3.5583291407181791E-2</v>
          </cell>
          <cell r="CN25">
            <v>0.29571585428967379</v>
          </cell>
          <cell r="CO25">
            <v>0.1504557136803239</v>
          </cell>
          <cell r="CQ25">
            <v>0.11111863179726743</v>
          </cell>
          <cell r="CR25">
            <v>5.035531234246942E-2</v>
          </cell>
          <cell r="CS25">
            <v>0.21894995578257065</v>
          </cell>
          <cell r="CT25">
            <v>1.1160672486289531E-2</v>
          </cell>
          <cell r="CU25">
            <v>0.11644380438443457</v>
          </cell>
          <cell r="CV25">
            <v>3.5410289209438499E-2</v>
          </cell>
          <cell r="CX25">
            <v>0.22173550598853156</v>
          </cell>
          <cell r="CY25">
            <v>0.11479794282380276</v>
          </cell>
          <cell r="DA25">
            <v>0.14093778701698045</v>
          </cell>
          <cell r="DB25">
            <v>6.9214995194642331E-2</v>
          </cell>
          <cell r="DC25">
            <v>0.25308166139151356</v>
          </cell>
          <cell r="DD25">
            <v>0.01</v>
          </cell>
          <cell r="DE25">
            <v>0.14690656427270299</v>
          </cell>
          <cell r="DF25">
            <v>3.7449568721875805E-2</v>
          </cell>
          <cell r="DI25">
            <v>0.24058013322832111</v>
          </cell>
          <cell r="DJ25">
            <v>0.12535139304185977</v>
          </cell>
          <cell r="DL25">
            <v>0.1116460696684526</v>
          </cell>
          <cell r="DM25">
            <v>5.3044142533231919E-2</v>
          </cell>
          <cell r="DN25">
            <v>0.24163695732546284</v>
          </cell>
          <cell r="DO25">
            <v>1.0303249940519697E-2</v>
          </cell>
          <cell r="DP25">
            <v>0.13272192686638831</v>
          </cell>
          <cell r="DQ25">
            <v>3.4716127395763685E-2</v>
          </cell>
          <cell r="EJ25">
            <v>31.6</v>
          </cell>
          <cell r="EK25">
            <v>22.8</v>
          </cell>
          <cell r="EL25">
            <v>45.6</v>
          </cell>
        </row>
        <row r="26">
          <cell r="C26" t="str">
            <v>Emerson College</v>
          </cell>
          <cell r="E26" t="str">
            <v>New Hampshire</v>
          </cell>
          <cell r="F26" t="str">
            <v>B-</v>
          </cell>
          <cell r="H26">
            <v>43866</v>
          </cell>
          <cell r="I26">
            <v>500</v>
          </cell>
          <cell r="J26" t="str">
            <v>lv</v>
          </cell>
          <cell r="K26">
            <v>12.3</v>
          </cell>
          <cell r="L26">
            <v>0</v>
          </cell>
          <cell r="M26">
            <v>0</v>
          </cell>
          <cell r="N26">
            <v>21.4</v>
          </cell>
          <cell r="O26">
            <v>11.4</v>
          </cell>
          <cell r="P26">
            <v>31.4</v>
          </cell>
          <cell r="Q26">
            <v>0.9</v>
          </cell>
          <cell r="R26">
            <v>11.5</v>
          </cell>
          <cell r="S26">
            <v>4</v>
          </cell>
          <cell r="AK26">
            <v>0.14639853902468061</v>
          </cell>
          <cell r="CD26">
            <v>0.44587454420421258</v>
          </cell>
          <cell r="CE26" t="str">
            <v/>
          </cell>
          <cell r="CG26">
            <v>5.3117656459946649E-2</v>
          </cell>
          <cell r="CH26">
            <v>4.7463237943315702E-2</v>
          </cell>
          <cell r="CI26">
            <v>0.17718155991294954</v>
          </cell>
          <cell r="CJ26" t="str">
            <v/>
          </cell>
          <cell r="CK26">
            <v>8.7896401366787322E-2</v>
          </cell>
          <cell r="CL26">
            <v>3.635389723185261E-2</v>
          </cell>
          <cell r="CN26">
            <v>0.3228167482689977</v>
          </cell>
          <cell r="CO26">
            <v>0.14505934998864153</v>
          </cell>
          <cell r="CQ26">
            <v>9.2341152541583288E-2</v>
          </cell>
          <cell r="CR26">
            <v>4.5463395269298712E-2</v>
          </cell>
          <cell r="CS26">
            <v>0.19918825712258975</v>
          </cell>
          <cell r="CT26">
            <v>4.0138104534366031E-2</v>
          </cell>
          <cell r="CU26">
            <v>0.11886379835597337</v>
          </cell>
          <cell r="CV26">
            <v>3.618501961674294E-2</v>
          </cell>
          <cell r="CX26">
            <v>0.39213433146257881</v>
          </cell>
          <cell r="CY26">
            <v>0.15205960848195371</v>
          </cell>
          <cell r="DA26">
            <v>5.7038716135766679E-2</v>
          </cell>
          <cell r="DB26">
            <v>3.8961175141362409E-2</v>
          </cell>
          <cell r="DC26">
            <v>0.18204242943827292</v>
          </cell>
          <cell r="DD26">
            <v>1.9765788647793246E-2</v>
          </cell>
          <cell r="DE26">
            <v>0.10481608595144899</v>
          </cell>
          <cell r="DF26">
            <v>3.3660990676083871E-2</v>
          </cell>
          <cell r="DI26">
            <v>0.35727882336538852</v>
          </cell>
          <cell r="DJ26">
            <v>0.14392584980161588</v>
          </cell>
          <cell r="DL26">
            <v>6.562080944202292E-2</v>
          </cell>
          <cell r="DM26">
            <v>3.9745181475783743E-2</v>
          </cell>
          <cell r="DN26">
            <v>0.18013358584293379</v>
          </cell>
          <cell r="DO26">
            <v>2.5527768919596714E-2</v>
          </cell>
          <cell r="DP26">
            <v>0.10454090188163735</v>
          </cell>
          <cell r="DQ26">
            <v>3.3227079271021059E-2</v>
          </cell>
          <cell r="EJ26">
            <v>3.4</v>
          </cell>
          <cell r="EK26">
            <v>32.200000000000003</v>
          </cell>
          <cell r="EL26">
            <v>64.400000000000006</v>
          </cell>
        </row>
        <row r="27">
          <cell r="C27" t="str">
            <v>Morning Consult</v>
          </cell>
          <cell r="E27" t="str">
            <v>US</v>
          </cell>
          <cell r="F27" t="str">
            <v>B/C</v>
          </cell>
          <cell r="H27">
            <v>43865</v>
          </cell>
          <cell r="I27">
            <v>2500</v>
          </cell>
          <cell r="J27" t="str">
            <v>lv</v>
          </cell>
          <cell r="K27">
            <v>27</v>
          </cell>
          <cell r="L27">
            <v>16</v>
          </cell>
          <cell r="M27">
            <v>0</v>
          </cell>
          <cell r="N27">
            <v>9</v>
          </cell>
          <cell r="O27">
            <v>3</v>
          </cell>
          <cell r="P27">
            <v>24</v>
          </cell>
          <cell r="Q27">
            <v>3</v>
          </cell>
          <cell r="R27">
            <v>11</v>
          </cell>
          <cell r="S27">
            <v>5</v>
          </cell>
          <cell r="AK27">
            <v>4.1912411745247491</v>
          </cell>
          <cell r="CD27">
            <v>0.35405687090154309</v>
          </cell>
          <cell r="CE27">
            <v>0.18525129073209801</v>
          </cell>
          <cell r="CG27">
            <v>8.487595967566805E-2</v>
          </cell>
          <cell r="CH27">
            <v>8.8716867855515413E-2</v>
          </cell>
          <cell r="CI27">
            <v>0.12330675314871242</v>
          </cell>
          <cell r="CJ27">
            <v>8.0680962753524234E-3</v>
          </cell>
          <cell r="CK27">
            <v>0.10226745398118448</v>
          </cell>
          <cell r="CL27">
            <v>1.8856462191260338E-2</v>
          </cell>
          <cell r="CN27">
            <v>0.25627255287315504</v>
          </cell>
          <cell r="CO27">
            <v>0.13987614029664613</v>
          </cell>
          <cell r="CQ27">
            <v>0.12395563084029247</v>
          </cell>
          <cell r="CR27">
            <v>4.5605897761225832E-2</v>
          </cell>
          <cell r="CS27">
            <v>0.24776699670185628</v>
          </cell>
          <cell r="CT27">
            <v>1.3253996982241646E-2</v>
          </cell>
          <cell r="CU27">
            <v>0.12589165622570989</v>
          </cell>
          <cell r="CV27">
            <v>3.8346760059214141E-2</v>
          </cell>
          <cell r="CX27">
            <v>0.32094296865877475</v>
          </cell>
          <cell r="CY27">
            <v>0.21383225083069274</v>
          </cell>
          <cell r="DA27">
            <v>8.2650805025957758E-2</v>
          </cell>
          <cell r="DB27">
            <v>4.9325509193076794E-2</v>
          </cell>
          <cell r="DC27">
            <v>0.21433880600612182</v>
          </cell>
          <cell r="DD27">
            <v>1.9313566487813908E-2</v>
          </cell>
          <cell r="DE27">
            <v>0.13108820927171505</v>
          </cell>
          <cell r="DF27">
            <v>3.7403636043286462E-2</v>
          </cell>
          <cell r="DI27">
            <v>0.28713403625644662</v>
          </cell>
          <cell r="DJ27">
            <v>0.17422471260264549</v>
          </cell>
          <cell r="DL27">
            <v>8.700801417522494E-2</v>
          </cell>
          <cell r="DM27">
            <v>5.2089215593422437E-2</v>
          </cell>
          <cell r="DN27">
            <v>0.18937804487535695</v>
          </cell>
          <cell r="DO27">
            <v>1.4264246847768345E-2</v>
          </cell>
          <cell r="DP27">
            <v>0.11455487093591873</v>
          </cell>
          <cell r="DQ27">
            <v>3.1346858713216637E-2</v>
          </cell>
          <cell r="EJ27">
            <v>20.3</v>
          </cell>
          <cell r="EK27">
            <v>26.6</v>
          </cell>
          <cell r="EL27">
            <v>53.2</v>
          </cell>
        </row>
        <row r="28">
          <cell r="C28" t="str">
            <v>YouGov</v>
          </cell>
          <cell r="E28" t="str">
            <v>US</v>
          </cell>
          <cell r="F28" t="str">
            <v>B-</v>
          </cell>
          <cell r="H28">
            <v>43865</v>
          </cell>
          <cell r="I28">
            <v>616</v>
          </cell>
          <cell r="J28" t="str">
            <v>lv</v>
          </cell>
          <cell r="K28">
            <v>24</v>
          </cell>
          <cell r="L28">
            <v>9</v>
          </cell>
          <cell r="M28">
            <v>0</v>
          </cell>
          <cell r="N28">
            <v>9</v>
          </cell>
          <cell r="O28">
            <v>6</v>
          </cell>
          <cell r="P28">
            <v>19</v>
          </cell>
          <cell r="Q28">
            <v>2</v>
          </cell>
          <cell r="R28">
            <v>18</v>
          </cell>
          <cell r="S28">
            <v>3</v>
          </cell>
          <cell r="AK28">
            <v>20.222793866846686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0.22889128461824662</v>
          </cell>
          <cell r="CO28">
            <v>2.3890655750496568E-2</v>
          </cell>
          <cell r="CQ28">
            <v>0.1465309225074565</v>
          </cell>
          <cell r="CR28">
            <v>6.1984251707187417E-2</v>
          </cell>
          <cell r="CS28">
            <v>0.20943783512622838</v>
          </cell>
          <cell r="CT28">
            <v>2.8621472392210599E-2</v>
          </cell>
          <cell r="CU28">
            <v>0.16505132513459569</v>
          </cell>
          <cell r="CV28">
            <v>4.2195419969140266E-2</v>
          </cell>
          <cell r="CX28">
            <v>0.20772970415524708</v>
          </cell>
          <cell r="CY28">
            <v>0.11838753203035669</v>
          </cell>
          <cell r="DA28">
            <v>0.15178772435569243</v>
          </cell>
          <cell r="DB28">
            <v>7.3796825488654683E-2</v>
          </cell>
          <cell r="DC28">
            <v>0.32922236945801686</v>
          </cell>
          <cell r="DD28">
            <v>0.01</v>
          </cell>
          <cell r="DE28">
            <v>0.14833782506002682</v>
          </cell>
          <cell r="DF28">
            <v>3.7036417244327255E-2</v>
          </cell>
          <cell r="DI28">
            <v>0.20009583084722424</v>
          </cell>
          <cell r="DJ28">
            <v>8.0946795512769038E-2</v>
          </cell>
          <cell r="DL28">
            <v>0.13977545039844241</v>
          </cell>
          <cell r="DM28">
            <v>6.5082050853805459E-2</v>
          </cell>
          <cell r="DN28">
            <v>0.26951113211578276</v>
          </cell>
          <cell r="DO28">
            <v>1.5098849154819936E-2</v>
          </cell>
          <cell r="DP28">
            <v>0.14338409774686509</v>
          </cell>
          <cell r="DQ28">
            <v>3.6105793370290983E-2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Suffolk University</v>
          </cell>
          <cell r="E29" t="str">
            <v>New Hampshire</v>
          </cell>
          <cell r="F29" t="str">
            <v>A-</v>
          </cell>
          <cell r="H29">
            <v>43865</v>
          </cell>
          <cell r="I29">
            <v>500</v>
          </cell>
          <cell r="J29" t="str">
            <v>lv</v>
          </cell>
          <cell r="K29">
            <v>15</v>
          </cell>
          <cell r="L29">
            <v>0</v>
          </cell>
          <cell r="M29">
            <v>0</v>
          </cell>
          <cell r="N29">
            <v>15.2</v>
          </cell>
          <cell r="O29">
            <v>6</v>
          </cell>
          <cell r="P29">
            <v>24.4</v>
          </cell>
          <cell r="Q29">
            <v>5</v>
          </cell>
          <cell r="R29">
            <v>10.199999999999999</v>
          </cell>
          <cell r="S29">
            <v>3.2</v>
          </cell>
          <cell r="AK29">
            <v>0.154510474172599</v>
          </cell>
          <cell r="CD29">
            <v>0.29134529852208985</v>
          </cell>
          <cell r="CE29">
            <v>0.15162245072879749</v>
          </cell>
          <cell r="CG29">
            <v>8.8643586209074018E-2</v>
          </cell>
          <cell r="CH29">
            <v>3.7331098961327823E-2</v>
          </cell>
          <cell r="CI29">
            <v>0.25401839707679275</v>
          </cell>
          <cell r="CJ29">
            <v>1.9831225566021359E-2</v>
          </cell>
          <cell r="CK29">
            <v>0.11367581472638465</v>
          </cell>
          <cell r="CL29">
            <v>3.8401341469541821E-2</v>
          </cell>
          <cell r="CN29">
            <v>0.29471492228251689</v>
          </cell>
          <cell r="CO29">
            <v>0.14803273020614183</v>
          </cell>
          <cell r="CQ29">
            <v>0.10719021893147981</v>
          </cell>
          <cell r="CR29">
            <v>4.9520383173078913E-2</v>
          </cell>
          <cell r="CS29">
            <v>0.22119576006273869</v>
          </cell>
          <cell r="CT29">
            <v>9.7037721725822708E-3</v>
          </cell>
          <cell r="CU29">
            <v>0.11976821512604781</v>
          </cell>
          <cell r="CV29">
            <v>3.3135231639299483E-2</v>
          </cell>
          <cell r="CX29">
            <v>0.21798701619257196</v>
          </cell>
          <cell r="CY29">
            <v>0.11235155856219256</v>
          </cell>
          <cell r="DA29">
            <v>0.14119935764697944</v>
          </cell>
          <cell r="DB29">
            <v>6.8895915359592247E-2</v>
          </cell>
          <cell r="DC29">
            <v>0.24547687954230296</v>
          </cell>
          <cell r="DD29">
            <v>0.01</v>
          </cell>
          <cell r="DE29">
            <v>0.14461748457859755</v>
          </cell>
          <cell r="DF29">
            <v>3.5730576182885623E-2</v>
          </cell>
          <cell r="DI29">
            <v>0.24663426322557805</v>
          </cell>
          <cell r="DJ29">
            <v>0.12651150110258333</v>
          </cell>
          <cell r="DL29">
            <v>0.11596278262712147</v>
          </cell>
          <cell r="DM29">
            <v>5.4522297264566859E-2</v>
          </cell>
          <cell r="DN29">
            <v>0.23340282026766507</v>
          </cell>
          <cell r="DO29">
            <v>1.1886915545309552E-2</v>
          </cell>
          <cell r="DP29">
            <v>0.12654403475783271</v>
          </cell>
          <cell r="DQ29">
            <v>3.4535385209343031E-2</v>
          </cell>
          <cell r="EJ29">
            <v>24.1</v>
          </cell>
          <cell r="EK29">
            <v>25.3</v>
          </cell>
          <cell r="EL29">
            <v>50.6</v>
          </cell>
        </row>
        <row r="30">
          <cell r="C30" t="str">
            <v>Emerson College</v>
          </cell>
          <cell r="E30" t="str">
            <v>New Hampshire</v>
          </cell>
          <cell r="F30" t="str">
            <v>B-</v>
          </cell>
          <cell r="H30">
            <v>43865</v>
          </cell>
          <cell r="I30">
            <v>500</v>
          </cell>
          <cell r="J30" t="str">
            <v>lv</v>
          </cell>
          <cell r="K30">
            <v>13.4</v>
          </cell>
          <cell r="L30">
            <v>0</v>
          </cell>
          <cell r="M30">
            <v>0</v>
          </cell>
          <cell r="N30">
            <v>16.5</v>
          </cell>
          <cell r="O30">
            <v>11</v>
          </cell>
          <cell r="P30">
            <v>32.4</v>
          </cell>
          <cell r="Q30">
            <v>1.5</v>
          </cell>
          <cell r="R30">
            <v>10.7</v>
          </cell>
          <cell r="S30">
            <v>5.8</v>
          </cell>
          <cell r="AK30">
            <v>8.1358852206635773E-2</v>
          </cell>
          <cell r="CD30">
            <v>0.17689765850133585</v>
          </cell>
          <cell r="CE30">
            <v>0.16604272313004823</v>
          </cell>
          <cell r="CG30">
            <v>0.10233001754937542</v>
          </cell>
          <cell r="CH30">
            <v>4.6094331737641728E-2</v>
          </cell>
          <cell r="CI30">
            <v>0.30097889315324838</v>
          </cell>
          <cell r="CJ30">
            <v>2.0389125753836473E-2</v>
          </cell>
          <cell r="CK30">
            <v>0.15567145534770219</v>
          </cell>
          <cell r="CL30">
            <v>4.0442885058153036E-2</v>
          </cell>
          <cell r="CN30">
            <v>0.16309097241528922</v>
          </cell>
          <cell r="CO30">
            <v>0.13473713465261913</v>
          </cell>
          <cell r="CQ30">
            <v>0.10875698785335929</v>
          </cell>
          <cell r="CR30">
            <v>8.8804868566121992E-2</v>
          </cell>
          <cell r="CS30">
            <v>0.26307484785048996</v>
          </cell>
          <cell r="CT30">
            <v>1.2848224896923423E-2</v>
          </cell>
          <cell r="CU30">
            <v>0.16641210391120326</v>
          </cell>
          <cell r="CV30">
            <v>5.5446020610259182E-2</v>
          </cell>
          <cell r="CX30">
            <v>0.18262871058719057</v>
          </cell>
          <cell r="CY30">
            <v>0.11023277329135954</v>
          </cell>
          <cell r="DA30">
            <v>0.10639670123875443</v>
          </cell>
          <cell r="DB30">
            <v>4.1382319883758879E-2</v>
          </cell>
          <cell r="DC30">
            <v>0.27921520207027378</v>
          </cell>
          <cell r="DD30">
            <v>2.8947358832849705E-2</v>
          </cell>
          <cell r="DE30">
            <v>0.15873259726910849</v>
          </cell>
          <cell r="DF30">
            <v>4.8550627062894071E-2</v>
          </cell>
          <cell r="DI30">
            <v>0.1699561697787064</v>
          </cell>
          <cell r="DJ30">
            <v>0.13439113061443669</v>
          </cell>
          <cell r="DL30">
            <v>0.10115757464957603</v>
          </cell>
          <cell r="DM30">
            <v>5.0340295126626119E-2</v>
          </cell>
          <cell r="DN30">
            <v>0.27533581196900769</v>
          </cell>
          <cell r="DO30">
            <v>2.1347696056732229E-2</v>
          </cell>
          <cell r="DP30">
            <v>0.15294345309529583</v>
          </cell>
          <cell r="DQ30">
            <v>4.4527868709619028E-2</v>
          </cell>
          <cell r="EJ30">
            <v>44.4</v>
          </cell>
          <cell r="EK30">
            <v>18.5</v>
          </cell>
          <cell r="EL30">
            <v>37.1</v>
          </cell>
        </row>
        <row r="31">
          <cell r="C31" t="str">
            <v>Zogby Interactive/JZ Analytics</v>
          </cell>
          <cell r="E31" t="str">
            <v>South Carolina</v>
          </cell>
          <cell r="F31" t="str">
            <v>C</v>
          </cell>
          <cell r="H31">
            <v>43864</v>
          </cell>
          <cell r="I31">
            <v>277</v>
          </cell>
          <cell r="J31" t="str">
            <v>lv</v>
          </cell>
          <cell r="K31">
            <v>28</v>
          </cell>
          <cell r="L31">
            <v>4</v>
          </cell>
          <cell r="M31">
            <v>0</v>
          </cell>
          <cell r="N31">
            <v>7</v>
          </cell>
          <cell r="O31">
            <v>2</v>
          </cell>
          <cell r="P31">
            <v>20</v>
          </cell>
          <cell r="Q31">
            <v>15</v>
          </cell>
          <cell r="R31">
            <v>11</v>
          </cell>
          <cell r="S31">
            <v>1</v>
          </cell>
          <cell r="AK31">
            <v>9.3140949972432345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0.25076182308311096</v>
          </cell>
          <cell r="CY31">
            <v>0.11411042296265109</v>
          </cell>
          <cell r="DA31">
            <v>0.10021653290462225</v>
          </cell>
          <cell r="DB31">
            <v>4.5385443701048869E-2</v>
          </cell>
          <cell r="DC31">
            <v>0.24917750848905582</v>
          </cell>
          <cell r="DD31">
            <v>1.8458989131255026E-2</v>
          </cell>
          <cell r="DE31">
            <v>0.14564879179026774</v>
          </cell>
          <cell r="DF31">
            <v>3.791369366843042E-2</v>
          </cell>
          <cell r="DI31">
            <v>0.24771796750644806</v>
          </cell>
          <cell r="DJ31">
            <v>0.11272530124428207</v>
          </cell>
          <cell r="DL31">
            <v>9.900006123917876E-2</v>
          </cell>
          <cell r="DM31">
            <v>4.4834535535642164E-2</v>
          </cell>
          <cell r="DN31">
            <v>0.24615288400886928</v>
          </cell>
          <cell r="DO31">
            <v>1.8234925929305389E-2</v>
          </cell>
          <cell r="DP31">
            <v>0.14388084369643814</v>
          </cell>
          <cell r="DQ31">
            <v>3.7453480839836122E-2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Morning Consult</v>
          </cell>
          <cell r="E32" t="str">
            <v>US</v>
          </cell>
          <cell r="F32" t="str">
            <v>B/C</v>
          </cell>
          <cell r="H32">
            <v>43864</v>
          </cell>
          <cell r="I32">
            <v>2500</v>
          </cell>
          <cell r="J32" t="str">
            <v>lv</v>
          </cell>
          <cell r="K32">
            <v>29</v>
          </cell>
          <cell r="L32">
            <v>16</v>
          </cell>
          <cell r="M32">
            <v>0</v>
          </cell>
          <cell r="N32">
            <v>7</v>
          </cell>
          <cell r="O32">
            <v>3</v>
          </cell>
          <cell r="P32">
            <v>22</v>
          </cell>
          <cell r="Q32">
            <v>2</v>
          </cell>
          <cell r="R32">
            <v>13</v>
          </cell>
          <cell r="S32">
            <v>5</v>
          </cell>
          <cell r="AK32">
            <v>1.192827969348615</v>
          </cell>
          <cell r="CD32">
            <v>0.23545674702789166</v>
          </cell>
          <cell r="CE32" t="str">
            <v/>
          </cell>
          <cell r="CG32">
            <v>0.12168597487597618</v>
          </cell>
          <cell r="CH32">
            <v>4.6842991293642361E-2</v>
          </cell>
          <cell r="CI32">
            <v>0.28043651798780622</v>
          </cell>
          <cell r="CJ32">
            <v>1.2366060653006885E-2</v>
          </cell>
          <cell r="CK32">
            <v>0.14817194335443859</v>
          </cell>
          <cell r="CL32">
            <v>5.1478711030162508E-2</v>
          </cell>
          <cell r="CN32">
            <v>0.25816794569240792</v>
          </cell>
          <cell r="CO32">
            <v>0.16639166242522468</v>
          </cell>
          <cell r="CQ32">
            <v>9.6360336408876091E-2</v>
          </cell>
          <cell r="CR32">
            <v>5.041221269668663E-2</v>
          </cell>
          <cell r="CS32">
            <v>0.24419671641976654</v>
          </cell>
          <cell r="CT32">
            <v>2.3771252147420565E-2</v>
          </cell>
          <cell r="CU32">
            <v>0.13364969362223453</v>
          </cell>
          <cell r="CV32">
            <v>5.1799301461322889E-2</v>
          </cell>
          <cell r="CX32">
            <v>0.34944704134740134</v>
          </cell>
          <cell r="CY32">
            <v>0.11362031724205393</v>
          </cell>
          <cell r="DA32">
            <v>0.10343915845230538</v>
          </cell>
          <cell r="DB32">
            <v>4.12037860021559E-2</v>
          </cell>
          <cell r="DC32">
            <v>0.2653851016274793</v>
          </cell>
          <cell r="DD32">
            <v>2.8507512420197195E-2</v>
          </cell>
          <cell r="DE32">
            <v>0.14743176645482128</v>
          </cell>
          <cell r="DF32">
            <v>4.7562524088233742E-2</v>
          </cell>
          <cell r="DI32">
            <v>0.26649341019825057</v>
          </cell>
          <cell r="DJ32">
            <v>0.11746679220893852</v>
          </cell>
          <cell r="DL32">
            <v>9.5204341604978662E-2</v>
          </cell>
          <cell r="DM32">
            <v>4.0223443102091576E-2</v>
          </cell>
          <cell r="DN32">
            <v>0.23632116754271479</v>
          </cell>
          <cell r="DO32">
            <v>2.0777617671368057E-2</v>
          </cell>
          <cell r="DP32">
            <v>0.12909578323592283</v>
          </cell>
          <cell r="DQ32">
            <v>4.4417444435734948E-2</v>
          </cell>
          <cell r="EJ32">
            <v>25.5</v>
          </cell>
          <cell r="EK32">
            <v>24.8</v>
          </cell>
          <cell r="EL32">
            <v>49.6</v>
          </cell>
        </row>
        <row r="33">
          <cell r="C33" t="str">
            <v>Ipsos</v>
          </cell>
          <cell r="E33" t="str">
            <v>US</v>
          </cell>
          <cell r="F33" t="str">
            <v>B-</v>
          </cell>
          <cell r="H33">
            <v>43864</v>
          </cell>
          <cell r="I33">
            <v>551</v>
          </cell>
          <cell r="J33" t="str">
            <v>rv</v>
          </cell>
          <cell r="K33">
            <v>22</v>
          </cell>
          <cell r="L33">
            <v>9</v>
          </cell>
          <cell r="M33">
            <v>0</v>
          </cell>
          <cell r="N33">
            <v>5</v>
          </cell>
          <cell r="O33">
            <v>4</v>
          </cell>
          <cell r="P33">
            <v>19</v>
          </cell>
          <cell r="Q33">
            <v>3</v>
          </cell>
          <cell r="R33">
            <v>10</v>
          </cell>
          <cell r="S33">
            <v>4</v>
          </cell>
          <cell r="AK33">
            <v>16.548440864548578</v>
          </cell>
          <cell r="CD33">
            <v>0.33705662935773084</v>
          </cell>
          <cell r="CE33">
            <v>0.16562634558078684</v>
          </cell>
          <cell r="CG33">
            <v>7.5798351627561919E-2</v>
          </cell>
          <cell r="CH33">
            <v>6.4599221198484283E-2</v>
          </cell>
          <cell r="CI33">
            <v>0.19000251121682216</v>
          </cell>
          <cell r="CJ33">
            <v>1.7854155277828073E-2</v>
          </cell>
          <cell r="CK33">
            <v>0.10185400120612649</v>
          </cell>
          <cell r="CL33">
            <v>2.9814560908053817E-2</v>
          </cell>
          <cell r="CN33">
            <v>0.28624769030645403</v>
          </cell>
          <cell r="CO33">
            <v>0.16636558333073848</v>
          </cell>
          <cell r="CQ33">
            <v>0.10183962161543268</v>
          </cell>
          <cell r="CR33">
            <v>4.6623805819867956E-2</v>
          </cell>
          <cell r="CS33">
            <v>0.21959046853926453</v>
          </cell>
          <cell r="CT33">
            <v>1.6274586687365963E-2</v>
          </cell>
          <cell r="CU33">
            <v>0.13471365834619481</v>
          </cell>
          <cell r="CV33">
            <v>3.6584080935996362E-2</v>
          </cell>
          <cell r="CX33">
            <v>0.30330794145473761</v>
          </cell>
          <cell r="CY33">
            <v>0.17940121265234812</v>
          </cell>
          <cell r="DA33">
            <v>7.0556698842325544E-2</v>
          </cell>
          <cell r="DB33">
            <v>4.5915776154874875E-2</v>
          </cell>
          <cell r="DC33">
            <v>0.20677369289310249</v>
          </cell>
          <cell r="DD33">
            <v>1.8782486756052635E-2</v>
          </cell>
          <cell r="DE33">
            <v>0.18881331499976722</v>
          </cell>
          <cell r="DF33">
            <v>3.6780653326756882E-2</v>
          </cell>
          <cell r="DI33">
            <v>0.30175759793841767</v>
          </cell>
          <cell r="DJ33">
            <v>0.16028829459682647</v>
          </cell>
          <cell r="DL33">
            <v>7.371826304782067E-2</v>
          </cell>
          <cell r="DM33">
            <v>5.3295067168803487E-2</v>
          </cell>
          <cell r="DN33">
            <v>0.18814116774493822</v>
          </cell>
          <cell r="DO33">
            <v>1.6893533064793489E-2</v>
          </cell>
          <cell r="DP33">
            <v>0.12488368104155584</v>
          </cell>
          <cell r="DQ33">
            <v>3.1022395396844003E-2</v>
          </cell>
          <cell r="EJ33">
            <v>55.8</v>
          </cell>
          <cell r="EK33">
            <v>14.7</v>
          </cell>
          <cell r="EL33">
            <v>29.4</v>
          </cell>
        </row>
        <row r="34">
          <cell r="C34" t="str">
            <v>Suffolk University</v>
          </cell>
          <cell r="E34" t="str">
            <v>New Hampshire</v>
          </cell>
          <cell r="F34" t="str">
            <v>A-</v>
          </cell>
          <cell r="H34">
            <v>43864</v>
          </cell>
          <cell r="I34">
            <v>500</v>
          </cell>
          <cell r="J34" t="str">
            <v>lv</v>
          </cell>
          <cell r="K34">
            <v>17.8</v>
          </cell>
          <cell r="L34">
            <v>0</v>
          </cell>
          <cell r="M34">
            <v>0</v>
          </cell>
          <cell r="N34">
            <v>11</v>
          </cell>
          <cell r="O34">
            <v>6.2</v>
          </cell>
          <cell r="P34">
            <v>24</v>
          </cell>
          <cell r="Q34">
            <v>4</v>
          </cell>
          <cell r="R34">
            <v>12.8</v>
          </cell>
          <cell r="S34">
            <v>3.4</v>
          </cell>
          <cell r="AK34">
            <v>9.3524578868103447E-2</v>
          </cell>
          <cell r="CD34">
            <v>0.21247920954622521</v>
          </cell>
          <cell r="CE34">
            <v>0.14603219865285669</v>
          </cell>
          <cell r="CG34">
            <v>0.15279221872443038</v>
          </cell>
          <cell r="CH34">
            <v>5.2251032314415101E-2</v>
          </cell>
          <cell r="CI34">
            <v>0.21528632141358453</v>
          </cell>
          <cell r="CJ34">
            <v>2.2585772495544977E-2</v>
          </cell>
          <cell r="CK34">
            <v>0.13597457824663359</v>
          </cell>
          <cell r="CL34">
            <v>1.8786776003049642E-2</v>
          </cell>
          <cell r="CN34">
            <v>0.28728219356361362</v>
          </cell>
          <cell r="CO34">
            <v>0.14037700727216679</v>
          </cell>
          <cell r="CQ34">
            <v>0.11052890016496962</v>
          </cell>
          <cell r="CR34">
            <v>5.0860607345521454E-2</v>
          </cell>
          <cell r="CS34">
            <v>0.22073904748025688</v>
          </cell>
          <cell r="CT34">
            <v>1.4342612867068776E-2</v>
          </cell>
          <cell r="CU34">
            <v>0.12172926085193223</v>
          </cell>
          <cell r="CV34">
            <v>3.8242523865869182E-2</v>
          </cell>
          <cell r="CX34">
            <v>0.23027320543724142</v>
          </cell>
          <cell r="CY34">
            <v>0.11110020890638857</v>
          </cell>
          <cell r="DA34">
            <v>0.13517288121041535</v>
          </cell>
          <cell r="DB34">
            <v>6.6765581136159283E-2</v>
          </cell>
          <cell r="DC34">
            <v>0.25012851639189776</v>
          </cell>
          <cell r="DD34">
            <v>0.01</v>
          </cell>
          <cell r="DE34">
            <v>0.14555315313977368</v>
          </cell>
          <cell r="DF34">
            <v>3.7093079359041707E-2</v>
          </cell>
          <cell r="DI34">
            <v>0.23654204228251022</v>
          </cell>
          <cell r="DJ34">
            <v>0.12020485966743583</v>
          </cell>
          <cell r="DL34">
            <v>0.12619271927081319</v>
          </cell>
          <cell r="DM34">
            <v>5.8306117954310732E-2</v>
          </cell>
          <cell r="DN34">
            <v>0.22939333702325848</v>
          </cell>
          <cell r="DO34">
            <v>1.2508911799672343E-2</v>
          </cell>
          <cell r="DP34">
            <v>0.13297866640271369</v>
          </cell>
          <cell r="DQ34">
            <v>3.3873345599285475E-2</v>
          </cell>
          <cell r="EJ34">
            <v>13.3</v>
          </cell>
          <cell r="EK34">
            <v>28.9</v>
          </cell>
          <cell r="EL34">
            <v>57.8</v>
          </cell>
        </row>
        <row r="35">
          <cell r="C35" t="str">
            <v>Emerson College</v>
          </cell>
          <cell r="E35" t="str">
            <v>New Hampshire</v>
          </cell>
          <cell r="F35" t="str">
            <v>B-</v>
          </cell>
          <cell r="H35">
            <v>43864</v>
          </cell>
          <cell r="I35">
            <v>500</v>
          </cell>
          <cell r="J35" t="str">
            <v>lv</v>
          </cell>
          <cell r="K35">
            <v>12.6</v>
          </cell>
          <cell r="L35">
            <v>0</v>
          </cell>
          <cell r="M35">
            <v>0</v>
          </cell>
          <cell r="N35">
            <v>12.2</v>
          </cell>
          <cell r="O35">
            <v>12.4</v>
          </cell>
          <cell r="P35">
            <v>31.6</v>
          </cell>
          <cell r="Q35">
            <v>4.5999999999999996</v>
          </cell>
          <cell r="R35">
            <v>13.2</v>
          </cell>
          <cell r="S35">
            <v>5</v>
          </cell>
          <cell r="AK35">
            <v>4.9283939306677391E-2</v>
          </cell>
          <cell r="CD35">
            <v>0.32850409867629043</v>
          </cell>
          <cell r="CE35">
            <v>0.17542193861999267</v>
          </cell>
          <cell r="CG35">
            <v>8.596001725983865E-2</v>
          </cell>
          <cell r="CH35">
            <v>4.4788607762374401E-2</v>
          </cell>
          <cell r="CI35">
            <v>0.22682701504455682</v>
          </cell>
          <cell r="CJ35">
            <v>1.3959162021147834E-2</v>
          </cell>
          <cell r="CK35">
            <v>0.1060568364304019</v>
          </cell>
          <cell r="CL35">
            <v>4.1088440199019194E-2</v>
          </cell>
          <cell r="CN35">
            <v>0.31832301715062744</v>
          </cell>
          <cell r="CO35">
            <v>0.13565081877411159</v>
          </cell>
          <cell r="CQ35">
            <v>9.4373909200038561E-2</v>
          </cell>
          <cell r="CR35">
            <v>4.7207902343214148E-2</v>
          </cell>
          <cell r="CS35">
            <v>0.1997979174019332</v>
          </cell>
          <cell r="CT35">
            <v>3.8573585485004058E-2</v>
          </cell>
          <cell r="CU35">
            <v>0.12161200001394643</v>
          </cell>
          <cell r="CV35">
            <v>3.3577019043743432E-2</v>
          </cell>
          <cell r="CX35">
            <v>0.36423990640850373</v>
          </cell>
          <cell r="CY35">
            <v>0.15155053551287828</v>
          </cell>
          <cell r="DA35">
            <v>6.5459786359254007E-2</v>
          </cell>
          <cell r="DB35">
            <v>4.249830941901294E-2</v>
          </cell>
          <cell r="DC35">
            <v>0.19182797311299385</v>
          </cell>
          <cell r="DD35">
            <v>1.9455181603723372E-2</v>
          </cell>
          <cell r="DE35">
            <v>0.11463768628307937</v>
          </cell>
          <cell r="DF35">
            <v>3.4979351591072794E-2</v>
          </cell>
          <cell r="DI35">
            <v>0.327145819122586</v>
          </cell>
          <cell r="DJ35">
            <v>0.14730801145409694</v>
          </cell>
          <cell r="DL35">
            <v>7.4529059629075828E-2</v>
          </cell>
          <cell r="DM35">
            <v>4.2207726698700723E-2</v>
          </cell>
          <cell r="DN35">
            <v>0.19414906326514911</v>
          </cell>
          <cell r="DO35">
            <v>2.1418539838802909E-2</v>
          </cell>
          <cell r="DP35">
            <v>0.1085633229650424</v>
          </cell>
          <cell r="DQ35">
            <v>3.4678457026546011E-2</v>
          </cell>
          <cell r="EJ35">
            <v>28.3</v>
          </cell>
          <cell r="EK35">
            <v>23.9</v>
          </cell>
          <cell r="EL35">
            <v>47.8</v>
          </cell>
        </row>
        <row r="36">
          <cell r="C36" t="str">
            <v>East Carolina University</v>
          </cell>
          <cell r="E36" t="str">
            <v>South Carolina</v>
          </cell>
          <cell r="F36">
            <v>0</v>
          </cell>
          <cell r="H36">
            <v>43863</v>
          </cell>
          <cell r="I36">
            <v>469</v>
          </cell>
          <cell r="J36" t="str">
            <v>lv</v>
          </cell>
          <cell r="K36">
            <v>37</v>
          </cell>
          <cell r="L36">
            <v>1</v>
          </cell>
          <cell r="M36">
            <v>0</v>
          </cell>
          <cell r="N36">
            <v>4</v>
          </cell>
          <cell r="O36">
            <v>2</v>
          </cell>
          <cell r="P36">
            <v>14</v>
          </cell>
          <cell r="Q36">
            <v>19</v>
          </cell>
          <cell r="R36">
            <v>8</v>
          </cell>
          <cell r="S36">
            <v>3</v>
          </cell>
          <cell r="AK36">
            <v>11.052324529614205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0.2672328192896451</v>
          </cell>
          <cell r="CO36">
            <v>0.13388728701636532</v>
          </cell>
          <cell r="CQ36">
            <v>9.4904583753548502E-2</v>
          </cell>
          <cell r="CR36">
            <v>5.0155268165687862E-2</v>
          </cell>
          <cell r="CS36">
            <v>0.24219958139904693</v>
          </cell>
          <cell r="CT36">
            <v>1.778226686016714E-2</v>
          </cell>
          <cell r="CU36">
            <v>0.1336633310559493</v>
          </cell>
          <cell r="CV36">
            <v>3.9955136244720871E-2</v>
          </cell>
          <cell r="CX36">
            <v>0.28351708116670177</v>
          </cell>
          <cell r="CY36">
            <v>0.11295143648702692</v>
          </cell>
          <cell r="DA36">
            <v>0.1118442270223244</v>
          </cell>
          <cell r="DB36">
            <v>4.3637920146918786E-2</v>
          </cell>
          <cell r="DC36">
            <v>0.27851520091700288</v>
          </cell>
          <cell r="DD36">
            <v>2.9264742013525316E-2</v>
          </cell>
          <cell r="DE36">
            <v>0.1623491594832559</v>
          </cell>
          <cell r="DF36">
            <v>4.878784332704398E-2</v>
          </cell>
          <cell r="DI36">
            <v>0.25390027178578961</v>
          </cell>
          <cell r="DJ36">
            <v>0.10949830380401619</v>
          </cell>
          <cell r="DL36">
            <v>9.6960398371096032E-2</v>
          </cell>
          <cell r="DM36">
            <v>4.1825694362026294E-2</v>
          </cell>
          <cell r="DN36">
            <v>0.24323713443319847</v>
          </cell>
          <cell r="DO36">
            <v>2.3224668742156496E-2</v>
          </cell>
          <cell r="DP36">
            <v>0.13949748711194906</v>
          </cell>
          <cell r="DQ36">
            <v>4.1856041389767659E-2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St. Anselm</v>
          </cell>
          <cell r="E37" t="str">
            <v>New Hampshire</v>
          </cell>
          <cell r="F37">
            <v>0</v>
          </cell>
          <cell r="H37">
            <v>43863</v>
          </cell>
          <cell r="I37">
            <v>491</v>
          </cell>
          <cell r="J37" t="str">
            <v>lv</v>
          </cell>
          <cell r="K37">
            <v>19</v>
          </cell>
          <cell r="L37">
            <v>2</v>
          </cell>
          <cell r="M37">
            <v>0</v>
          </cell>
          <cell r="N37">
            <v>14</v>
          </cell>
          <cell r="O37">
            <v>11</v>
          </cell>
          <cell r="P37">
            <v>19</v>
          </cell>
          <cell r="Q37">
            <v>5</v>
          </cell>
          <cell r="R37">
            <v>11</v>
          </cell>
          <cell r="S37">
            <v>4</v>
          </cell>
          <cell r="AK37">
            <v>10.83525342038226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0.23671873381925901</v>
          </cell>
          <cell r="CO37">
            <v>0.14691717376348731</v>
          </cell>
          <cell r="CQ37">
            <v>0.10072009524943282</v>
          </cell>
          <cell r="CR37">
            <v>5.6784727743321946E-2</v>
          </cell>
          <cell r="CS37">
            <v>0.249100131712339</v>
          </cell>
          <cell r="CT37">
            <v>2.2756543084642106E-2</v>
          </cell>
          <cell r="CU37">
            <v>0.14324604572102903</v>
          </cell>
          <cell r="CV37">
            <v>5.0487743939267214E-2</v>
          </cell>
          <cell r="CX37">
            <v>0.17812137576363885</v>
          </cell>
          <cell r="CY37">
            <v>0.1019859119649804</v>
          </cell>
          <cell r="DA37">
            <v>8.2790786218203391E-2</v>
          </cell>
          <cell r="DB37">
            <v>3.4946343741954093E-2</v>
          </cell>
          <cell r="DC37">
            <v>0.2686721438682434</v>
          </cell>
          <cell r="DD37">
            <v>2.7868404046736066E-2</v>
          </cell>
          <cell r="DE37">
            <v>0.14795354815943476</v>
          </cell>
          <cell r="DF37">
            <v>5.2527719692197702E-2</v>
          </cell>
          <cell r="DI37">
            <v>0.20143777255010142</v>
          </cell>
          <cell r="DJ37">
            <v>0.11920217392601469</v>
          </cell>
          <cell r="DL37">
            <v>9.046660886189406E-2</v>
          </cell>
          <cell r="DM37">
            <v>4.3034188537329057E-2</v>
          </cell>
          <cell r="DN37">
            <v>0.26716678233434682</v>
          </cell>
          <cell r="DO37">
            <v>2.6665350468878586E-2</v>
          </cell>
          <cell r="DP37">
            <v>0.14918680711479393</v>
          </cell>
          <cell r="DQ37">
            <v>5.2840316206641272E-2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AtlasIntel</v>
          </cell>
          <cell r="E38" t="str">
            <v>US</v>
          </cell>
          <cell r="F38">
            <v>0</v>
          </cell>
          <cell r="H38">
            <v>43863</v>
          </cell>
          <cell r="I38">
            <v>532</v>
          </cell>
          <cell r="J38" t="str">
            <v>lv</v>
          </cell>
          <cell r="K38">
            <v>23.5</v>
          </cell>
          <cell r="L38">
            <v>8.3000000000000007</v>
          </cell>
          <cell r="M38">
            <v>0</v>
          </cell>
          <cell r="N38">
            <v>5.3</v>
          </cell>
          <cell r="O38">
            <v>1.6</v>
          </cell>
          <cell r="P38">
            <v>27.8</v>
          </cell>
          <cell r="Q38">
            <v>0</v>
          </cell>
          <cell r="R38">
            <v>11.1</v>
          </cell>
          <cell r="S38">
            <v>2.5</v>
          </cell>
          <cell r="AK38">
            <v>10.78464945328744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0.33410136025146647</v>
          </cell>
          <cell r="CO38">
            <v>2.3890655750496568E-2</v>
          </cell>
          <cell r="CQ38">
            <v>8.6900239902541518E-2</v>
          </cell>
          <cell r="CR38">
            <v>4.6258185322385521E-2</v>
          </cell>
          <cell r="CS38">
            <v>0.20051962700904666</v>
          </cell>
          <cell r="CT38">
            <v>3.6646221798295596E-2</v>
          </cell>
          <cell r="CU38">
            <v>0.11667301903287031</v>
          </cell>
          <cell r="CV38">
            <v>3.6043542127826754E-2</v>
          </cell>
          <cell r="CX38">
            <v>0.37643538752846067</v>
          </cell>
          <cell r="CY38">
            <v>0.15325477252445879</v>
          </cell>
          <cell r="DA38">
            <v>6.2420803239491035E-2</v>
          </cell>
          <cell r="DB38">
            <v>4.1242020614558617E-2</v>
          </cell>
          <cell r="DC38">
            <v>0.19074183920339705</v>
          </cell>
          <cell r="DD38">
            <v>1.9565439394509887E-2</v>
          </cell>
          <cell r="DE38">
            <v>0.10899273458486199</v>
          </cell>
          <cell r="DF38">
            <v>3.4599932350549367E-2</v>
          </cell>
          <cell r="DI38">
            <v>0.36162126778371162</v>
          </cell>
          <cell r="DJ38">
            <v>0.10991978138904097</v>
          </cell>
          <cell r="DL38">
            <v>7.0443714649250394E-2</v>
          </cell>
          <cell r="DM38">
            <v>4.283083776535241E-2</v>
          </cell>
          <cell r="DN38">
            <v>0.1936248099856539</v>
          </cell>
          <cell r="DO38">
            <v>2.5210040159478753E-2</v>
          </cell>
          <cell r="DP38">
            <v>0.11133645734540162</v>
          </cell>
          <cell r="DQ38">
            <v>3.5013090922110308E-2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Morning Consult</v>
          </cell>
          <cell r="E39" t="str">
            <v>US</v>
          </cell>
          <cell r="F39" t="str">
            <v>B/C</v>
          </cell>
          <cell r="H39">
            <v>43863</v>
          </cell>
          <cell r="I39">
            <v>15259</v>
          </cell>
          <cell r="J39" t="str">
            <v>lv</v>
          </cell>
          <cell r="K39">
            <v>28</v>
          </cell>
          <cell r="L39">
            <v>14</v>
          </cell>
          <cell r="M39">
            <v>0</v>
          </cell>
          <cell r="N39">
            <v>6</v>
          </cell>
          <cell r="O39">
            <v>3</v>
          </cell>
          <cell r="P39">
            <v>24</v>
          </cell>
          <cell r="Q39">
            <v>3</v>
          </cell>
          <cell r="R39">
            <v>14</v>
          </cell>
          <cell r="S39">
            <v>4</v>
          </cell>
          <cell r="AK39">
            <v>0.91199459963010587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0.22849731777129723</v>
          </cell>
          <cell r="CO39">
            <v>0.10882914687559581</v>
          </cell>
          <cell r="CQ39">
            <v>0.14225719645996338</v>
          </cell>
          <cell r="CR39">
            <v>6.1728617930488769E-2</v>
          </cell>
          <cell r="CS39">
            <v>0.23207049384618</v>
          </cell>
          <cell r="CT39">
            <v>2.8525331125083736E-2</v>
          </cell>
          <cell r="CU39">
            <v>0.15233876540916749</v>
          </cell>
          <cell r="CV39">
            <v>5.3835037192846213E-2</v>
          </cell>
          <cell r="CX39">
            <v>0.29772970415524708</v>
          </cell>
          <cell r="CY39">
            <v>0.11838753203035669</v>
          </cell>
          <cell r="DA39">
            <v>0.11178772435569245</v>
          </cell>
          <cell r="DB39">
            <v>4.3796825488654684E-2</v>
          </cell>
          <cell r="DC39">
            <v>0.31922236945801685</v>
          </cell>
          <cell r="DD39">
            <v>2.8629518113745908E-2</v>
          </cell>
          <cell r="DE39">
            <v>0.14833782506002682</v>
          </cell>
          <cell r="DF39">
            <v>4.7036417244327257E-2</v>
          </cell>
          <cell r="DI39">
            <v>0.24174612145537849</v>
          </cell>
          <cell r="DJ39">
            <v>0.10139910860343614</v>
          </cell>
          <cell r="DL39">
            <v>0.10733406290945932</v>
          </cell>
          <cell r="DM39">
            <v>4.3810649531361337E-2</v>
          </cell>
          <cell r="DN39">
            <v>0.25540623011699426</v>
          </cell>
          <cell r="DO39">
            <v>2.516884374208014E-2</v>
          </cell>
          <cell r="DP39">
            <v>0.13173931348060594</v>
          </cell>
          <cell r="DQ39">
            <v>4.3395670160684172E-2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Emerson College</v>
          </cell>
          <cell r="E40" t="str">
            <v>New Hampshire</v>
          </cell>
          <cell r="F40" t="str">
            <v>B-</v>
          </cell>
          <cell r="H40">
            <v>43863</v>
          </cell>
          <cell r="I40">
            <v>500</v>
          </cell>
          <cell r="J40" t="str">
            <v>lv</v>
          </cell>
          <cell r="K40">
            <v>14.4</v>
          </cell>
          <cell r="L40">
            <v>0</v>
          </cell>
          <cell r="M40">
            <v>0</v>
          </cell>
          <cell r="N40">
            <v>12.8</v>
          </cell>
          <cell r="O40">
            <v>8.4</v>
          </cell>
          <cell r="P40">
            <v>29</v>
          </cell>
          <cell r="Q40">
            <v>7.6</v>
          </cell>
          <cell r="R40">
            <v>11.5</v>
          </cell>
          <cell r="S40">
            <v>6.5</v>
          </cell>
          <cell r="AK40">
            <v>3.1804219112702842E-2</v>
          </cell>
          <cell r="CD40">
            <v>0.19687359237742155</v>
          </cell>
          <cell r="CE40">
            <v>0.1317242725046221</v>
          </cell>
          <cell r="CG40">
            <v>0.11215586721001711</v>
          </cell>
          <cell r="CH40">
            <v>5.1735208345190881E-2</v>
          </cell>
          <cell r="CI40">
            <v>0.27440137400035641</v>
          </cell>
          <cell r="CJ40">
            <v>1.0868044502613208E-2</v>
          </cell>
          <cell r="CK40">
            <v>0.1443212550810333</v>
          </cell>
          <cell r="CL40">
            <v>4.2721011577534405E-2</v>
          </cell>
          <cell r="CN40">
            <v>0.22805397554477172</v>
          </cell>
          <cell r="CO40">
            <v>0.11303173948537194</v>
          </cell>
          <cell r="CQ40">
            <v>0.13608553200010406</v>
          </cell>
          <cell r="CR40">
            <v>9.4352550337679447E-2</v>
          </cell>
          <cell r="CS40">
            <v>0.20842563620766569</v>
          </cell>
          <cell r="CT40">
            <v>1.9893480371122235E-2</v>
          </cell>
          <cell r="CU40">
            <v>0.15916062341946086</v>
          </cell>
          <cell r="CV40">
            <v>3.687565842053088E-2</v>
          </cell>
          <cell r="CX40">
            <v>0.20532597720800816</v>
          </cell>
          <cell r="CY40">
            <v>0.11483391212345889</v>
          </cell>
          <cell r="DA40">
            <v>0.14805397106174456</v>
          </cell>
          <cell r="DB40">
            <v>7.1640847603485797E-2</v>
          </cell>
          <cell r="DC40">
            <v>0.26211242863526346</v>
          </cell>
          <cell r="DD40">
            <v>0.01</v>
          </cell>
          <cell r="DE40">
            <v>0.15618850726329375</v>
          </cell>
          <cell r="DF40">
            <v>3.8301788441481424E-2</v>
          </cell>
          <cell r="DI40">
            <v>0.1974127869420981</v>
          </cell>
          <cell r="DJ40">
            <v>0.11990830255518121</v>
          </cell>
          <cell r="DL40">
            <v>0.12229298641177501</v>
          </cell>
          <cell r="DM40">
            <v>6.1916893220407283E-2</v>
          </cell>
          <cell r="DN40">
            <v>0.2524850799764341</v>
          </cell>
          <cell r="DO40">
            <v>1.1564560915567939E-2</v>
          </cell>
          <cell r="DP40">
            <v>0.14519473640071642</v>
          </cell>
          <cell r="DQ40">
            <v>3.9224653577819991E-2</v>
          </cell>
          <cell r="EJ40">
            <v>55.4</v>
          </cell>
          <cell r="EK40">
            <v>14.9</v>
          </cell>
          <cell r="EL40">
            <v>29.7</v>
          </cell>
        </row>
        <row r="41">
          <cell r="C41" t="str">
            <v>Data for Progress</v>
          </cell>
          <cell r="E41" t="str">
            <v>Iowa</v>
          </cell>
          <cell r="F41" t="str">
            <v>B/C</v>
          </cell>
          <cell r="H41">
            <v>43863</v>
          </cell>
          <cell r="I41">
            <v>2394</v>
          </cell>
          <cell r="J41" t="str">
            <v>lv</v>
          </cell>
          <cell r="K41">
            <v>18</v>
          </cell>
          <cell r="L41">
            <v>2</v>
          </cell>
          <cell r="M41">
            <v>0</v>
          </cell>
          <cell r="N41">
            <v>18</v>
          </cell>
          <cell r="O41">
            <v>9</v>
          </cell>
          <cell r="P41">
            <v>22</v>
          </cell>
          <cell r="Q41">
            <v>4</v>
          </cell>
          <cell r="R41">
            <v>19</v>
          </cell>
          <cell r="S41">
            <v>6</v>
          </cell>
          <cell r="AK41">
            <v>27.784815477377499</v>
          </cell>
          <cell r="CD41">
            <v>0.30264750407522178</v>
          </cell>
          <cell r="CE41" t="str">
            <v/>
          </cell>
          <cell r="CG41">
            <v>0.11686959404076103</v>
          </cell>
          <cell r="CH41" t="str">
            <v/>
          </cell>
          <cell r="CI41">
            <v>0.25335651566690887</v>
          </cell>
          <cell r="CJ41" t="str">
            <v/>
          </cell>
          <cell r="CK41">
            <v>0.16667492639412804</v>
          </cell>
          <cell r="CL41" t="str">
            <v/>
          </cell>
          <cell r="CN41">
            <v>0.2000505861051437</v>
          </cell>
          <cell r="CO41">
            <v>0.15132650876511533</v>
          </cell>
          <cell r="CQ41">
            <v>0.1257968697572748</v>
          </cell>
          <cell r="CR41">
            <v>7.5561043052822366E-2</v>
          </cell>
          <cell r="CS41">
            <v>0.23645873122526256</v>
          </cell>
          <cell r="CT41">
            <v>1.7552020820912978E-2</v>
          </cell>
          <cell r="CU41">
            <v>0.15895863588629253</v>
          </cell>
          <cell r="CV41">
            <v>3.8362835212740642E-2</v>
          </cell>
          <cell r="CX41">
            <v>0.20236647758165066</v>
          </cell>
          <cell r="CY41">
            <v>0.13312649019776779</v>
          </cell>
          <cell r="DA41">
            <v>0.12458356457194916</v>
          </cell>
          <cell r="DB41">
            <v>4.0179361412276529E-2</v>
          </cell>
          <cell r="DC41">
            <v>0.26876540652499759</v>
          </cell>
          <cell r="DD41">
            <v>2.9261008569898987E-2</v>
          </cell>
          <cell r="DE41">
            <v>0.17531045546028243</v>
          </cell>
          <cell r="DF41">
            <v>3.8042505930196403E-2</v>
          </cell>
          <cell r="DI41">
            <v>0.19621477258228973</v>
          </cell>
          <cell r="DJ41">
            <v>0.13014136873147281</v>
          </cell>
          <cell r="DL41">
            <v>0.11623895666146368</v>
          </cell>
          <cell r="DM41">
            <v>4.8593411003876805E-2</v>
          </cell>
          <cell r="DN41">
            <v>0.24086394836904854</v>
          </cell>
          <cell r="DO41">
            <v>2.3708969626446561E-2</v>
          </cell>
          <cell r="DP41">
            <v>0.15857015574655967</v>
          </cell>
          <cell r="DQ41">
            <v>3.5668417278842228E-2</v>
          </cell>
          <cell r="EJ41">
            <v>8.1999999999999993</v>
          </cell>
          <cell r="EK41">
            <v>30.6</v>
          </cell>
          <cell r="EL41">
            <v>61.2</v>
          </cell>
        </row>
        <row r="42">
          <cell r="C42" t="str">
            <v>Emerson College</v>
          </cell>
          <cell r="E42" t="str">
            <v>Iowa</v>
          </cell>
          <cell r="F42" t="str">
            <v>B-</v>
          </cell>
          <cell r="H42">
            <v>43863</v>
          </cell>
          <cell r="I42">
            <v>853</v>
          </cell>
          <cell r="J42" t="str">
            <v>lv</v>
          </cell>
          <cell r="K42">
            <v>21</v>
          </cell>
          <cell r="L42">
            <v>0</v>
          </cell>
          <cell r="M42">
            <v>0</v>
          </cell>
          <cell r="N42">
            <v>14.5</v>
          </cell>
          <cell r="O42">
            <v>10.8</v>
          </cell>
          <cell r="P42">
            <v>27.5</v>
          </cell>
          <cell r="Q42">
            <v>4.3</v>
          </cell>
          <cell r="R42">
            <v>13.5</v>
          </cell>
          <cell r="S42">
            <v>4.7</v>
          </cell>
          <cell r="AK42">
            <v>20.086496411535027</v>
          </cell>
          <cell r="CD42">
            <v>0.35747091835528738</v>
          </cell>
          <cell r="CE42">
            <v>0.13154213550997992</v>
          </cell>
          <cell r="CG42">
            <v>8.2443169982615416E-2</v>
          </cell>
          <cell r="CH42">
            <v>3.9730412837105891E-2</v>
          </cell>
          <cell r="CI42">
            <v>0.21348258311710089</v>
          </cell>
          <cell r="CJ42">
            <v>5.0269789610989518E-3</v>
          </cell>
          <cell r="CK42">
            <v>7.9961739844034013E-2</v>
          </cell>
          <cell r="CL42">
            <v>2.0194730932379782E-2</v>
          </cell>
          <cell r="CN42">
            <v>0.28479511466507806</v>
          </cell>
          <cell r="CO42">
            <v>0.1540006997046213</v>
          </cell>
          <cell r="CQ42">
            <v>0.10863585494412231</v>
          </cell>
          <cell r="CR42">
            <v>4.9137960313286863E-2</v>
          </cell>
          <cell r="CS42">
            <v>0.23492202863241901</v>
          </cell>
          <cell r="CT42">
            <v>1.242457834507522E-2</v>
          </cell>
          <cell r="CU42">
            <v>0.1246116870029203</v>
          </cell>
          <cell r="CV42">
            <v>3.72704595362809E-2</v>
          </cell>
          <cell r="CX42">
            <v>0.40676837394044996</v>
          </cell>
          <cell r="CY42">
            <v>0.13551031398866906</v>
          </cell>
          <cell r="DA42">
            <v>0.12609257501616053</v>
          </cell>
          <cell r="DB42">
            <v>4.0761429727742486E-2</v>
          </cell>
          <cell r="DC42">
            <v>0.26342277561707944</v>
          </cell>
          <cell r="DD42">
            <v>2.9189987609216483E-2</v>
          </cell>
          <cell r="DE42">
            <v>0.17245319028733685</v>
          </cell>
          <cell r="DF42">
            <v>3.7700426008766261E-2</v>
          </cell>
          <cell r="DI42">
            <v>0.30882927618525002</v>
          </cell>
          <cell r="DJ42">
            <v>0.11898548086584276</v>
          </cell>
          <cell r="DL42">
            <v>9.8764247151512233E-2</v>
          </cell>
          <cell r="DM42">
            <v>3.6524233707491222E-2</v>
          </cell>
          <cell r="DN42">
            <v>0.21154440318125661</v>
          </cell>
          <cell r="DO42">
            <v>1.8522980315371845E-2</v>
          </cell>
          <cell r="DP42">
            <v>0.12641572291693004</v>
          </cell>
          <cell r="DQ42">
            <v>3.0413655676345193E-2</v>
          </cell>
          <cell r="EJ42">
            <v>9.1</v>
          </cell>
          <cell r="EK42">
            <v>30.3</v>
          </cell>
          <cell r="EL42">
            <v>60.6</v>
          </cell>
        </row>
        <row r="43">
          <cell r="C43" t="str">
            <v>RKM Research and Communications Inc.</v>
          </cell>
          <cell r="E43" t="str">
            <v>New Hampshire</v>
          </cell>
          <cell r="F43" t="str">
            <v>A/B</v>
          </cell>
          <cell r="H43">
            <v>43862</v>
          </cell>
          <cell r="I43">
            <v>454</v>
          </cell>
          <cell r="J43" t="str">
            <v>lv</v>
          </cell>
          <cell r="K43">
            <v>23.8</v>
          </cell>
          <cell r="L43">
            <v>1.8</v>
          </cell>
          <cell r="M43">
            <v>0</v>
          </cell>
          <cell r="N43">
            <v>8.1</v>
          </cell>
          <cell r="O43">
            <v>4.2</v>
          </cell>
          <cell r="P43">
            <v>30.8</v>
          </cell>
          <cell r="Q43">
            <v>0</v>
          </cell>
          <cell r="R43">
            <v>17.399999999999999</v>
          </cell>
          <cell r="S43">
            <v>0.7</v>
          </cell>
          <cell r="AK43">
            <v>3.2385980585665624</v>
          </cell>
          <cell r="CD43">
            <v>0.29254053998274454</v>
          </cell>
          <cell r="CE43" t="str">
            <v/>
          </cell>
          <cell r="CG43">
            <v>9.8600829510280888E-2</v>
          </cell>
          <cell r="CH43">
            <v>4.746073063877923E-2</v>
          </cell>
          <cell r="CI43">
            <v>0.21164032270028971</v>
          </cell>
          <cell r="CJ43">
            <v>1.1278641662772714E-2</v>
          </cell>
          <cell r="CK43">
            <v>0.17673398360065054</v>
          </cell>
          <cell r="CL43">
            <v>2.728404777439393E-2</v>
          </cell>
          <cell r="CN43">
            <v>0.2966322837254432</v>
          </cell>
          <cell r="CO43">
            <v>0.14193411428945255</v>
          </cell>
          <cell r="CQ43">
            <v>9.7272213929223666E-2</v>
          </cell>
          <cell r="CR43">
            <v>4.7505723799974711E-2</v>
          </cell>
          <cell r="CS43">
            <v>0.21377346972740796</v>
          </cell>
          <cell r="CT43">
            <v>2.8944215987271295E-2</v>
          </cell>
          <cell r="CU43">
            <v>0.12052764773653211</v>
          </cell>
          <cell r="CV43">
            <v>3.7332339038584239E-2</v>
          </cell>
          <cell r="CX43">
            <v>0.29432900979468379</v>
          </cell>
          <cell r="CY43">
            <v>0.13118211782901953</v>
          </cell>
          <cell r="DA43">
            <v>0.10756802486701898</v>
          </cell>
          <cell r="DB43">
            <v>3.3241590907973594E-2</v>
          </cell>
          <cell r="DC43">
            <v>0.24907864708600486</v>
          </cell>
          <cell r="DD43">
            <v>2.9504507737094822E-2</v>
          </cell>
          <cell r="DE43">
            <v>0.15933411351629387</v>
          </cell>
          <cell r="DF43">
            <v>3.6037201042146069E-2</v>
          </cell>
          <cell r="DI43">
            <v>0.27455387463598041</v>
          </cell>
          <cell r="DJ43">
            <v>0.12542051542907617</v>
          </cell>
          <cell r="DL43">
            <v>9.6743793010935178E-2</v>
          </cell>
          <cell r="DM43">
            <v>3.5653401250699372E-2</v>
          </cell>
          <cell r="DN43">
            <v>0.22006150618362569</v>
          </cell>
          <cell r="DO43">
            <v>2.6728060791193654E-2</v>
          </cell>
          <cell r="DP43">
            <v>0.13718233421910844</v>
          </cell>
          <cell r="DQ43">
            <v>3.3656514479381165E-2</v>
          </cell>
          <cell r="EJ43">
            <v>3.3</v>
          </cell>
          <cell r="EK43">
            <v>32.200000000000003</v>
          </cell>
          <cell r="EL43">
            <v>64.5</v>
          </cell>
        </row>
        <row r="44">
          <cell r="C44" t="str">
            <v>University of Massachusetts Lowell</v>
          </cell>
          <cell r="E44" t="str">
            <v>New Hampshire</v>
          </cell>
          <cell r="F44" t="str">
            <v>A/B</v>
          </cell>
          <cell r="H44">
            <v>43861</v>
          </cell>
          <cell r="I44">
            <v>400</v>
          </cell>
          <cell r="J44" t="str">
            <v>lv</v>
          </cell>
          <cell r="K44">
            <v>22</v>
          </cell>
          <cell r="L44">
            <v>0</v>
          </cell>
          <cell r="M44">
            <v>0</v>
          </cell>
          <cell r="N44">
            <v>12</v>
          </cell>
          <cell r="O44">
            <v>6</v>
          </cell>
          <cell r="P44">
            <v>23</v>
          </cell>
          <cell r="Q44">
            <v>6</v>
          </cell>
          <cell r="R44">
            <v>19</v>
          </cell>
          <cell r="S44">
            <v>2</v>
          </cell>
          <cell r="AK44">
            <v>2.787843355284211</v>
          </cell>
          <cell r="CD44">
            <v>0.27693362971779367</v>
          </cell>
          <cell r="CE44">
            <v>0.22208556836061652</v>
          </cell>
          <cell r="CG44">
            <v>8.2464918822008612E-2</v>
          </cell>
          <cell r="CH44">
            <v>4.2824424555442123E-2</v>
          </cell>
          <cell r="CI44">
            <v>0.23703892109555835</v>
          </cell>
          <cell r="CJ44">
            <v>2.3064318151890861E-2</v>
          </cell>
          <cell r="CK44">
            <v>0.12434998244232488</v>
          </cell>
          <cell r="CL44">
            <v>4.3214941034661725E-2</v>
          </cell>
          <cell r="CN44">
            <v>0.27591352682755266</v>
          </cell>
          <cell r="CO44">
            <v>0.15941903542641542</v>
          </cell>
          <cell r="CQ44">
            <v>0.11833497070265973</v>
          </cell>
          <cell r="CR44">
            <v>4.6872112361769636E-2</v>
          </cell>
          <cell r="CS44">
            <v>0.23199911701625739</v>
          </cell>
          <cell r="CT44">
            <v>1.2275560355866497E-2</v>
          </cell>
          <cell r="CU44">
            <v>0.12402848078493774</v>
          </cell>
          <cell r="CV44">
            <v>3.5290592788159721E-2</v>
          </cell>
          <cell r="CX44">
            <v>0.31117755615582643</v>
          </cell>
          <cell r="CY44">
            <v>0.23021948230090664</v>
          </cell>
          <cell r="DA44">
            <v>0.11568644926272217</v>
          </cell>
          <cell r="DB44">
            <v>3.7262173901840265E-2</v>
          </cell>
          <cell r="DC44">
            <v>0.26604314224475467</v>
          </cell>
          <cell r="DD44">
            <v>2.9033591018247144E-2</v>
          </cell>
          <cell r="DE44">
            <v>0.16806699158598554</v>
          </cell>
          <cell r="DF44">
            <v>3.7901310859355247E-2</v>
          </cell>
          <cell r="DI44">
            <v>0.25104954461864237</v>
          </cell>
          <cell r="DJ44">
            <v>0.18011538711477765</v>
          </cell>
          <cell r="DL44">
            <v>9.2111238671719983E-2</v>
          </cell>
          <cell r="DM44">
            <v>3.5126100869071482E-2</v>
          </cell>
          <cell r="DN44">
            <v>0.21387483372308635</v>
          </cell>
          <cell r="DO44">
            <v>1.9965286476527164E-2</v>
          </cell>
          <cell r="DP44">
            <v>0.1247194605777852</v>
          </cell>
          <cell r="DQ44">
            <v>3.3038147948389961E-2</v>
          </cell>
          <cell r="EJ44">
            <v>26</v>
          </cell>
          <cell r="EK44">
            <v>24.7</v>
          </cell>
          <cell r="EL44">
            <v>49.4</v>
          </cell>
        </row>
        <row r="45">
          <cell r="C45" t="str">
            <v>Evan Falchuk and Lou DiNatale</v>
          </cell>
          <cell r="E45" t="str">
            <v>Massachusetts</v>
          </cell>
          <cell r="F45">
            <v>0</v>
          </cell>
          <cell r="H45">
            <v>43860</v>
          </cell>
          <cell r="I45">
            <v>334</v>
          </cell>
          <cell r="J45" t="str">
            <v>lv</v>
          </cell>
          <cell r="K45">
            <v>16.399999999999999</v>
          </cell>
          <cell r="L45">
            <v>7.5</v>
          </cell>
          <cell r="M45">
            <v>0.4</v>
          </cell>
          <cell r="N45">
            <v>6.4</v>
          </cell>
          <cell r="O45">
            <v>6.7</v>
          </cell>
          <cell r="P45">
            <v>12.4</v>
          </cell>
          <cell r="Q45">
            <v>4.0999999999999996</v>
          </cell>
          <cell r="R45">
            <v>23</v>
          </cell>
          <cell r="S45">
            <v>2.5</v>
          </cell>
          <cell r="AK45">
            <v>9.104082489374056</v>
          </cell>
          <cell r="CD45">
            <v>0.26931489376379231</v>
          </cell>
          <cell r="CE45">
            <v>0.13068985909771785</v>
          </cell>
          <cell r="CG45">
            <v>0.10163598499095336</v>
          </cell>
          <cell r="CH45">
            <v>5.4729693398421847E-2</v>
          </cell>
          <cell r="CI45">
            <v>0.2264691425669593</v>
          </cell>
          <cell r="CJ45">
            <v>1.0846448161576335E-2</v>
          </cell>
          <cell r="CK45">
            <v>0.12465236238494862</v>
          </cell>
          <cell r="CL45">
            <v>4.1964783795991514E-2</v>
          </cell>
          <cell r="CN45">
            <v>0.28745133622287627</v>
          </cell>
          <cell r="CO45">
            <v>0.12132108423388092</v>
          </cell>
          <cell r="CQ45">
            <v>0.1122905371723355</v>
          </cell>
          <cell r="CR45">
            <v>4.804100864014485E-2</v>
          </cell>
          <cell r="CS45">
            <v>0.22527577779857341</v>
          </cell>
          <cell r="CT45">
            <v>1.324048057257712E-2</v>
          </cell>
          <cell r="CU45">
            <v>0.12154075036056292</v>
          </cell>
          <cell r="CV45">
            <v>3.3133602171350959E-2</v>
          </cell>
          <cell r="CX45">
            <v>0.27086782611870391</v>
          </cell>
          <cell r="CY45">
            <v>0.11183618844593381</v>
          </cell>
          <cell r="DA45">
            <v>0.14060567780953603</v>
          </cell>
          <cell r="DB45">
            <v>6.9122484458061295E-2</v>
          </cell>
          <cell r="DC45">
            <v>0.255004164726301</v>
          </cell>
          <cell r="DD45">
            <v>0.01</v>
          </cell>
          <cell r="DE45">
            <v>0.14963858221106535</v>
          </cell>
          <cell r="DF45">
            <v>3.7246853153070553E-2</v>
          </cell>
          <cell r="DI45">
            <v>0.26147542562119802</v>
          </cell>
          <cell r="DJ45">
            <v>0.11614315385483225</v>
          </cell>
          <cell r="DL45">
            <v>0.11376171818704715</v>
          </cell>
          <cell r="DM45">
            <v>5.6465036890353981E-2</v>
          </cell>
          <cell r="DN45">
            <v>0.22699313837661292</v>
          </cell>
          <cell r="DO45">
            <v>1.0501819168694079E-2</v>
          </cell>
          <cell r="DP45">
            <v>0.12795573833033069</v>
          </cell>
          <cell r="DQ45">
            <v>3.6703969570930833E-2</v>
          </cell>
          <cell r="EJ45">
            <v>41.3</v>
          </cell>
          <cell r="EK45">
            <v>19.600000000000001</v>
          </cell>
          <cell r="EL45">
            <v>39.200000000000003</v>
          </cell>
        </row>
        <row r="46">
          <cell r="C46" t="str">
            <v>David Binder Research</v>
          </cell>
          <cell r="E46" t="str">
            <v>Iowa</v>
          </cell>
          <cell r="F46">
            <v>0</v>
          </cell>
          <cell r="H46">
            <v>43860</v>
          </cell>
          <cell r="I46">
            <v>300</v>
          </cell>
          <cell r="J46" t="str">
            <v>lv</v>
          </cell>
          <cell r="K46">
            <v>46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40</v>
          </cell>
          <cell r="Q46">
            <v>0</v>
          </cell>
          <cell r="R46">
            <v>0</v>
          </cell>
          <cell r="S46">
            <v>0</v>
          </cell>
          <cell r="AK46">
            <v>0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0.24895744183659302</v>
          </cell>
          <cell r="CO46">
            <v>7.5265155282020296E-2</v>
          </cell>
          <cell r="CQ46">
            <v>0.12400707237879419</v>
          </cell>
          <cell r="CR46">
            <v>5.2556315271047385E-2</v>
          </cell>
          <cell r="CS46">
            <v>0.24442082206625718</v>
          </cell>
          <cell r="CT46">
            <v>1.4812793493848864E-2</v>
          </cell>
          <cell r="CU46">
            <v>0.13845290577905531</v>
          </cell>
          <cell r="CV46">
            <v>3.5610830990260536E-2</v>
          </cell>
          <cell r="CX46">
            <v>0.19720117870892626</v>
          </cell>
          <cell r="CY46">
            <v>0.13595175632644962</v>
          </cell>
          <cell r="DA46">
            <v>0.12785955122208767</v>
          </cell>
          <cell r="DB46">
            <v>4.1456640541420182E-2</v>
          </cell>
          <cell r="DC46">
            <v>0.26661438168296581</v>
          </cell>
          <cell r="DD46">
            <v>2.8991608626873826E-2</v>
          </cell>
          <cell r="DE46">
            <v>0.17436663131713132</v>
          </cell>
          <cell r="DF46">
            <v>3.8396331478157193E-2</v>
          </cell>
          <cell r="DI46">
            <v>0.20677995281128961</v>
          </cell>
          <cell r="DJ46">
            <v>0.11158222950257624</v>
          </cell>
          <cell r="DL46">
            <v>0.1220464203733236</v>
          </cell>
          <cell r="DM46">
            <v>4.3540794395116683E-2</v>
          </cell>
          <cell r="DN46">
            <v>0.24994154867265869</v>
          </cell>
          <cell r="DO46">
            <v>2.3397103276707607E-2</v>
          </cell>
          <cell r="DP46">
            <v>0.15658474936040662</v>
          </cell>
          <cell r="DQ46">
            <v>3.6127201607920843E-2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David Binder Research</v>
          </cell>
          <cell r="E47" t="str">
            <v>Iowa</v>
          </cell>
          <cell r="F47">
            <v>0</v>
          </cell>
          <cell r="H47">
            <v>43860</v>
          </cell>
          <cell r="I47">
            <v>300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19</v>
          </cell>
          <cell r="O47">
            <v>11</v>
          </cell>
          <cell r="P47">
            <v>17</v>
          </cell>
          <cell r="Q47">
            <v>3</v>
          </cell>
          <cell r="R47">
            <v>15</v>
          </cell>
          <cell r="S47">
            <v>1</v>
          </cell>
          <cell r="AK47">
            <v>8.474928988843434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0.25076182308311096</v>
          </cell>
          <cell r="CY47">
            <v>0.11411042296265109</v>
          </cell>
          <cell r="DA47">
            <v>0.10021653290462225</v>
          </cell>
          <cell r="DB47">
            <v>4.5385443701048869E-2</v>
          </cell>
          <cell r="DC47">
            <v>0.24917750848905582</v>
          </cell>
          <cell r="DD47">
            <v>1.8458989131255026E-2</v>
          </cell>
          <cell r="DE47">
            <v>0.14564879179026774</v>
          </cell>
          <cell r="DF47">
            <v>3.791369366843042E-2</v>
          </cell>
          <cell r="DI47">
            <v>0.24771796750644806</v>
          </cell>
          <cell r="DJ47">
            <v>0.11272530124428207</v>
          </cell>
          <cell r="DL47">
            <v>9.900006123917876E-2</v>
          </cell>
          <cell r="DM47">
            <v>4.4834535535642164E-2</v>
          </cell>
          <cell r="DN47">
            <v>0.24615288400886928</v>
          </cell>
          <cell r="DO47">
            <v>1.8234925929305389E-2</v>
          </cell>
          <cell r="DP47">
            <v>0.14388084369643814</v>
          </cell>
          <cell r="DQ47">
            <v>3.7453480839836122E-2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University of Texas at Tyler</v>
          </cell>
          <cell r="E48" t="str">
            <v>Texas</v>
          </cell>
          <cell r="F48" t="str">
            <v>B/C</v>
          </cell>
          <cell r="H48">
            <v>43860</v>
          </cell>
          <cell r="I48">
            <v>416</v>
          </cell>
          <cell r="J48" t="str">
            <v>lv</v>
          </cell>
          <cell r="K48">
            <v>34</v>
          </cell>
          <cell r="L48">
            <v>16</v>
          </cell>
          <cell r="M48">
            <v>0</v>
          </cell>
          <cell r="N48">
            <v>4</v>
          </cell>
          <cell r="O48">
            <v>3</v>
          </cell>
          <cell r="P48">
            <v>18</v>
          </cell>
          <cell r="Q48">
            <v>2</v>
          </cell>
          <cell r="R48">
            <v>17</v>
          </cell>
          <cell r="S48">
            <v>3</v>
          </cell>
          <cell r="AK48">
            <v>11.554030201185901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0.1778061561313159</v>
          </cell>
          <cell r="CO48">
            <v>7.5339700754276151E-2</v>
          </cell>
          <cell r="CQ48">
            <v>0.13354448987256742</v>
          </cell>
          <cell r="CR48">
            <v>0.11024517267708189</v>
          </cell>
          <cell r="CS48">
            <v>0.25551614091060348</v>
          </cell>
          <cell r="CT48">
            <v>1.8940423615240978E-2</v>
          </cell>
          <cell r="CU48">
            <v>0.15258092907652623</v>
          </cell>
          <cell r="CV48">
            <v>5.6224831375601012E-2</v>
          </cell>
          <cell r="CX48">
            <v>0.20282737072203413</v>
          </cell>
          <cell r="CY48">
            <v>0.11495513394261668</v>
          </cell>
          <cell r="DA48">
            <v>0.15178746262194637</v>
          </cell>
          <cell r="DB48">
            <v>7.3331454495305065E-2</v>
          </cell>
          <cell r="DC48">
            <v>0.31569614440908594</v>
          </cell>
          <cell r="DD48">
            <v>0.01</v>
          </cell>
          <cell r="DE48">
            <v>0.15777456547097635</v>
          </cell>
          <cell r="DF48">
            <v>3.8096381000425707E-2</v>
          </cell>
          <cell r="DI48">
            <v>0.17827719797286398</v>
          </cell>
          <cell r="DJ48">
            <v>9.3269504977109993E-2</v>
          </cell>
          <cell r="DL48">
            <v>0.13356237723956677</v>
          </cell>
          <cell r="DM48">
            <v>7.8498581698668662E-2</v>
          </cell>
          <cell r="DN48">
            <v>0.27099596625518507</v>
          </cell>
          <cell r="DO48">
            <v>1.1898294536703826E-2</v>
          </cell>
          <cell r="DP48">
            <v>0.14303771809520496</v>
          </cell>
          <cell r="DQ48">
            <v>4.0460359224696707E-2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University of Texas at Tyler</v>
          </cell>
          <cell r="E49" t="str">
            <v>Texas</v>
          </cell>
          <cell r="F49" t="str">
            <v>B/C</v>
          </cell>
          <cell r="H49">
            <v>43860</v>
          </cell>
          <cell r="I49">
            <v>487</v>
          </cell>
          <cell r="J49" t="str">
            <v>rv</v>
          </cell>
          <cell r="K49">
            <v>35</v>
          </cell>
          <cell r="L49">
            <v>16</v>
          </cell>
          <cell r="M49">
            <v>0</v>
          </cell>
          <cell r="N49">
            <v>4</v>
          </cell>
          <cell r="O49">
            <v>3</v>
          </cell>
          <cell r="P49">
            <v>18</v>
          </cell>
          <cell r="Q49">
            <v>2</v>
          </cell>
          <cell r="R49">
            <v>16</v>
          </cell>
          <cell r="S49">
            <v>3</v>
          </cell>
          <cell r="AK49">
            <v>0</v>
          </cell>
          <cell r="CD49">
            <v>0.28135985419615955</v>
          </cell>
          <cell r="CE49" t="str">
            <v/>
          </cell>
          <cell r="CG49">
            <v>0.2172952907389068</v>
          </cell>
          <cell r="CH49">
            <v>2.4201670478263531E-2</v>
          </cell>
          <cell r="CI49">
            <v>0.23399756084720194</v>
          </cell>
          <cell r="CJ49" t="str">
            <v/>
          </cell>
          <cell r="CK49">
            <v>8.0569725827528429E-2</v>
          </cell>
          <cell r="CL49" t="str">
            <v/>
          </cell>
          <cell r="CN49">
            <v>0.26231881742160812</v>
          </cell>
          <cell r="CO49">
            <v>6.0089497158238046E-2</v>
          </cell>
          <cell r="CQ49">
            <v>9.4837959400814881E-2</v>
          </cell>
          <cell r="CR49">
            <v>6.5911420559897987E-2</v>
          </cell>
          <cell r="CS49">
            <v>0.23269405902835114</v>
          </cell>
          <cell r="CT49">
            <v>1.1530504813485973E-2</v>
          </cell>
          <cell r="CU49">
            <v>0.13130507868918473</v>
          </cell>
          <cell r="CV49">
            <v>3.7764286473016849E-2</v>
          </cell>
          <cell r="CX49">
            <v>0.21738816179600942</v>
          </cell>
          <cell r="CY49">
            <v>0.11325519442177061</v>
          </cell>
          <cell r="DA49">
            <v>0.19191671058666548</v>
          </cell>
          <cell r="DB49">
            <v>6.9206372403361541E-2</v>
          </cell>
          <cell r="DC49">
            <v>0.25998016989681139</v>
          </cell>
          <cell r="DD49">
            <v>0.01</v>
          </cell>
          <cell r="DE49">
            <v>0.15234992793824245</v>
          </cell>
          <cell r="DF49">
            <v>3.7926650255692418E-2</v>
          </cell>
          <cell r="DI49">
            <v>0.22139444569630928</v>
          </cell>
          <cell r="DJ49">
            <v>9.0764623973330613E-2</v>
          </cell>
          <cell r="DL49">
            <v>0.15233293645508431</v>
          </cell>
          <cell r="DM49">
            <v>6.4145385808747513E-2</v>
          </cell>
          <cell r="DN49">
            <v>0.23814502426462589</v>
          </cell>
          <cell r="DO49">
            <v>9.9855392582660664E-3</v>
          </cell>
          <cell r="DP49">
            <v>0.13724997315044529</v>
          </cell>
          <cell r="DQ49">
            <v>3.5982071393190929E-2</v>
          </cell>
          <cell r="EJ49">
            <v>1.3</v>
          </cell>
          <cell r="EK49">
            <v>32.9</v>
          </cell>
          <cell r="EL49">
            <v>65.8</v>
          </cell>
        </row>
        <row r="50">
          <cell r="C50" t="str">
            <v>American Research Group</v>
          </cell>
          <cell r="E50" t="str">
            <v>Iowa</v>
          </cell>
          <cell r="F50" t="str">
            <v>B</v>
          </cell>
          <cell r="H50">
            <v>43860</v>
          </cell>
          <cell r="I50">
            <v>400</v>
          </cell>
          <cell r="J50" t="str">
            <v>lv</v>
          </cell>
          <cell r="K50">
            <v>17</v>
          </cell>
          <cell r="L50">
            <v>2</v>
          </cell>
          <cell r="M50">
            <v>0</v>
          </cell>
          <cell r="N50">
            <v>9</v>
          </cell>
          <cell r="O50">
            <v>16</v>
          </cell>
          <cell r="P50">
            <v>23</v>
          </cell>
          <cell r="Q50">
            <v>3</v>
          </cell>
          <cell r="R50">
            <v>15</v>
          </cell>
          <cell r="S50">
            <v>5</v>
          </cell>
          <cell r="AK50">
            <v>16.831137393875998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0.17772527659237194</v>
          </cell>
          <cell r="CO50">
            <v>0.14614712707754515</v>
          </cell>
          <cell r="CQ50">
            <v>0.13349227966755178</v>
          </cell>
          <cell r="CR50">
            <v>0.110546683736165</v>
          </cell>
          <cell r="CS50">
            <v>0.25558449890657003</v>
          </cell>
          <cell r="CT50">
            <v>1.8900162275001482E-2</v>
          </cell>
          <cell r="CU50">
            <v>0.15258069872819036</v>
          </cell>
          <cell r="CV50">
            <v>5.6343339398968094E-2</v>
          </cell>
          <cell r="CX50">
            <v>0.21122680044722064</v>
          </cell>
          <cell r="CY50">
            <v>0.11744064245347673</v>
          </cell>
          <cell r="DA50">
            <v>0.15170419954197681</v>
          </cell>
          <cell r="DB50">
            <v>7.2972380731594261E-2</v>
          </cell>
          <cell r="DC50">
            <v>0.30823950746755091</v>
          </cell>
          <cell r="DD50">
            <v>0.01</v>
          </cell>
          <cell r="DE50">
            <v>0.15445001239818718</v>
          </cell>
          <cell r="DF50">
            <v>3.7760285156821893E-2</v>
          </cell>
          <cell r="DI50">
            <v>0.17936032855793765</v>
          </cell>
          <cell r="DJ50">
            <v>0.11386835446395804</v>
          </cell>
          <cell r="DL50">
            <v>0.13056549010220325</v>
          </cell>
          <cell r="DM50">
            <v>7.6651131202575648E-2</v>
          </cell>
          <cell r="DN50">
            <v>0.2606116346863081</v>
          </cell>
          <cell r="DO50">
            <v>1.1625110693361003E-2</v>
          </cell>
          <cell r="DP50">
            <v>0.13791110833676298</v>
          </cell>
          <cell r="DQ50">
            <v>3.9406841956892986E-2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IBD/TIPP</v>
          </cell>
          <cell r="E51" t="str">
            <v>US</v>
          </cell>
          <cell r="F51" t="str">
            <v>A/B</v>
          </cell>
          <cell r="H51">
            <v>43860</v>
          </cell>
          <cell r="I51">
            <v>336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7</v>
          </cell>
          <cell r="O51">
            <v>3</v>
          </cell>
          <cell r="P51">
            <v>19</v>
          </cell>
          <cell r="Q51">
            <v>2</v>
          </cell>
          <cell r="R51">
            <v>13</v>
          </cell>
          <cell r="S51">
            <v>4</v>
          </cell>
          <cell r="AK51">
            <v>17.738779483246432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0.17018118111069125</v>
          </cell>
          <cell r="CO51">
            <v>0.15183036448864345</v>
          </cell>
          <cell r="CQ51">
            <v>0.15645438362068045</v>
          </cell>
          <cell r="CR51">
            <v>7.3631395500877619E-2</v>
          </cell>
          <cell r="CS51">
            <v>0.23230665954880239</v>
          </cell>
          <cell r="CT51">
            <v>2.9360051293165115E-2</v>
          </cell>
          <cell r="CU51">
            <v>0.17689225788747959</v>
          </cell>
          <cell r="CV51">
            <v>3.8362138628319289E-2</v>
          </cell>
          <cell r="CX51">
            <v>0.30700977594853812</v>
          </cell>
          <cell r="CY51">
            <v>0.16035171129831025</v>
          </cell>
          <cell r="DA51">
            <v>9.5088787289706767E-2</v>
          </cell>
          <cell r="DB51">
            <v>5.496824262734322E-2</v>
          </cell>
          <cell r="DC51">
            <v>0.33466109771412977</v>
          </cell>
          <cell r="DD51">
            <v>1.8807423032653061E-2</v>
          </cell>
          <cell r="DE51">
            <v>7.0935271359516244E-2</v>
          </cell>
          <cell r="DF51">
            <v>3.7141828740485341E-2</v>
          </cell>
          <cell r="DI51">
            <v>0.23376314842789556</v>
          </cell>
          <cell r="DJ51">
            <v>0.14085804967809692</v>
          </cell>
          <cell r="DL51">
            <v>0.10332785278559291</v>
          </cell>
          <cell r="DM51">
            <v>5.4719925587256635E-2</v>
          </cell>
          <cell r="DN51">
            <v>0.26876740990088921</v>
          </cell>
          <cell r="DO51">
            <v>1.9964611372017559E-2</v>
          </cell>
          <cell r="DP51">
            <v>9.5020308876367338E-2</v>
          </cell>
          <cell r="DQ51">
            <v>3.3578693371883891E-2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Ipsos</v>
          </cell>
          <cell r="E52" t="str">
            <v>US</v>
          </cell>
          <cell r="F52" t="str">
            <v>B-</v>
          </cell>
          <cell r="H52">
            <v>43860</v>
          </cell>
          <cell r="I52">
            <v>565</v>
          </cell>
          <cell r="J52" t="str">
            <v>rv</v>
          </cell>
          <cell r="K52">
            <v>22.9</v>
          </cell>
          <cell r="L52">
            <v>11.5</v>
          </cell>
          <cell r="M52">
            <v>0</v>
          </cell>
          <cell r="N52">
            <v>3.6</v>
          </cell>
          <cell r="O52">
            <v>2.1</v>
          </cell>
          <cell r="P52">
            <v>17.899999999999999</v>
          </cell>
          <cell r="Q52">
            <v>4.2</v>
          </cell>
          <cell r="R52">
            <v>10.4</v>
          </cell>
          <cell r="S52">
            <v>3.9</v>
          </cell>
          <cell r="AK52">
            <v>1.8795527389704105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0.27270488947317278</v>
          </cell>
          <cell r="CO52">
            <v>0.15292448649581433</v>
          </cell>
          <cell r="CQ52">
            <v>0.11546216285014796</v>
          </cell>
          <cell r="CR52">
            <v>6.6264916788285E-2</v>
          </cell>
          <cell r="CS52">
            <v>0.22135866860074446</v>
          </cell>
          <cell r="CT52">
            <v>1.1069040928569985E-2</v>
          </cell>
          <cell r="CU52">
            <v>0.13062562618271101</v>
          </cell>
          <cell r="CV52">
            <v>3.5473031561910756E-2</v>
          </cell>
          <cell r="CX52">
            <v>0.267689199259112</v>
          </cell>
          <cell r="CY52">
            <v>0.15741051329063174</v>
          </cell>
          <cell r="DA52">
            <v>8.9247124142044998E-2</v>
          </cell>
          <cell r="DB52">
            <v>5.1950244250664426E-2</v>
          </cell>
          <cell r="DC52">
            <v>0.28935575529325774</v>
          </cell>
          <cell r="DD52">
            <v>1.957564293571408E-2</v>
          </cell>
          <cell r="DE52">
            <v>0.13715207651801897</v>
          </cell>
          <cell r="DF52">
            <v>3.8165057847252791E-2</v>
          </cell>
          <cell r="DI52">
            <v>0.24708256691201122</v>
          </cell>
          <cell r="DJ52">
            <v>0.14301961660403814</v>
          </cell>
          <cell r="DL52">
            <v>8.9881211135829489E-2</v>
          </cell>
          <cell r="DM52">
            <v>5.2030410433420764E-2</v>
          </cell>
          <cell r="DN52">
            <v>0.24463244880946677</v>
          </cell>
          <cell r="DO52">
            <v>1.5355554855919407E-2</v>
          </cell>
          <cell r="DP52">
            <v>0.12381284300183135</v>
          </cell>
          <cell r="DQ52">
            <v>3.4185348247482927E-2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</v>
          </cell>
          <cell r="E53" t="str">
            <v>New Hampshire</v>
          </cell>
          <cell r="F53" t="str">
            <v>B-</v>
          </cell>
          <cell r="H53">
            <v>43859</v>
          </cell>
          <cell r="I53">
            <v>500</v>
          </cell>
          <cell r="J53" t="str">
            <v>lv</v>
          </cell>
          <cell r="K53">
            <v>20</v>
          </cell>
          <cell r="L53">
            <v>0</v>
          </cell>
          <cell r="M53">
            <v>0</v>
          </cell>
          <cell r="N53">
            <v>12</v>
          </cell>
          <cell r="O53">
            <v>5</v>
          </cell>
          <cell r="P53">
            <v>25</v>
          </cell>
          <cell r="Q53">
            <v>5</v>
          </cell>
          <cell r="R53">
            <v>17</v>
          </cell>
          <cell r="S53">
            <v>4</v>
          </cell>
          <cell r="AK53">
            <v>1.5316709188619737</v>
          </cell>
          <cell r="CD53">
            <v>0.22521305500168359</v>
          </cell>
          <cell r="CE53" t="str">
            <v/>
          </cell>
          <cell r="CG53">
            <v>0.12990981570477347</v>
          </cell>
          <cell r="CH53" t="str">
            <v/>
          </cell>
          <cell r="CI53">
            <v>0.30106865086171297</v>
          </cell>
          <cell r="CJ53" t="str">
            <v/>
          </cell>
          <cell r="CK53">
            <v>0.1140675768545072</v>
          </cell>
          <cell r="CL53">
            <v>8.8762829345321578E-2</v>
          </cell>
          <cell r="CN53">
            <v>0.14678366696048131</v>
          </cell>
          <cell r="CO53">
            <v>0.16030809019573938</v>
          </cell>
          <cell r="CQ53">
            <v>9.9667395093362476E-2</v>
          </cell>
          <cell r="CR53">
            <v>8.1429528085070133E-2</v>
          </cell>
          <cell r="CS53">
            <v>0.28150952536841389</v>
          </cell>
          <cell r="CT53">
            <v>1.1177037627261773E-2</v>
          </cell>
          <cell r="CU53">
            <v>0.16001252087259921</v>
          </cell>
          <cell r="CV53">
            <v>4.7127800895210799E-2</v>
          </cell>
          <cell r="CX53">
            <v>0.23441538857665772</v>
          </cell>
          <cell r="CY53">
            <v>0.1113845753731388</v>
          </cell>
          <cell r="DA53">
            <v>0.1069322333364635</v>
          </cell>
          <cell r="DB53">
            <v>4.1597900741338865E-2</v>
          </cell>
          <cell r="DC53">
            <v>0.2771439140309585</v>
          </cell>
          <cell r="DD53">
            <v>2.8892558708866291E-2</v>
          </cell>
          <cell r="DE53">
            <v>0.15726245477697548</v>
          </cell>
          <cell r="DF53">
            <v>4.8438070784815913E-2</v>
          </cell>
          <cell r="DI53">
            <v>0.19502075721499415</v>
          </cell>
          <cell r="DJ53">
            <v>0.12119714276845434</v>
          </cell>
          <cell r="DL53">
            <v>9.9516965191758483E-2</v>
          </cell>
          <cell r="DM53">
            <v>5.2083803051996405E-2</v>
          </cell>
          <cell r="DN53">
            <v>0.2647129919317201</v>
          </cell>
          <cell r="DO53">
            <v>2.1818096345414432E-2</v>
          </cell>
          <cell r="DP53">
            <v>0.14957313028337066</v>
          </cell>
          <cell r="DQ53">
            <v>4.6077113212291521E-2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Harris Insights &amp; Analytics</v>
          </cell>
          <cell r="E54" t="str">
            <v>US</v>
          </cell>
          <cell r="F54" t="str">
            <v>C+</v>
          </cell>
          <cell r="H54">
            <v>43859</v>
          </cell>
          <cell r="I54">
            <v>980</v>
          </cell>
          <cell r="J54" t="str">
            <v>rv</v>
          </cell>
          <cell r="K54">
            <v>31</v>
          </cell>
          <cell r="L54">
            <v>13</v>
          </cell>
          <cell r="M54">
            <v>0</v>
          </cell>
          <cell r="N54">
            <v>6</v>
          </cell>
          <cell r="O54">
            <v>3</v>
          </cell>
          <cell r="P54">
            <v>20</v>
          </cell>
          <cell r="Q54">
            <v>2</v>
          </cell>
          <cell r="R54">
            <v>12</v>
          </cell>
          <cell r="S54">
            <v>3</v>
          </cell>
          <cell r="AK54">
            <v>14.33807914115892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0.32530026013174218</v>
          </cell>
          <cell r="CO54">
            <v>0.15718842140763042</v>
          </cell>
          <cell r="CQ54">
            <v>9.173345623673354E-2</v>
          </cell>
          <cell r="CR54">
            <v>4.5764774802735067E-2</v>
          </cell>
          <cell r="CS54">
            <v>0.20743486864076532</v>
          </cell>
          <cell r="CT54">
            <v>3.5995147257101796E-2</v>
          </cell>
          <cell r="CU54">
            <v>0.11366354231659732</v>
          </cell>
          <cell r="CV54">
            <v>3.9578328615580763E-2</v>
          </cell>
          <cell r="CX54">
            <v>0.37743969818259898</v>
          </cell>
          <cell r="CY54">
            <v>0.14312054228391996</v>
          </cell>
          <cell r="DA54">
            <v>5.0065298854473264E-2</v>
          </cell>
          <cell r="DB54">
            <v>3.6351001320799256E-2</v>
          </cell>
          <cell r="DC54">
            <v>0.20122182840680461</v>
          </cell>
          <cell r="DD54">
            <v>1.9847857543881568E-2</v>
          </cell>
          <cell r="DE54">
            <v>0.11024099731584884</v>
          </cell>
          <cell r="DF54">
            <v>3.5001208029922931E-2</v>
          </cell>
          <cell r="DI54">
            <v>0.34630073010607665</v>
          </cell>
          <cell r="DJ54">
            <v>0.14216150132643904</v>
          </cell>
          <cell r="DL54">
            <v>6.1510751070776984E-2</v>
          </cell>
          <cell r="DM54">
            <v>3.7979914985006032E-2</v>
          </cell>
          <cell r="DN54">
            <v>0.19552430687854341</v>
          </cell>
          <cell r="DO54">
            <v>2.4266149371291661E-2</v>
          </cell>
          <cell r="DP54">
            <v>0.10712555333818152</v>
          </cell>
          <cell r="DQ54">
            <v>3.5131092923684687E-2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Civiqs</v>
          </cell>
          <cell r="E55" t="str">
            <v>Iowa</v>
          </cell>
          <cell r="F55">
            <v>0</v>
          </cell>
          <cell r="H55">
            <v>43859</v>
          </cell>
          <cell r="I55">
            <v>615</v>
          </cell>
          <cell r="J55" t="str">
            <v>lv</v>
          </cell>
          <cell r="K55">
            <v>15</v>
          </cell>
          <cell r="L55">
            <v>0</v>
          </cell>
          <cell r="M55">
            <v>0</v>
          </cell>
          <cell r="N55">
            <v>15</v>
          </cell>
          <cell r="O55">
            <v>8</v>
          </cell>
          <cell r="P55">
            <v>28</v>
          </cell>
          <cell r="Q55">
            <v>2</v>
          </cell>
          <cell r="R55">
            <v>21</v>
          </cell>
          <cell r="S55">
            <v>5</v>
          </cell>
          <cell r="AK55">
            <v>9.9334156145654351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0.18076796641359122</v>
          </cell>
          <cell r="CO55">
            <v>0.150271471460488</v>
          </cell>
          <cell r="CQ55">
            <v>0.10758414305076763</v>
          </cell>
          <cell r="CR55">
            <v>4.4055953988427612E-2</v>
          </cell>
          <cell r="CS55">
            <v>0.287358646966831</v>
          </cell>
          <cell r="CT55">
            <v>1.065785899473466E-2</v>
          </cell>
          <cell r="CU55">
            <v>0.14801415668053422</v>
          </cell>
          <cell r="CV55">
            <v>5.7928177057744411E-2</v>
          </cell>
          <cell r="CX55">
            <v>0.30231494238131751</v>
          </cell>
          <cell r="CY55">
            <v>0.12055049509761374</v>
          </cell>
          <cell r="DA55">
            <v>0.11375635287393764</v>
          </cell>
          <cell r="DB55">
            <v>4.4844661920102641E-2</v>
          </cell>
          <cell r="DC55">
            <v>0.26441799437258046</v>
          </cell>
          <cell r="DD55">
            <v>2.8952665792224941E-2</v>
          </cell>
          <cell r="DE55">
            <v>0.15068003969300409</v>
          </cell>
          <cell r="DF55">
            <v>4.7681066254291582E-2</v>
          </cell>
          <cell r="DI55">
            <v>0.23814863336548514</v>
          </cell>
          <cell r="DJ55">
            <v>0.11867210578767073</v>
          </cell>
          <cell r="DL55">
            <v>0.10160819318128157</v>
          </cell>
          <cell r="DM55">
            <v>4.0554293707673147E-2</v>
          </cell>
          <cell r="DN55">
            <v>0.24748684601562171</v>
          </cell>
          <cell r="DO55">
            <v>2.0789756568797137E-2</v>
          </cell>
          <cell r="DP55">
            <v>0.13625942575299141</v>
          </cell>
          <cell r="DQ55">
            <v>4.6480745620479089E-2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Change Research</v>
          </cell>
          <cell r="E56" t="str">
            <v>South Carolina</v>
          </cell>
          <cell r="F56" t="str">
            <v>C</v>
          </cell>
          <cell r="H56">
            <v>43859</v>
          </cell>
          <cell r="I56">
            <v>651</v>
          </cell>
          <cell r="J56" t="str">
            <v>lv</v>
          </cell>
          <cell r="K56">
            <v>25</v>
          </cell>
          <cell r="L56">
            <v>0</v>
          </cell>
          <cell r="M56">
            <v>0</v>
          </cell>
          <cell r="N56">
            <v>7</v>
          </cell>
          <cell r="O56">
            <v>2</v>
          </cell>
          <cell r="P56">
            <v>20</v>
          </cell>
          <cell r="Q56">
            <v>18</v>
          </cell>
          <cell r="R56">
            <v>11</v>
          </cell>
          <cell r="S56">
            <v>3</v>
          </cell>
          <cell r="AK56">
            <v>10.138148192985447</v>
          </cell>
          <cell r="CD56">
            <v>0.24599584358371207</v>
          </cell>
          <cell r="CE56">
            <v>0.13708556836061653</v>
          </cell>
          <cell r="CG56">
            <v>8.8610592895598916E-2</v>
          </cell>
          <cell r="CH56">
            <v>4.978528219659311E-2</v>
          </cell>
          <cell r="CI56">
            <v>0.2741874939768062</v>
          </cell>
          <cell r="CJ56">
            <v>3.1681344973048301E-3</v>
          </cell>
          <cell r="CK56">
            <v>0.15204609210722031</v>
          </cell>
          <cell r="CL56">
            <v>4.3953044076426709E-2</v>
          </cell>
          <cell r="CN56">
            <v>0.2894636208640724</v>
          </cell>
          <cell r="CO56">
            <v>2.3890655750496568E-2</v>
          </cell>
          <cell r="CQ56">
            <v>0.10950455736709161</v>
          </cell>
          <cell r="CR56">
            <v>4.4142101834344978E-2</v>
          </cell>
          <cell r="CS56">
            <v>0.23218872794797574</v>
          </cell>
          <cell r="CT56">
            <v>1.509222642767704E-2</v>
          </cell>
          <cell r="CU56">
            <v>0.11790373280318171</v>
          </cell>
          <cell r="CV56">
            <v>3.7421235395041774E-2</v>
          </cell>
          <cell r="CX56">
            <v>0.26380397280034312</v>
          </cell>
          <cell r="CY56">
            <v>0.13489444369165773</v>
          </cell>
          <cell r="DA56">
            <v>0.12153445976970527</v>
          </cell>
          <cell r="DB56">
            <v>3.9005145135374425E-2</v>
          </cell>
          <cell r="DC56">
            <v>0.26211953090170886</v>
          </cell>
          <cell r="DD56">
            <v>2.9205637117587058E-2</v>
          </cell>
          <cell r="DE56">
            <v>0.16910473922749122</v>
          </cell>
          <cell r="DF56">
            <v>3.7620370389272177E-2</v>
          </cell>
          <cell r="DI56">
            <v>0.25312765738624821</v>
          </cell>
          <cell r="DJ56">
            <v>0.10385940212139722</v>
          </cell>
          <cell r="DL56">
            <v>0.10458585694052723</v>
          </cell>
          <cell r="DM56">
            <v>4.1284912859792341E-2</v>
          </cell>
          <cell r="DN56">
            <v>0.2466313397250337</v>
          </cell>
          <cell r="DO56">
            <v>1.7753865523766312E-2</v>
          </cell>
          <cell r="DP56">
            <v>0.14519937344143599</v>
          </cell>
          <cell r="DQ56">
            <v>3.7557592001799082E-2</v>
          </cell>
          <cell r="EJ56">
            <v>27.7</v>
          </cell>
          <cell r="EK56">
            <v>24.1</v>
          </cell>
          <cell r="EL56">
            <v>48.2</v>
          </cell>
        </row>
        <row r="57">
          <cell r="C57" t="str">
            <v>NBC News/Wall Street Journal</v>
          </cell>
          <cell r="E57" t="str">
            <v>US</v>
          </cell>
          <cell r="F57" t="str">
            <v>A/B</v>
          </cell>
          <cell r="H57">
            <v>43859</v>
          </cell>
          <cell r="I57">
            <v>428</v>
          </cell>
          <cell r="J57" t="str">
            <v>lv</v>
          </cell>
          <cell r="K57">
            <v>26</v>
          </cell>
          <cell r="L57">
            <v>9</v>
          </cell>
          <cell r="M57">
            <v>0</v>
          </cell>
          <cell r="N57">
            <v>7</v>
          </cell>
          <cell r="O57">
            <v>5</v>
          </cell>
          <cell r="P57">
            <v>27</v>
          </cell>
          <cell r="Q57">
            <v>2</v>
          </cell>
          <cell r="R57">
            <v>15</v>
          </cell>
          <cell r="S57">
            <v>4</v>
          </cell>
          <cell r="AK57">
            <v>22.767574114206703</v>
          </cell>
          <cell r="CD57">
            <v>0.23782224711914537</v>
          </cell>
          <cell r="CE57">
            <v>9.4455746643721417E-2</v>
          </cell>
          <cell r="CG57">
            <v>7.0298964891080298E-2</v>
          </cell>
          <cell r="CH57">
            <v>3.6834505048138712E-2</v>
          </cell>
          <cell r="CI57">
            <v>0.33876733471561837</v>
          </cell>
          <cell r="CJ57">
            <v>8.2857650073027683E-3</v>
          </cell>
          <cell r="CK57">
            <v>7.3559852788767213E-2</v>
          </cell>
          <cell r="CL57">
            <v>0.10705426014805872</v>
          </cell>
          <cell r="CN57">
            <v>0.2519377010286869</v>
          </cell>
          <cell r="CO57">
            <v>0.10723270104066211</v>
          </cell>
          <cell r="CQ57">
            <v>9.9406502422635837E-2</v>
          </cell>
          <cell r="CR57">
            <v>5.2216818805660065E-2</v>
          </cell>
          <cell r="CS57">
            <v>0.23888245104944264</v>
          </cell>
          <cell r="CT57">
            <v>2.4399601260709402E-2</v>
          </cell>
          <cell r="CU57">
            <v>0.14017747126988361</v>
          </cell>
          <cell r="CV57">
            <v>3.989374715628443E-2</v>
          </cell>
          <cell r="CX57">
            <v>0.18554104444832739</v>
          </cell>
          <cell r="CY57">
            <v>0.10723270104066211</v>
          </cell>
          <cell r="DA57">
            <v>9.6732041716997383E-2</v>
          </cell>
          <cell r="DB57">
            <v>3.9187083811299796E-2</v>
          </cell>
          <cell r="DC57">
            <v>0.27224214840413685</v>
          </cell>
          <cell r="DD57">
            <v>2.8166549128987944E-2</v>
          </cell>
          <cell r="DE57">
            <v>0.14826655943211978</v>
          </cell>
          <cell r="DF57">
            <v>4.9354448052958994E-2</v>
          </cell>
          <cell r="DI57">
            <v>0.21454948933357174</v>
          </cell>
          <cell r="DJ57">
            <v>0.10621907608097357</v>
          </cell>
          <cell r="DL57">
            <v>9.4173831982290651E-2</v>
          </cell>
          <cell r="DM57">
            <v>4.2875849444043081E-2</v>
          </cell>
          <cell r="DN57">
            <v>0.27616682859360675</v>
          </cell>
          <cell r="DO57">
            <v>2.4173724690221964E-2</v>
          </cell>
          <cell r="DP57">
            <v>0.13539165458757865</v>
          </cell>
          <cell r="DQ57">
            <v>5.6449545287713621E-2</v>
          </cell>
          <cell r="EJ57">
            <v>15.9</v>
          </cell>
          <cell r="EK57">
            <v>28</v>
          </cell>
          <cell r="EL57">
            <v>56</v>
          </cell>
        </row>
        <row r="58">
          <cell r="C58" t="str">
            <v>SurveyUSA</v>
          </cell>
          <cell r="E58" t="str">
            <v>Washington</v>
          </cell>
          <cell r="F58" t="str">
            <v>A</v>
          </cell>
          <cell r="H58">
            <v>43858</v>
          </cell>
          <cell r="I58">
            <v>536</v>
          </cell>
          <cell r="J58" t="str">
            <v>lv</v>
          </cell>
          <cell r="K58">
            <v>21.21</v>
          </cell>
          <cell r="L58">
            <v>12.12</v>
          </cell>
          <cell r="M58">
            <v>0</v>
          </cell>
          <cell r="N58">
            <v>8.08</v>
          </cell>
          <cell r="O58">
            <v>3.03</v>
          </cell>
          <cell r="P58">
            <v>26.26</v>
          </cell>
          <cell r="Q58">
            <v>2.02</v>
          </cell>
          <cell r="R58">
            <v>16.16</v>
          </cell>
          <cell r="S58">
            <v>4.04</v>
          </cell>
          <cell r="AK58">
            <v>34.426382945287457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0.17947894560667646</v>
          </cell>
          <cell r="CO58">
            <v>0.1161543910529776</v>
          </cell>
          <cell r="CQ58">
            <v>0.13906571188508807</v>
          </cell>
          <cell r="CR58">
            <v>0.10601198353095716</v>
          </cell>
          <cell r="CS58">
            <v>0.24317066755477768</v>
          </cell>
          <cell r="CT58">
            <v>2.2537729060484676E-2</v>
          </cell>
          <cell r="CU58">
            <v>0.16157706039452463</v>
          </cell>
          <cell r="CV58">
            <v>5.8442890429807499E-2</v>
          </cell>
          <cell r="CX58">
            <v>0.20327611588629527</v>
          </cell>
          <cell r="CY58">
            <v>0.1161543910529776</v>
          </cell>
          <cell r="DA58">
            <v>0.14997881593676402</v>
          </cell>
          <cell r="DB58">
            <v>7.2772816415149766E-2</v>
          </cell>
          <cell r="DC58">
            <v>0.29704221796580149</v>
          </cell>
          <cell r="DD58">
            <v>0.01</v>
          </cell>
          <cell r="DE58">
            <v>0.15124351845624268</v>
          </cell>
          <cell r="DF58">
            <v>3.7789746623085749E-2</v>
          </cell>
          <cell r="DI58">
            <v>0.1794191942642426</v>
          </cell>
          <cell r="DJ58">
            <v>0.1066854190907231</v>
          </cell>
          <cell r="DL58">
            <v>0.13441130376820679</v>
          </cell>
          <cell r="DM58">
            <v>7.7016832176763514E-2</v>
          </cell>
          <cell r="DN58">
            <v>0.2563338638960031</v>
          </cell>
          <cell r="DO58">
            <v>1.3023343071939489E-2</v>
          </cell>
          <cell r="DP58">
            <v>0.14207777613152722</v>
          </cell>
          <cell r="DQ58">
            <v>4.1032267600594141E-2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Park Street Strategies</v>
          </cell>
          <cell r="E59" t="str">
            <v>Iowa</v>
          </cell>
          <cell r="F59">
            <v>0</v>
          </cell>
          <cell r="H59">
            <v>43858</v>
          </cell>
          <cell r="I59">
            <v>600</v>
          </cell>
          <cell r="J59" t="str">
            <v>lv</v>
          </cell>
          <cell r="K59">
            <v>20</v>
          </cell>
          <cell r="L59">
            <v>0</v>
          </cell>
          <cell r="M59">
            <v>0</v>
          </cell>
          <cell r="N59">
            <v>17</v>
          </cell>
          <cell r="O59">
            <v>12</v>
          </cell>
          <cell r="P59">
            <v>18</v>
          </cell>
          <cell r="Q59">
            <v>4</v>
          </cell>
          <cell r="R59">
            <v>17</v>
          </cell>
          <cell r="S59">
            <v>5</v>
          </cell>
          <cell r="AK59">
            <v>9.8956535005421173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0.25076182308311096</v>
          </cell>
          <cell r="CY59">
            <v>0.11411042296265109</v>
          </cell>
          <cell r="DA59">
            <v>0.10021653290462225</v>
          </cell>
          <cell r="DB59">
            <v>4.5385443701048869E-2</v>
          </cell>
          <cell r="DC59">
            <v>0.24917750848905582</v>
          </cell>
          <cell r="DD59">
            <v>1.8458989131255026E-2</v>
          </cell>
          <cell r="DE59">
            <v>0.14564879179026774</v>
          </cell>
          <cell r="DF59">
            <v>3.791369366843042E-2</v>
          </cell>
          <cell r="DI59">
            <v>0.24771796750644806</v>
          </cell>
          <cell r="DJ59">
            <v>0.11272530124428207</v>
          </cell>
          <cell r="DL59">
            <v>9.900006123917876E-2</v>
          </cell>
          <cell r="DM59">
            <v>4.4834535535642164E-2</v>
          </cell>
          <cell r="DN59">
            <v>0.24615288400886928</v>
          </cell>
          <cell r="DO59">
            <v>1.8234925929305389E-2</v>
          </cell>
          <cell r="DP59">
            <v>0.14388084369643814</v>
          </cell>
          <cell r="DQ59">
            <v>3.7453480839836122E-2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USC Dornsife/LA Times</v>
          </cell>
          <cell r="E60" t="str">
            <v>US</v>
          </cell>
          <cell r="F60" t="str">
            <v>B/C</v>
          </cell>
          <cell r="H60">
            <v>43858</v>
          </cell>
          <cell r="I60">
            <v>2227</v>
          </cell>
          <cell r="J60" t="str">
            <v>lv</v>
          </cell>
          <cell r="K60">
            <v>34</v>
          </cell>
          <cell r="L60">
            <v>9</v>
          </cell>
          <cell r="M60">
            <v>0</v>
          </cell>
          <cell r="N60">
            <v>9</v>
          </cell>
          <cell r="O60">
            <v>3</v>
          </cell>
          <cell r="P60">
            <v>18</v>
          </cell>
          <cell r="Q60">
            <v>2</v>
          </cell>
          <cell r="R60">
            <v>16</v>
          </cell>
          <cell r="S60">
            <v>2</v>
          </cell>
          <cell r="AK60">
            <v>20.55465020540257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0.25076182308311096</v>
          </cell>
          <cell r="CY60">
            <v>0.11411042296265109</v>
          </cell>
          <cell r="DA60">
            <v>0.10021653290462225</v>
          </cell>
          <cell r="DB60">
            <v>4.5385443701048869E-2</v>
          </cell>
          <cell r="DC60">
            <v>0.24917750848905582</v>
          </cell>
          <cell r="DD60">
            <v>1.8458989131255026E-2</v>
          </cell>
          <cell r="DE60">
            <v>0.14564879179026774</v>
          </cell>
          <cell r="DF60">
            <v>3.791369366843042E-2</v>
          </cell>
          <cell r="DI60">
            <v>0.24771796750644806</v>
          </cell>
          <cell r="DJ60">
            <v>0.11272530124428207</v>
          </cell>
          <cell r="DL60">
            <v>9.900006123917876E-2</v>
          </cell>
          <cell r="DM60">
            <v>4.4834535535642164E-2</v>
          </cell>
          <cell r="DN60">
            <v>0.24615288400886928</v>
          </cell>
          <cell r="DO60">
            <v>1.8234925929305389E-2</v>
          </cell>
          <cell r="DP60">
            <v>0.14388084369643814</v>
          </cell>
          <cell r="DQ60">
            <v>3.7453480839836122E-2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YouGov</v>
          </cell>
          <cell r="E61" t="str">
            <v>US</v>
          </cell>
          <cell r="F61" t="str">
            <v>B-</v>
          </cell>
          <cell r="H61">
            <v>43858</v>
          </cell>
          <cell r="I61">
            <v>591</v>
          </cell>
          <cell r="J61" t="str">
            <v>lv</v>
          </cell>
          <cell r="K61">
            <v>26</v>
          </cell>
          <cell r="L61">
            <v>4</v>
          </cell>
          <cell r="M61">
            <v>0</v>
          </cell>
          <cell r="N61">
            <v>7</v>
          </cell>
          <cell r="O61">
            <v>4</v>
          </cell>
          <cell r="P61">
            <v>24</v>
          </cell>
          <cell r="Q61">
            <v>1</v>
          </cell>
          <cell r="R61">
            <v>20</v>
          </cell>
          <cell r="S61">
            <v>4</v>
          </cell>
          <cell r="AK61">
            <v>1.944098435614432</v>
          </cell>
        </row>
        <row r="62">
          <cell r="C62" t="str">
            <v>St. Pete Polls</v>
          </cell>
          <cell r="E62" t="str">
            <v>Florida</v>
          </cell>
          <cell r="F62" t="str">
            <v>C+</v>
          </cell>
          <cell r="H62">
            <v>43858</v>
          </cell>
          <cell r="I62">
            <v>2590</v>
          </cell>
          <cell r="J62" t="str">
            <v>lv</v>
          </cell>
          <cell r="K62">
            <v>41.3</v>
          </cell>
          <cell r="L62">
            <v>17.3</v>
          </cell>
          <cell r="M62">
            <v>0</v>
          </cell>
          <cell r="N62">
            <v>5.7</v>
          </cell>
          <cell r="O62">
            <v>5.3</v>
          </cell>
          <cell r="P62">
            <v>9.4</v>
          </cell>
          <cell r="Q62">
            <v>1.9</v>
          </cell>
          <cell r="R62">
            <v>6.9</v>
          </cell>
          <cell r="S62">
            <v>2.2999999999999998</v>
          </cell>
          <cell r="AK62">
            <v>22.725514101549354</v>
          </cell>
        </row>
        <row r="63">
          <cell r="C63" t="str">
            <v>YouGov Blue/Data for Progress</v>
          </cell>
          <cell r="E63" t="str">
            <v>US</v>
          </cell>
          <cell r="F63">
            <v>0</v>
          </cell>
          <cell r="H63">
            <v>43857</v>
          </cell>
          <cell r="I63">
            <v>1619</v>
          </cell>
          <cell r="J63" t="str">
            <v>lv</v>
          </cell>
          <cell r="K63">
            <v>30</v>
          </cell>
          <cell r="L63">
            <v>5</v>
          </cell>
          <cell r="M63">
            <v>0</v>
          </cell>
          <cell r="N63">
            <v>8</v>
          </cell>
          <cell r="O63">
            <v>4</v>
          </cell>
          <cell r="P63">
            <v>21</v>
          </cell>
          <cell r="Q63">
            <v>2</v>
          </cell>
          <cell r="R63">
            <v>23</v>
          </cell>
          <cell r="S63">
            <v>4</v>
          </cell>
          <cell r="AK63">
            <v>12.807461701425</v>
          </cell>
        </row>
        <row r="64">
          <cell r="C64" t="str">
            <v>Change Research</v>
          </cell>
          <cell r="E64" t="str">
            <v>California</v>
          </cell>
          <cell r="F64" t="str">
            <v>C</v>
          </cell>
          <cell r="H64">
            <v>43857</v>
          </cell>
          <cell r="I64">
            <v>1190</v>
          </cell>
          <cell r="J64" t="str">
            <v>lv</v>
          </cell>
          <cell r="K64">
            <v>15</v>
          </cell>
          <cell r="L64">
            <v>4</v>
          </cell>
          <cell r="M64">
            <v>0</v>
          </cell>
          <cell r="N64">
            <v>8</v>
          </cell>
          <cell r="O64">
            <v>3</v>
          </cell>
          <cell r="P64">
            <v>30</v>
          </cell>
          <cell r="Q64">
            <v>2</v>
          </cell>
          <cell r="R64">
            <v>16</v>
          </cell>
          <cell r="S64">
            <v>5</v>
          </cell>
          <cell r="AK64">
            <v>12.659895769406821</v>
          </cell>
        </row>
        <row r="65">
          <cell r="C65" t="str">
            <v>Monmouth University</v>
          </cell>
          <cell r="E65" t="str">
            <v>Iowa</v>
          </cell>
          <cell r="F65" t="str">
            <v>A+</v>
          </cell>
          <cell r="H65">
            <v>43857</v>
          </cell>
          <cell r="I65">
            <v>544</v>
          </cell>
          <cell r="J65" t="str">
            <v>lv</v>
          </cell>
          <cell r="K65">
            <v>29</v>
          </cell>
          <cell r="L65">
            <v>0</v>
          </cell>
          <cell r="M65">
            <v>0</v>
          </cell>
          <cell r="N65">
            <v>20</v>
          </cell>
          <cell r="O65">
            <v>0</v>
          </cell>
          <cell r="P65">
            <v>25</v>
          </cell>
          <cell r="Q65">
            <v>0</v>
          </cell>
          <cell r="R65">
            <v>19</v>
          </cell>
          <cell r="S65">
            <v>0</v>
          </cell>
          <cell r="AK65">
            <v>0</v>
          </cell>
        </row>
        <row r="66">
          <cell r="C66" t="str">
            <v>Monmouth University</v>
          </cell>
          <cell r="E66" t="str">
            <v>Iowa</v>
          </cell>
          <cell r="F66" t="str">
            <v>A+</v>
          </cell>
          <cell r="H66">
            <v>43857</v>
          </cell>
          <cell r="I66">
            <v>544</v>
          </cell>
          <cell r="J66" t="str">
            <v>lv</v>
          </cell>
          <cell r="K66">
            <v>22</v>
          </cell>
          <cell r="L66">
            <v>0</v>
          </cell>
          <cell r="M66">
            <v>0</v>
          </cell>
          <cell r="N66">
            <v>17</v>
          </cell>
          <cell r="O66">
            <v>12</v>
          </cell>
          <cell r="P66">
            <v>22</v>
          </cell>
          <cell r="Q66">
            <v>0</v>
          </cell>
          <cell r="R66">
            <v>16</v>
          </cell>
          <cell r="S66">
            <v>5</v>
          </cell>
          <cell r="AK66">
            <v>0</v>
          </cell>
        </row>
        <row r="67">
          <cell r="C67" t="str">
            <v>Monmouth University</v>
          </cell>
          <cell r="E67" t="str">
            <v>Iowa</v>
          </cell>
          <cell r="F67" t="str">
            <v>A+</v>
          </cell>
          <cell r="H67">
            <v>43857</v>
          </cell>
          <cell r="I67">
            <v>544</v>
          </cell>
          <cell r="J67" t="str">
            <v>lv</v>
          </cell>
          <cell r="K67">
            <v>23</v>
          </cell>
          <cell r="L67">
            <v>0</v>
          </cell>
          <cell r="M67">
            <v>0</v>
          </cell>
          <cell r="N67">
            <v>16</v>
          </cell>
          <cell r="O67">
            <v>10</v>
          </cell>
          <cell r="P67">
            <v>21</v>
          </cell>
          <cell r="Q67">
            <v>4</v>
          </cell>
          <cell r="R67">
            <v>15</v>
          </cell>
          <cell r="S67">
            <v>3</v>
          </cell>
          <cell r="AK67">
            <v>38.221020516573752</v>
          </cell>
        </row>
        <row r="68">
          <cell r="C68" t="str">
            <v>Civiqs</v>
          </cell>
          <cell r="E68" t="str">
            <v>Iowa</v>
          </cell>
          <cell r="F68">
            <v>0</v>
          </cell>
          <cell r="H68">
            <v>43857</v>
          </cell>
          <cell r="I68">
            <v>655</v>
          </cell>
          <cell r="J68" t="str">
            <v>lv</v>
          </cell>
          <cell r="K68">
            <v>15</v>
          </cell>
          <cell r="L68">
            <v>1</v>
          </cell>
          <cell r="M68">
            <v>0</v>
          </cell>
          <cell r="N68">
            <v>17</v>
          </cell>
          <cell r="O68">
            <v>11</v>
          </cell>
          <cell r="P68">
            <v>24</v>
          </cell>
          <cell r="Q68">
            <v>4</v>
          </cell>
          <cell r="R68">
            <v>19</v>
          </cell>
          <cell r="S68">
            <v>5</v>
          </cell>
          <cell r="AK68">
            <v>1.2389344493657439</v>
          </cell>
        </row>
        <row r="69">
          <cell r="C69" t="str">
            <v>YouGov Blue/Data for Progress</v>
          </cell>
          <cell r="E69" t="str">
            <v>US</v>
          </cell>
          <cell r="F69">
            <v>0</v>
          </cell>
          <cell r="H69">
            <v>43857</v>
          </cell>
          <cell r="I69">
            <v>1619</v>
          </cell>
          <cell r="J69" t="str">
            <v>lv</v>
          </cell>
          <cell r="K69">
            <v>42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23</v>
          </cell>
          <cell r="Q69">
            <v>0</v>
          </cell>
          <cell r="R69">
            <v>30</v>
          </cell>
          <cell r="S69">
            <v>0</v>
          </cell>
          <cell r="AK69">
            <v>0</v>
          </cell>
        </row>
        <row r="70">
          <cell r="C70" t="str">
            <v>YouGov Blue/Data for Progress</v>
          </cell>
          <cell r="E70" t="str">
            <v>US</v>
          </cell>
          <cell r="F70">
            <v>0</v>
          </cell>
          <cell r="H70">
            <v>43857</v>
          </cell>
          <cell r="I70">
            <v>1619</v>
          </cell>
          <cell r="J70" t="str">
            <v>lv</v>
          </cell>
          <cell r="K70">
            <v>53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41</v>
          </cell>
          <cell r="Q70">
            <v>0</v>
          </cell>
          <cell r="R70">
            <v>0</v>
          </cell>
          <cell r="S70">
            <v>0</v>
          </cell>
          <cell r="AK70">
            <v>0</v>
          </cell>
        </row>
        <row r="71">
          <cell r="C71" t="str">
            <v>YouGov Blue/Data for Progress</v>
          </cell>
          <cell r="E71" t="str">
            <v>US</v>
          </cell>
          <cell r="F71">
            <v>0</v>
          </cell>
          <cell r="H71">
            <v>43857</v>
          </cell>
          <cell r="I71">
            <v>1619</v>
          </cell>
          <cell r="J71" t="str">
            <v>lv</v>
          </cell>
          <cell r="K71">
            <v>47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45</v>
          </cell>
          <cell r="S71">
            <v>0</v>
          </cell>
          <cell r="AK71">
            <v>0</v>
          </cell>
        </row>
        <row r="72">
          <cell r="C72" t="str">
            <v>Quinnipiac University</v>
          </cell>
          <cell r="E72" t="str">
            <v>US</v>
          </cell>
          <cell r="F72" t="str">
            <v>B+</v>
          </cell>
          <cell r="H72">
            <v>43857</v>
          </cell>
          <cell r="I72">
            <v>827</v>
          </cell>
          <cell r="J72" t="str">
            <v>rv</v>
          </cell>
          <cell r="K72">
            <v>26</v>
          </cell>
          <cell r="L72">
            <v>8</v>
          </cell>
          <cell r="M72">
            <v>0</v>
          </cell>
          <cell r="N72">
            <v>6</v>
          </cell>
          <cell r="O72">
            <v>7</v>
          </cell>
          <cell r="P72">
            <v>21</v>
          </cell>
          <cell r="Q72">
            <v>2</v>
          </cell>
          <cell r="R72">
            <v>15</v>
          </cell>
          <cell r="S72">
            <v>3</v>
          </cell>
          <cell r="AK72">
            <v>2.9499769797339717</v>
          </cell>
        </row>
        <row r="73">
          <cell r="C73" t="str">
            <v>American Research Group</v>
          </cell>
          <cell r="E73" t="str">
            <v>New Hampshire</v>
          </cell>
          <cell r="F73" t="str">
            <v>B</v>
          </cell>
          <cell r="H73">
            <v>43857</v>
          </cell>
          <cell r="I73">
            <v>600</v>
          </cell>
          <cell r="J73" t="str">
            <v>lv</v>
          </cell>
          <cell r="K73">
            <v>13</v>
          </cell>
          <cell r="L73">
            <v>2</v>
          </cell>
          <cell r="M73">
            <v>0</v>
          </cell>
          <cell r="N73">
            <v>12</v>
          </cell>
          <cell r="O73">
            <v>7</v>
          </cell>
          <cell r="P73">
            <v>28</v>
          </cell>
          <cell r="Q73">
            <v>2</v>
          </cell>
          <cell r="R73">
            <v>11</v>
          </cell>
          <cell r="S73">
            <v>5</v>
          </cell>
          <cell r="AK73">
            <v>2.3091828758926014</v>
          </cell>
        </row>
        <row r="74">
          <cell r="C74" t="str">
            <v>Franklin &amp; Marshall College</v>
          </cell>
          <cell r="E74" t="str">
            <v>Pennsylvania</v>
          </cell>
          <cell r="F74" t="str">
            <v>B/C</v>
          </cell>
          <cell r="H74">
            <v>43856</v>
          </cell>
          <cell r="I74">
            <v>292</v>
          </cell>
          <cell r="J74" t="str">
            <v>rv</v>
          </cell>
          <cell r="K74">
            <v>22</v>
          </cell>
          <cell r="L74">
            <v>7</v>
          </cell>
          <cell r="M74">
            <v>0</v>
          </cell>
          <cell r="N74">
            <v>6</v>
          </cell>
          <cell r="O74">
            <v>5</v>
          </cell>
          <cell r="P74">
            <v>15</v>
          </cell>
          <cell r="Q74">
            <v>1</v>
          </cell>
          <cell r="R74">
            <v>14</v>
          </cell>
          <cell r="S74">
            <v>5</v>
          </cell>
          <cell r="AK74">
            <v>8.4575976434305886</v>
          </cell>
        </row>
        <row r="75">
          <cell r="C75" t="str">
            <v>Change Research</v>
          </cell>
          <cell r="E75" t="str">
            <v>Iowa</v>
          </cell>
          <cell r="F75" t="str">
            <v>C</v>
          </cell>
          <cell r="H75">
            <v>43856</v>
          </cell>
          <cell r="I75">
            <v>704</v>
          </cell>
          <cell r="J75" t="str">
            <v>lv</v>
          </cell>
          <cell r="K75">
            <v>22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20</v>
          </cell>
          <cell r="S75">
            <v>0</v>
          </cell>
          <cell r="AK75">
            <v>0</v>
          </cell>
        </row>
        <row r="76">
          <cell r="C76" t="str">
            <v>Change Research</v>
          </cell>
          <cell r="E76" t="str">
            <v>Iowa</v>
          </cell>
          <cell r="F76" t="str">
            <v>C</v>
          </cell>
          <cell r="H76">
            <v>43856</v>
          </cell>
          <cell r="I76">
            <v>704</v>
          </cell>
          <cell r="J76" t="str">
            <v>lv</v>
          </cell>
          <cell r="K76">
            <v>18</v>
          </cell>
          <cell r="L76">
            <v>0</v>
          </cell>
          <cell r="M76">
            <v>0</v>
          </cell>
          <cell r="N76">
            <v>19</v>
          </cell>
          <cell r="O76">
            <v>10</v>
          </cell>
          <cell r="P76">
            <v>27</v>
          </cell>
          <cell r="Q76">
            <v>4</v>
          </cell>
          <cell r="R76">
            <v>15</v>
          </cell>
          <cell r="S76">
            <v>4</v>
          </cell>
          <cell r="AK76">
            <v>9.3894519896118407</v>
          </cell>
        </row>
        <row r="77">
          <cell r="C77" t="str">
            <v>Morning Consult</v>
          </cell>
          <cell r="E77" t="str">
            <v>US</v>
          </cell>
          <cell r="F77" t="str">
            <v>B/C</v>
          </cell>
          <cell r="H77">
            <v>43856</v>
          </cell>
          <cell r="I77">
            <v>17836</v>
          </cell>
          <cell r="J77" t="str">
            <v>lv</v>
          </cell>
          <cell r="K77">
            <v>29</v>
          </cell>
          <cell r="L77">
            <v>12</v>
          </cell>
          <cell r="M77">
            <v>0</v>
          </cell>
          <cell r="N77">
            <v>7</v>
          </cell>
          <cell r="O77">
            <v>3</v>
          </cell>
          <cell r="P77">
            <v>23</v>
          </cell>
          <cell r="Q77">
            <v>3</v>
          </cell>
          <cell r="R77">
            <v>14</v>
          </cell>
          <cell r="S77">
            <v>5</v>
          </cell>
          <cell r="AK77">
            <v>0.40157992888533567</v>
          </cell>
        </row>
        <row r="78">
          <cell r="C78" t="str">
            <v>RKM Research and Communications Inc.</v>
          </cell>
          <cell r="E78" t="str">
            <v>New Hampshire</v>
          </cell>
          <cell r="F78" t="str">
            <v>A/B</v>
          </cell>
          <cell r="H78">
            <v>43856</v>
          </cell>
          <cell r="I78">
            <v>407</v>
          </cell>
          <cell r="J78" t="str">
            <v>lv</v>
          </cell>
          <cell r="K78">
            <v>21.6</v>
          </cell>
          <cell r="L78">
            <v>2.7</v>
          </cell>
          <cell r="M78">
            <v>0</v>
          </cell>
          <cell r="N78">
            <v>9.8000000000000007</v>
          </cell>
          <cell r="O78">
            <v>4.7</v>
          </cell>
          <cell r="P78">
            <v>28.5</v>
          </cell>
          <cell r="Q78">
            <v>0</v>
          </cell>
          <cell r="R78">
            <v>15.5</v>
          </cell>
          <cell r="S78">
            <v>0.7</v>
          </cell>
          <cell r="AK78">
            <v>0.75065340098926892</v>
          </cell>
        </row>
        <row r="79">
          <cell r="C79" t="str">
            <v>Emerson College</v>
          </cell>
          <cell r="E79" t="str">
            <v>Iowa</v>
          </cell>
          <cell r="F79" t="str">
            <v>B-</v>
          </cell>
          <cell r="H79">
            <v>43856</v>
          </cell>
          <cell r="I79">
            <v>450</v>
          </cell>
          <cell r="J79" t="str">
            <v>lv</v>
          </cell>
          <cell r="K79">
            <v>20.9</v>
          </cell>
          <cell r="L79">
            <v>0</v>
          </cell>
          <cell r="M79">
            <v>0</v>
          </cell>
          <cell r="N79">
            <v>10.3</v>
          </cell>
          <cell r="O79">
            <v>12.5</v>
          </cell>
          <cell r="P79">
            <v>29.8</v>
          </cell>
          <cell r="Q79">
            <v>5</v>
          </cell>
          <cell r="R79">
            <v>10.8</v>
          </cell>
          <cell r="S79">
            <v>4.9000000000000004</v>
          </cell>
          <cell r="AK79">
            <v>1.525573246830527</v>
          </cell>
        </row>
        <row r="80">
          <cell r="C80" t="str">
            <v>Suffolk University</v>
          </cell>
          <cell r="E80" t="str">
            <v>Iowa</v>
          </cell>
          <cell r="F80" t="str">
            <v>A-</v>
          </cell>
          <cell r="H80">
            <v>43856</v>
          </cell>
          <cell r="I80">
            <v>500</v>
          </cell>
          <cell r="J80" t="str">
            <v>lv</v>
          </cell>
          <cell r="K80">
            <v>25.4</v>
          </cell>
          <cell r="L80">
            <v>0</v>
          </cell>
          <cell r="M80">
            <v>0</v>
          </cell>
          <cell r="N80">
            <v>17.600000000000001</v>
          </cell>
          <cell r="O80">
            <v>5.6</v>
          </cell>
          <cell r="P80">
            <v>18.600000000000001</v>
          </cell>
          <cell r="Q80">
            <v>2.2000000000000002</v>
          </cell>
          <cell r="R80">
            <v>13.2</v>
          </cell>
          <cell r="S80">
            <v>3</v>
          </cell>
          <cell r="AK80">
            <v>23.766063603940903</v>
          </cell>
        </row>
        <row r="81">
          <cell r="C81" t="str">
            <v>Tel Opinion Research</v>
          </cell>
          <cell r="E81" t="str">
            <v>Florida</v>
          </cell>
          <cell r="F81" t="str">
            <v>B/C</v>
          </cell>
          <cell r="H81">
            <v>43853</v>
          </cell>
          <cell r="I81">
            <v>600</v>
          </cell>
          <cell r="J81" t="str">
            <v>lv</v>
          </cell>
          <cell r="K81">
            <v>41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21</v>
          </cell>
          <cell r="Q81">
            <v>0</v>
          </cell>
          <cell r="R81">
            <v>18</v>
          </cell>
          <cell r="S81">
            <v>0</v>
          </cell>
          <cell r="AK81">
            <v>0</v>
          </cell>
        </row>
        <row r="82">
          <cell r="C82" t="str">
            <v>Tel Opinion Research</v>
          </cell>
          <cell r="E82" t="str">
            <v>Florida</v>
          </cell>
          <cell r="F82" t="str">
            <v>B/C</v>
          </cell>
          <cell r="H82">
            <v>43853</v>
          </cell>
          <cell r="I82">
            <v>600</v>
          </cell>
          <cell r="J82" t="str">
            <v>lv</v>
          </cell>
          <cell r="K82">
            <v>29</v>
          </cell>
          <cell r="L82">
            <v>4</v>
          </cell>
          <cell r="M82">
            <v>0</v>
          </cell>
          <cell r="N82">
            <v>4</v>
          </cell>
          <cell r="O82">
            <v>4</v>
          </cell>
          <cell r="P82">
            <v>17</v>
          </cell>
          <cell r="Q82">
            <v>2</v>
          </cell>
          <cell r="R82">
            <v>12</v>
          </cell>
          <cell r="S82">
            <v>2</v>
          </cell>
          <cell r="AK82">
            <v>12.167664091424717</v>
          </cell>
        </row>
        <row r="83">
          <cell r="C83" t="str">
            <v>Morningside College</v>
          </cell>
          <cell r="E83" t="str">
            <v>Iowa</v>
          </cell>
          <cell r="F83">
            <v>0</v>
          </cell>
          <cell r="H83">
            <v>43853</v>
          </cell>
          <cell r="I83">
            <v>253</v>
          </cell>
          <cell r="J83" t="str">
            <v>lv</v>
          </cell>
          <cell r="K83">
            <v>19</v>
          </cell>
          <cell r="L83">
            <v>1</v>
          </cell>
          <cell r="M83">
            <v>0</v>
          </cell>
          <cell r="N83">
            <v>18</v>
          </cell>
          <cell r="O83">
            <v>12</v>
          </cell>
          <cell r="P83">
            <v>15</v>
          </cell>
          <cell r="Q83">
            <v>6</v>
          </cell>
          <cell r="R83">
            <v>15</v>
          </cell>
          <cell r="S83">
            <v>4</v>
          </cell>
          <cell r="AK83">
            <v>6.1437935635187673</v>
          </cell>
        </row>
        <row r="84">
          <cell r="C84" t="str">
            <v>Echelon Insights</v>
          </cell>
          <cell r="E84" t="str">
            <v>US</v>
          </cell>
          <cell r="F84">
            <v>0</v>
          </cell>
          <cell r="H84">
            <v>43853</v>
          </cell>
          <cell r="I84">
            <v>474</v>
          </cell>
          <cell r="J84" t="str">
            <v>lv</v>
          </cell>
          <cell r="K84">
            <v>56</v>
          </cell>
          <cell r="L84">
            <v>0</v>
          </cell>
          <cell r="M84">
            <v>0</v>
          </cell>
          <cell r="N84">
            <v>32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AK84">
            <v>0</v>
          </cell>
        </row>
        <row r="85">
          <cell r="C85" t="str">
            <v>Echelon Insights</v>
          </cell>
          <cell r="E85" t="str">
            <v>US</v>
          </cell>
          <cell r="F85">
            <v>0</v>
          </cell>
          <cell r="H85">
            <v>43853</v>
          </cell>
          <cell r="I85">
            <v>474</v>
          </cell>
          <cell r="J85" t="str">
            <v>lv</v>
          </cell>
          <cell r="K85">
            <v>54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38</v>
          </cell>
          <cell r="Q85">
            <v>0</v>
          </cell>
          <cell r="R85">
            <v>0</v>
          </cell>
          <cell r="S85">
            <v>0</v>
          </cell>
          <cell r="AK85">
            <v>0</v>
          </cell>
        </row>
        <row r="86">
          <cell r="C86" t="str">
            <v>Echelon Insights</v>
          </cell>
          <cell r="E86" t="str">
            <v>US</v>
          </cell>
          <cell r="F86">
            <v>0</v>
          </cell>
          <cell r="H86">
            <v>43853</v>
          </cell>
          <cell r="I86">
            <v>474</v>
          </cell>
          <cell r="J86" t="str">
            <v>lv</v>
          </cell>
          <cell r="K86">
            <v>48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43</v>
          </cell>
          <cell r="S86">
            <v>0</v>
          </cell>
          <cell r="AK86">
            <v>0</v>
          </cell>
        </row>
        <row r="87">
          <cell r="C87" t="str">
            <v>Echelon Insights</v>
          </cell>
          <cell r="E87" t="str">
            <v>US</v>
          </cell>
          <cell r="F87">
            <v>0</v>
          </cell>
          <cell r="H87">
            <v>43853</v>
          </cell>
          <cell r="I87">
            <v>474</v>
          </cell>
          <cell r="J87" t="str">
            <v>lv</v>
          </cell>
          <cell r="K87">
            <v>26</v>
          </cell>
          <cell r="L87">
            <v>13</v>
          </cell>
          <cell r="M87">
            <v>0</v>
          </cell>
          <cell r="N87">
            <v>7</v>
          </cell>
          <cell r="O87">
            <v>3</v>
          </cell>
          <cell r="P87">
            <v>23</v>
          </cell>
          <cell r="Q87">
            <v>2</v>
          </cell>
          <cell r="R87">
            <v>10</v>
          </cell>
          <cell r="S87">
            <v>3</v>
          </cell>
          <cell r="AK87">
            <v>8.0048714972635562</v>
          </cell>
        </row>
        <row r="88">
          <cell r="C88" t="str">
            <v>YouGov</v>
          </cell>
          <cell r="E88" t="str">
            <v>Iowa</v>
          </cell>
          <cell r="F88" t="str">
            <v>B-</v>
          </cell>
          <cell r="H88">
            <v>43853</v>
          </cell>
          <cell r="I88">
            <v>1356</v>
          </cell>
          <cell r="J88" t="str">
            <v>lv</v>
          </cell>
          <cell r="K88">
            <v>25</v>
          </cell>
          <cell r="L88">
            <v>0</v>
          </cell>
          <cell r="M88">
            <v>0</v>
          </cell>
          <cell r="N88">
            <v>22</v>
          </cell>
          <cell r="O88">
            <v>7</v>
          </cell>
          <cell r="P88">
            <v>26</v>
          </cell>
          <cell r="Q88">
            <v>1</v>
          </cell>
          <cell r="R88">
            <v>15</v>
          </cell>
          <cell r="S88">
            <v>1</v>
          </cell>
          <cell r="AK88">
            <v>17.096242069873085</v>
          </cell>
        </row>
        <row r="89">
          <cell r="C89" t="str">
            <v>Marist College</v>
          </cell>
          <cell r="E89" t="str">
            <v>New Hampshire</v>
          </cell>
          <cell r="F89" t="str">
            <v>A+</v>
          </cell>
          <cell r="H89">
            <v>43853</v>
          </cell>
          <cell r="I89">
            <v>1077</v>
          </cell>
          <cell r="J89" t="str">
            <v>rv</v>
          </cell>
          <cell r="K89">
            <v>14</v>
          </cell>
          <cell r="L89">
            <v>0</v>
          </cell>
          <cell r="M89">
            <v>0</v>
          </cell>
          <cell r="N89">
            <v>17</v>
          </cell>
          <cell r="O89">
            <v>10</v>
          </cell>
          <cell r="P89">
            <v>22</v>
          </cell>
          <cell r="Q89">
            <v>3</v>
          </cell>
          <cell r="R89">
            <v>12</v>
          </cell>
          <cell r="S89">
            <v>5</v>
          </cell>
          <cell r="AK89">
            <v>0</v>
          </cell>
        </row>
        <row r="90">
          <cell r="C90" t="str">
            <v>Marist College</v>
          </cell>
          <cell r="E90" t="str">
            <v>New Hampshire</v>
          </cell>
          <cell r="F90" t="str">
            <v>A+</v>
          </cell>
          <cell r="H90">
            <v>43853</v>
          </cell>
          <cell r="I90">
            <v>697</v>
          </cell>
          <cell r="J90" t="str">
            <v>lv</v>
          </cell>
          <cell r="K90">
            <v>15</v>
          </cell>
          <cell r="L90">
            <v>0</v>
          </cell>
          <cell r="M90">
            <v>0</v>
          </cell>
          <cell r="N90">
            <v>17</v>
          </cell>
          <cell r="O90">
            <v>10</v>
          </cell>
          <cell r="P90">
            <v>22</v>
          </cell>
          <cell r="Q90">
            <v>3</v>
          </cell>
          <cell r="R90">
            <v>13</v>
          </cell>
          <cell r="S90">
            <v>5</v>
          </cell>
          <cell r="AK90">
            <v>1.4873950503312041</v>
          </cell>
        </row>
        <row r="91">
          <cell r="C91" t="str">
            <v>University of New Hampshire</v>
          </cell>
          <cell r="E91" t="str">
            <v>New Hampshire</v>
          </cell>
          <cell r="F91" t="str">
            <v>B</v>
          </cell>
          <cell r="H91">
            <v>43853</v>
          </cell>
          <cell r="I91">
            <v>516</v>
          </cell>
          <cell r="J91" t="str">
            <v>lv</v>
          </cell>
          <cell r="K91">
            <v>16</v>
          </cell>
          <cell r="L91">
            <v>1</v>
          </cell>
          <cell r="M91">
            <v>0</v>
          </cell>
          <cell r="N91">
            <v>15</v>
          </cell>
          <cell r="O91">
            <v>6</v>
          </cell>
          <cell r="P91">
            <v>25</v>
          </cell>
          <cell r="Q91">
            <v>2</v>
          </cell>
          <cell r="R91">
            <v>12</v>
          </cell>
          <cell r="S91">
            <v>5</v>
          </cell>
          <cell r="AK91">
            <v>0.22588397780509353</v>
          </cell>
        </row>
        <row r="92">
          <cell r="C92" t="str">
            <v>ABC News/Washington Post</v>
          </cell>
          <cell r="E92" t="str">
            <v>US</v>
          </cell>
          <cell r="F92" t="str">
            <v>A+</v>
          </cell>
          <cell r="H92">
            <v>43853</v>
          </cell>
          <cell r="I92">
            <v>276</v>
          </cell>
          <cell r="J92" t="str">
            <v>lv</v>
          </cell>
          <cell r="K92">
            <v>34</v>
          </cell>
          <cell r="L92">
            <v>7</v>
          </cell>
          <cell r="M92">
            <v>0</v>
          </cell>
          <cell r="N92">
            <v>4</v>
          </cell>
          <cell r="O92">
            <v>4</v>
          </cell>
          <cell r="P92">
            <v>22</v>
          </cell>
          <cell r="Q92">
            <v>1</v>
          </cell>
          <cell r="R92">
            <v>14</v>
          </cell>
          <cell r="S92">
            <v>6</v>
          </cell>
          <cell r="AK92">
            <v>24.40354983448394</v>
          </cell>
        </row>
        <row r="93">
          <cell r="C93" t="str">
            <v>ABC News/Washington Post</v>
          </cell>
          <cell r="E93" t="str">
            <v>US</v>
          </cell>
          <cell r="F93" t="str">
            <v>A+</v>
          </cell>
          <cell r="H93">
            <v>43853</v>
          </cell>
          <cell r="I93">
            <v>349</v>
          </cell>
          <cell r="J93" t="str">
            <v>rv</v>
          </cell>
          <cell r="K93">
            <v>32</v>
          </cell>
          <cell r="L93">
            <v>8</v>
          </cell>
          <cell r="M93">
            <v>0</v>
          </cell>
          <cell r="N93">
            <v>5</v>
          </cell>
          <cell r="O93">
            <v>3</v>
          </cell>
          <cell r="P93">
            <v>23</v>
          </cell>
          <cell r="Q93">
            <v>0</v>
          </cell>
          <cell r="R93">
            <v>12</v>
          </cell>
          <cell r="S93">
            <v>7</v>
          </cell>
          <cell r="AK93">
            <v>0</v>
          </cell>
        </row>
        <row r="94">
          <cell r="C94" t="str">
            <v>ABC News/Washington Post</v>
          </cell>
          <cell r="E94" t="str">
            <v>US</v>
          </cell>
          <cell r="F94" t="str">
            <v>A+</v>
          </cell>
          <cell r="H94">
            <v>43853</v>
          </cell>
          <cell r="I94">
            <v>388</v>
          </cell>
          <cell r="J94" t="str">
            <v>a</v>
          </cell>
          <cell r="K94">
            <v>28</v>
          </cell>
          <cell r="L94">
            <v>8</v>
          </cell>
          <cell r="M94">
            <v>0</v>
          </cell>
          <cell r="N94">
            <v>5</v>
          </cell>
          <cell r="O94">
            <v>3</v>
          </cell>
          <cell r="P94">
            <v>24</v>
          </cell>
          <cell r="Q94">
            <v>0</v>
          </cell>
          <cell r="R94">
            <v>11</v>
          </cell>
          <cell r="S94">
            <v>7</v>
          </cell>
          <cell r="AK94">
            <v>0</v>
          </cell>
        </row>
        <row r="95">
          <cell r="C95" t="str">
            <v>Remington Research Group</v>
          </cell>
          <cell r="E95" t="str">
            <v>Missouri</v>
          </cell>
          <cell r="F95" t="str">
            <v>C-</v>
          </cell>
          <cell r="H95">
            <v>43853</v>
          </cell>
          <cell r="I95">
            <v>1460</v>
          </cell>
          <cell r="J95" t="str">
            <v>lv</v>
          </cell>
          <cell r="K95">
            <v>39</v>
          </cell>
          <cell r="L95">
            <v>14</v>
          </cell>
          <cell r="M95">
            <v>0</v>
          </cell>
          <cell r="N95">
            <v>6</v>
          </cell>
          <cell r="O95">
            <v>8</v>
          </cell>
          <cell r="P95">
            <v>7</v>
          </cell>
          <cell r="Q95">
            <v>1</v>
          </cell>
          <cell r="R95">
            <v>9</v>
          </cell>
          <cell r="S95">
            <v>2</v>
          </cell>
          <cell r="AK95">
            <v>9.6905816638568343</v>
          </cell>
        </row>
        <row r="96">
          <cell r="C96" t="str">
            <v>Siena College/New York Times Upshot</v>
          </cell>
          <cell r="E96" t="str">
            <v>Iowa</v>
          </cell>
          <cell r="F96" t="str">
            <v>A+</v>
          </cell>
          <cell r="H96">
            <v>43853</v>
          </cell>
          <cell r="I96">
            <v>584</v>
          </cell>
          <cell r="J96" t="str">
            <v>lv</v>
          </cell>
          <cell r="K96">
            <v>23</v>
          </cell>
          <cell r="L96">
            <v>0</v>
          </cell>
          <cell r="M96">
            <v>0</v>
          </cell>
          <cell r="N96">
            <v>23</v>
          </cell>
          <cell r="O96">
            <v>0</v>
          </cell>
          <cell r="P96">
            <v>30</v>
          </cell>
          <cell r="Q96">
            <v>0</v>
          </cell>
          <cell r="R96">
            <v>19</v>
          </cell>
          <cell r="S96">
            <v>0</v>
          </cell>
          <cell r="AK96">
            <v>0</v>
          </cell>
        </row>
        <row r="97">
          <cell r="C97" t="str">
            <v>Siena College/New York Times Upshot</v>
          </cell>
          <cell r="E97" t="str">
            <v>Iowa</v>
          </cell>
          <cell r="F97" t="str">
            <v>A+</v>
          </cell>
          <cell r="H97">
            <v>43853</v>
          </cell>
          <cell r="I97">
            <v>584</v>
          </cell>
          <cell r="J97" t="str">
            <v>lv</v>
          </cell>
          <cell r="K97">
            <v>17</v>
          </cell>
          <cell r="L97">
            <v>1</v>
          </cell>
          <cell r="M97">
            <v>0</v>
          </cell>
          <cell r="N97">
            <v>18</v>
          </cell>
          <cell r="O97">
            <v>8</v>
          </cell>
          <cell r="P97">
            <v>25</v>
          </cell>
          <cell r="Q97">
            <v>3</v>
          </cell>
          <cell r="R97">
            <v>15</v>
          </cell>
          <cell r="S97">
            <v>3</v>
          </cell>
          <cell r="AK97">
            <v>38.059592114083863</v>
          </cell>
        </row>
        <row r="98">
          <cell r="C98" t="str">
            <v>Emerson College</v>
          </cell>
          <cell r="E98" t="str">
            <v>US</v>
          </cell>
          <cell r="F98" t="str">
            <v>B-</v>
          </cell>
          <cell r="H98">
            <v>43853</v>
          </cell>
          <cell r="I98">
            <v>497</v>
          </cell>
          <cell r="J98" t="str">
            <v>lv</v>
          </cell>
          <cell r="K98">
            <v>30</v>
          </cell>
          <cell r="L98">
            <v>7.4</v>
          </cell>
          <cell r="M98">
            <v>0</v>
          </cell>
          <cell r="N98">
            <v>5.5</v>
          </cell>
          <cell r="O98">
            <v>3.5</v>
          </cell>
          <cell r="P98">
            <v>27.3</v>
          </cell>
          <cell r="Q98">
            <v>1.3</v>
          </cell>
          <cell r="R98">
            <v>12.8</v>
          </cell>
          <cell r="S98">
            <v>7.7</v>
          </cell>
          <cell r="AK98">
            <v>12.504609421949729</v>
          </cell>
        </row>
        <row r="99">
          <cell r="C99" t="str">
            <v>Ipsos</v>
          </cell>
          <cell r="E99" t="str">
            <v>US</v>
          </cell>
          <cell r="F99" t="str">
            <v>B-</v>
          </cell>
          <cell r="H99">
            <v>43853</v>
          </cell>
          <cell r="I99">
            <v>545</v>
          </cell>
          <cell r="J99" t="str">
            <v>rv</v>
          </cell>
          <cell r="K99">
            <v>24.1</v>
          </cell>
          <cell r="L99">
            <v>9.8000000000000007</v>
          </cell>
          <cell r="M99">
            <v>0</v>
          </cell>
          <cell r="N99">
            <v>6.6</v>
          </cell>
          <cell r="O99">
            <v>3.4</v>
          </cell>
          <cell r="P99">
            <v>19.899999999999999</v>
          </cell>
          <cell r="Q99">
            <v>1.7</v>
          </cell>
          <cell r="R99">
            <v>11.8</v>
          </cell>
          <cell r="S99">
            <v>3.3</v>
          </cell>
          <cell r="AK99">
            <v>0.44386419818372208</v>
          </cell>
        </row>
        <row r="100">
          <cell r="C100" t="str">
            <v>Harris Insights &amp; Analytics</v>
          </cell>
          <cell r="E100" t="str">
            <v>US</v>
          </cell>
          <cell r="F100" t="str">
            <v>C+</v>
          </cell>
          <cell r="H100">
            <v>43852</v>
          </cell>
          <cell r="I100">
            <v>878</v>
          </cell>
          <cell r="J100" t="str">
            <v>rv</v>
          </cell>
          <cell r="K100">
            <v>29</v>
          </cell>
          <cell r="L100">
            <v>11</v>
          </cell>
          <cell r="M100">
            <v>0</v>
          </cell>
          <cell r="N100">
            <v>5</v>
          </cell>
          <cell r="O100">
            <v>2</v>
          </cell>
          <cell r="P100">
            <v>17</v>
          </cell>
          <cell r="Q100">
            <v>4</v>
          </cell>
          <cell r="R100">
            <v>9</v>
          </cell>
          <cell r="S100">
            <v>4</v>
          </cell>
          <cell r="AK100">
            <v>1.4025333043365373</v>
          </cell>
        </row>
        <row r="101">
          <cell r="C101" t="str">
            <v>Suffolk University</v>
          </cell>
          <cell r="E101" t="str">
            <v>Utah</v>
          </cell>
          <cell r="F101" t="str">
            <v>A-</v>
          </cell>
          <cell r="H101">
            <v>43852</v>
          </cell>
          <cell r="I101">
            <v>132</v>
          </cell>
          <cell r="J101" t="str">
            <v>lv</v>
          </cell>
          <cell r="K101">
            <v>12.12</v>
          </cell>
          <cell r="L101">
            <v>9.85</v>
          </cell>
          <cell r="M101">
            <v>0</v>
          </cell>
          <cell r="N101">
            <v>4.55</v>
          </cell>
          <cell r="O101">
            <v>3.03</v>
          </cell>
          <cell r="P101">
            <v>26.52</v>
          </cell>
          <cell r="Q101">
            <v>0.76</v>
          </cell>
          <cell r="R101">
            <v>14.39</v>
          </cell>
          <cell r="S101">
            <v>4.55</v>
          </cell>
          <cell r="AK101">
            <v>10.9835896192962</v>
          </cell>
        </row>
        <row r="102">
          <cell r="C102" t="str">
            <v>Fox News/Beacon Research/Shaw &amp; Co. Research</v>
          </cell>
          <cell r="E102" t="str">
            <v>US</v>
          </cell>
          <cell r="F102" t="str">
            <v>A-</v>
          </cell>
          <cell r="H102">
            <v>43852</v>
          </cell>
          <cell r="I102">
            <v>495</v>
          </cell>
          <cell r="J102" t="str">
            <v>lv</v>
          </cell>
          <cell r="K102">
            <v>26</v>
          </cell>
          <cell r="L102">
            <v>10</v>
          </cell>
          <cell r="M102">
            <v>0</v>
          </cell>
          <cell r="N102">
            <v>7</v>
          </cell>
          <cell r="O102">
            <v>3</v>
          </cell>
          <cell r="P102">
            <v>23</v>
          </cell>
          <cell r="Q102">
            <v>3</v>
          </cell>
          <cell r="R102">
            <v>14</v>
          </cell>
          <cell r="S102">
            <v>5</v>
          </cell>
          <cell r="AK102">
            <v>22.324115324102728</v>
          </cell>
        </row>
        <row r="103">
          <cell r="C103" t="str">
            <v>Civiqs</v>
          </cell>
          <cell r="E103" t="str">
            <v>Iowa</v>
          </cell>
          <cell r="F103">
            <v>0</v>
          </cell>
          <cell r="H103">
            <v>43851</v>
          </cell>
          <cell r="I103">
            <v>590</v>
          </cell>
          <cell r="J103" t="str">
            <v>lv</v>
          </cell>
          <cell r="K103">
            <v>17</v>
          </cell>
          <cell r="L103">
            <v>0</v>
          </cell>
          <cell r="M103">
            <v>0</v>
          </cell>
          <cell r="N103">
            <v>19</v>
          </cell>
          <cell r="O103">
            <v>6</v>
          </cell>
          <cell r="P103">
            <v>24</v>
          </cell>
          <cell r="Q103">
            <v>3</v>
          </cell>
          <cell r="R103">
            <v>19</v>
          </cell>
          <cell r="S103">
            <v>5</v>
          </cell>
          <cell r="AK103">
            <v>0.2933708819845256</v>
          </cell>
        </row>
        <row r="104">
          <cell r="C104" t="str">
            <v>Data for Progress</v>
          </cell>
          <cell r="E104" t="str">
            <v>Texas</v>
          </cell>
          <cell r="F104" t="str">
            <v>B/C</v>
          </cell>
          <cell r="H104">
            <v>43851</v>
          </cell>
          <cell r="I104">
            <v>684</v>
          </cell>
          <cell r="J104" t="str">
            <v>lv</v>
          </cell>
          <cell r="K104">
            <v>26</v>
          </cell>
          <cell r="L104">
            <v>7</v>
          </cell>
          <cell r="M104">
            <v>0</v>
          </cell>
          <cell r="N104">
            <v>10</v>
          </cell>
          <cell r="O104">
            <v>4</v>
          </cell>
          <cell r="P104">
            <v>20</v>
          </cell>
          <cell r="Q104">
            <v>2</v>
          </cell>
          <cell r="R104">
            <v>14</v>
          </cell>
          <cell r="S104">
            <v>3</v>
          </cell>
          <cell r="AK104">
            <v>11.736299595777222</v>
          </cell>
        </row>
        <row r="105">
          <cell r="C105" t="str">
            <v>University of California, Berkeley</v>
          </cell>
          <cell r="E105" t="str">
            <v>California</v>
          </cell>
          <cell r="F105" t="str">
            <v>B/C</v>
          </cell>
          <cell r="H105">
            <v>43851</v>
          </cell>
          <cell r="I105">
            <v>2895</v>
          </cell>
          <cell r="J105" t="str">
            <v>lv</v>
          </cell>
          <cell r="K105">
            <v>15</v>
          </cell>
          <cell r="L105">
            <v>6</v>
          </cell>
          <cell r="M105">
            <v>0.8</v>
          </cell>
          <cell r="N105">
            <v>7.2</v>
          </cell>
          <cell r="O105">
            <v>4.9000000000000004</v>
          </cell>
          <cell r="P105">
            <v>26.3</v>
          </cell>
          <cell r="Q105">
            <v>1.8</v>
          </cell>
          <cell r="R105">
            <v>19.600000000000001</v>
          </cell>
          <cell r="S105">
            <v>3.9</v>
          </cell>
          <cell r="AK105">
            <v>21.988148710251828</v>
          </cell>
        </row>
        <row r="106">
          <cell r="C106" t="str">
            <v>MassINC Polling Group</v>
          </cell>
          <cell r="E106" t="str">
            <v>New Hampshire</v>
          </cell>
          <cell r="F106" t="str">
            <v>A/B</v>
          </cell>
          <cell r="H106">
            <v>43851</v>
          </cell>
          <cell r="I106">
            <v>426</v>
          </cell>
          <cell r="J106" t="str">
            <v>lv</v>
          </cell>
          <cell r="K106">
            <v>14</v>
          </cell>
          <cell r="L106">
            <v>1</v>
          </cell>
          <cell r="M106">
            <v>0</v>
          </cell>
          <cell r="N106">
            <v>17</v>
          </cell>
          <cell r="O106">
            <v>6</v>
          </cell>
          <cell r="P106">
            <v>29</v>
          </cell>
          <cell r="Q106">
            <v>2</v>
          </cell>
          <cell r="R106">
            <v>13</v>
          </cell>
          <cell r="S106">
            <v>5</v>
          </cell>
          <cell r="AK106">
            <v>17.913785645927025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43851</v>
          </cell>
          <cell r="I107">
            <v>470</v>
          </cell>
          <cell r="J107" t="str">
            <v>lv</v>
          </cell>
          <cell r="K107">
            <v>28</v>
          </cell>
          <cell r="L107">
            <v>6</v>
          </cell>
          <cell r="M107">
            <v>0</v>
          </cell>
          <cell r="N107">
            <v>8</v>
          </cell>
          <cell r="O107">
            <v>4</v>
          </cell>
          <cell r="P107">
            <v>18</v>
          </cell>
          <cell r="Q107">
            <v>2</v>
          </cell>
          <cell r="R107">
            <v>21</v>
          </cell>
          <cell r="S107">
            <v>3</v>
          </cell>
          <cell r="AK107">
            <v>0.42914758448518975</v>
          </cell>
        </row>
        <row r="108">
          <cell r="C108" t="str">
            <v>Monmouth University</v>
          </cell>
          <cell r="E108" t="str">
            <v>US</v>
          </cell>
          <cell r="F108" t="str">
            <v>A+</v>
          </cell>
          <cell r="H108">
            <v>43850</v>
          </cell>
          <cell r="I108">
            <v>372</v>
          </cell>
          <cell r="J108" t="str">
            <v>rv</v>
          </cell>
          <cell r="K108">
            <v>30</v>
          </cell>
          <cell r="L108">
            <v>9</v>
          </cell>
          <cell r="M108">
            <v>0</v>
          </cell>
          <cell r="N108">
            <v>6</v>
          </cell>
          <cell r="O108">
            <v>5</v>
          </cell>
          <cell r="P108">
            <v>23</v>
          </cell>
          <cell r="Q108">
            <v>1</v>
          </cell>
          <cell r="R108">
            <v>14</v>
          </cell>
          <cell r="S108">
            <v>3</v>
          </cell>
          <cell r="AK108">
            <v>24.237247606743004</v>
          </cell>
        </row>
        <row r="109">
          <cell r="C109" t="str">
            <v>Baldwin Wallace University/Oakland University/Ohio Northern University</v>
          </cell>
          <cell r="E109" t="str">
            <v>Wisconsin</v>
          </cell>
          <cell r="F109">
            <v>0</v>
          </cell>
          <cell r="H109">
            <v>43850</v>
          </cell>
          <cell r="I109">
            <v>464</v>
          </cell>
          <cell r="J109" t="str">
            <v>rv</v>
          </cell>
          <cell r="K109">
            <v>21.8</v>
          </cell>
          <cell r="L109">
            <v>8.4</v>
          </cell>
          <cell r="M109">
            <v>0</v>
          </cell>
          <cell r="N109">
            <v>7.7</v>
          </cell>
          <cell r="O109">
            <v>3</v>
          </cell>
          <cell r="P109">
            <v>28.4</v>
          </cell>
          <cell r="Q109">
            <v>0.3</v>
          </cell>
          <cell r="R109">
            <v>14.7</v>
          </cell>
          <cell r="S109">
            <v>2.2000000000000002</v>
          </cell>
          <cell r="AK109">
            <v>6.0249776384711256</v>
          </cell>
        </row>
        <row r="110">
          <cell r="C110" t="str">
            <v>Baldwin Wallace University/Oakland University/Ohio Northern University</v>
          </cell>
          <cell r="E110" t="str">
            <v>Michigan</v>
          </cell>
          <cell r="F110">
            <v>0</v>
          </cell>
          <cell r="H110">
            <v>43850</v>
          </cell>
          <cell r="I110">
            <v>477</v>
          </cell>
          <cell r="J110" t="str">
            <v>rv</v>
          </cell>
          <cell r="K110">
            <v>27</v>
          </cell>
          <cell r="L110">
            <v>9.1</v>
          </cell>
          <cell r="M110">
            <v>0</v>
          </cell>
          <cell r="N110">
            <v>6.3</v>
          </cell>
          <cell r="O110">
            <v>1.9</v>
          </cell>
          <cell r="P110">
            <v>21.6</v>
          </cell>
          <cell r="Q110">
            <v>1.7</v>
          </cell>
          <cell r="R110">
            <v>13.6</v>
          </cell>
          <cell r="S110">
            <v>3.5</v>
          </cell>
          <cell r="AK110">
            <v>6.0851967740515214</v>
          </cell>
        </row>
        <row r="111">
          <cell r="C111" t="str">
            <v>Baldwin Wallace University/Oakland University/Ohio Northern University</v>
          </cell>
          <cell r="E111" t="str">
            <v>Pennsylvania</v>
          </cell>
          <cell r="F111">
            <v>0</v>
          </cell>
          <cell r="H111">
            <v>43850</v>
          </cell>
          <cell r="I111">
            <v>502</v>
          </cell>
          <cell r="J111" t="str">
            <v>rv</v>
          </cell>
          <cell r="K111">
            <v>31.3</v>
          </cell>
          <cell r="L111">
            <v>9.1</v>
          </cell>
          <cell r="M111">
            <v>0</v>
          </cell>
          <cell r="N111">
            <v>6.5</v>
          </cell>
          <cell r="O111">
            <v>2.5</v>
          </cell>
          <cell r="P111">
            <v>20.5</v>
          </cell>
          <cell r="Q111">
            <v>1</v>
          </cell>
          <cell r="R111">
            <v>11.5</v>
          </cell>
          <cell r="S111">
            <v>2.5</v>
          </cell>
          <cell r="AK111">
            <v>6.1981258710709248</v>
          </cell>
        </row>
        <row r="112">
          <cell r="C112" t="str">
            <v>Baldwin Wallace University/Oakland University/Ohio Northern University</v>
          </cell>
          <cell r="E112" t="str">
            <v>Ohio</v>
          </cell>
          <cell r="F112">
            <v>0</v>
          </cell>
          <cell r="H112">
            <v>43850</v>
          </cell>
          <cell r="I112">
            <v>428</v>
          </cell>
          <cell r="J112" t="str">
            <v>rv</v>
          </cell>
          <cell r="K112">
            <v>32.1</v>
          </cell>
          <cell r="L112">
            <v>10.1</v>
          </cell>
          <cell r="M112">
            <v>0</v>
          </cell>
          <cell r="N112">
            <v>6.1</v>
          </cell>
          <cell r="O112">
            <v>1.5</v>
          </cell>
          <cell r="P112">
            <v>20.8</v>
          </cell>
          <cell r="Q112">
            <v>2.2000000000000002</v>
          </cell>
          <cell r="R112">
            <v>10.7</v>
          </cell>
          <cell r="S112">
            <v>2.1</v>
          </cell>
          <cell r="AK112">
            <v>5.8522902038599174</v>
          </cell>
        </row>
        <row r="113">
          <cell r="C113" t="str">
            <v>Pew Research Center</v>
          </cell>
          <cell r="E113" t="str">
            <v>US</v>
          </cell>
          <cell r="F113" t="str">
            <v>B/C</v>
          </cell>
          <cell r="H113">
            <v>43849</v>
          </cell>
          <cell r="I113">
            <v>5861</v>
          </cell>
          <cell r="J113" t="str">
            <v>rv</v>
          </cell>
          <cell r="K113">
            <v>26</v>
          </cell>
          <cell r="L113">
            <v>5</v>
          </cell>
          <cell r="M113">
            <v>1</v>
          </cell>
          <cell r="N113">
            <v>7</v>
          </cell>
          <cell r="O113">
            <v>2</v>
          </cell>
          <cell r="P113">
            <v>21</v>
          </cell>
          <cell r="Q113">
            <v>1</v>
          </cell>
          <cell r="R113">
            <v>16</v>
          </cell>
          <cell r="S113">
            <v>3</v>
          </cell>
          <cell r="AK113">
            <v>23.568915817981502</v>
          </cell>
        </row>
        <row r="114">
          <cell r="C114" t="str">
            <v>Texas Lyceum</v>
          </cell>
          <cell r="E114" t="str">
            <v>Texas</v>
          </cell>
          <cell r="F114">
            <v>0</v>
          </cell>
          <cell r="H114">
            <v>43849</v>
          </cell>
          <cell r="I114">
            <v>401</v>
          </cell>
          <cell r="J114" t="str">
            <v>lv</v>
          </cell>
          <cell r="K114">
            <v>28</v>
          </cell>
          <cell r="L114">
            <v>9</v>
          </cell>
          <cell r="M114">
            <v>1</v>
          </cell>
          <cell r="N114">
            <v>6</v>
          </cell>
          <cell r="O114">
            <v>4</v>
          </cell>
          <cell r="P114">
            <v>26</v>
          </cell>
          <cell r="Q114">
            <v>2</v>
          </cell>
          <cell r="R114">
            <v>13</v>
          </cell>
          <cell r="S114">
            <v>0</v>
          </cell>
          <cell r="AK114">
            <v>6.6821305634468722</v>
          </cell>
        </row>
        <row r="115">
          <cell r="C115" t="str">
            <v>Civis Analytics</v>
          </cell>
          <cell r="E115" t="str">
            <v>New York</v>
          </cell>
          <cell r="F115">
            <v>0</v>
          </cell>
          <cell r="H115">
            <v>43849</v>
          </cell>
          <cell r="I115">
            <v>845</v>
          </cell>
          <cell r="J115" t="str">
            <v>lv</v>
          </cell>
          <cell r="K115">
            <v>30</v>
          </cell>
          <cell r="L115">
            <v>17</v>
          </cell>
          <cell r="M115">
            <v>0</v>
          </cell>
          <cell r="N115">
            <v>7</v>
          </cell>
          <cell r="O115">
            <v>2</v>
          </cell>
          <cell r="P115">
            <v>17</v>
          </cell>
          <cell r="Q115">
            <v>4</v>
          </cell>
          <cell r="R115">
            <v>14</v>
          </cell>
          <cell r="S115">
            <v>4</v>
          </cell>
          <cell r="AK115">
            <v>8.6071182365608614</v>
          </cell>
        </row>
        <row r="116">
          <cell r="C116" t="str">
            <v>SSRS</v>
          </cell>
          <cell r="E116" t="str">
            <v>US</v>
          </cell>
          <cell r="F116" t="str">
            <v>A/B</v>
          </cell>
          <cell r="H116">
            <v>43849</v>
          </cell>
          <cell r="I116">
            <v>500</v>
          </cell>
          <cell r="J116" t="str">
            <v>rv</v>
          </cell>
          <cell r="K116">
            <v>24</v>
          </cell>
          <cell r="L116">
            <v>5</v>
          </cell>
          <cell r="M116">
            <v>0</v>
          </cell>
          <cell r="N116">
            <v>11</v>
          </cell>
          <cell r="O116">
            <v>4</v>
          </cell>
          <cell r="P116">
            <v>27</v>
          </cell>
          <cell r="Q116">
            <v>2</v>
          </cell>
          <cell r="R116">
            <v>14</v>
          </cell>
          <cell r="S116">
            <v>4</v>
          </cell>
          <cell r="AK116">
            <v>17.034690896588316</v>
          </cell>
        </row>
        <row r="117">
          <cell r="C117" t="str">
            <v>Morning Consult</v>
          </cell>
          <cell r="E117" t="str">
            <v>US</v>
          </cell>
          <cell r="F117" t="str">
            <v>B/C</v>
          </cell>
          <cell r="H117">
            <v>43849</v>
          </cell>
          <cell r="I117">
            <v>12402</v>
          </cell>
          <cell r="J117" t="str">
            <v>lv</v>
          </cell>
          <cell r="K117">
            <v>29</v>
          </cell>
          <cell r="L117">
            <v>10</v>
          </cell>
          <cell r="M117">
            <v>0</v>
          </cell>
          <cell r="N117">
            <v>8</v>
          </cell>
          <cell r="O117">
            <v>3</v>
          </cell>
          <cell r="P117">
            <v>24</v>
          </cell>
          <cell r="Q117">
            <v>3</v>
          </cell>
          <cell r="R117">
            <v>15</v>
          </cell>
          <cell r="S117">
            <v>4</v>
          </cell>
          <cell r="AK117">
            <v>0.17177355142119136</v>
          </cell>
        </row>
        <row r="118">
          <cell r="C118" t="str">
            <v>Suffolk University</v>
          </cell>
          <cell r="E118" t="str">
            <v>New Hampshire</v>
          </cell>
          <cell r="F118" t="str">
            <v>A-</v>
          </cell>
          <cell r="H118">
            <v>43849</v>
          </cell>
          <cell r="I118">
            <v>500</v>
          </cell>
          <cell r="J118" t="str">
            <v>lv</v>
          </cell>
          <cell r="K118">
            <v>14.8</v>
          </cell>
          <cell r="L118">
            <v>0</v>
          </cell>
          <cell r="M118">
            <v>0</v>
          </cell>
          <cell r="N118">
            <v>12.2</v>
          </cell>
          <cell r="O118">
            <v>4.5999999999999996</v>
          </cell>
          <cell r="P118">
            <v>16.399999999999999</v>
          </cell>
          <cell r="Q118">
            <v>2.6</v>
          </cell>
          <cell r="R118">
            <v>9.8000000000000007</v>
          </cell>
          <cell r="S118">
            <v>5.6</v>
          </cell>
          <cell r="AK118">
            <v>3.8181449165155423E-2</v>
          </cell>
        </row>
        <row r="119">
          <cell r="C119" t="str">
            <v>Emerson College</v>
          </cell>
          <cell r="E119" t="str">
            <v>New Jersey</v>
          </cell>
          <cell r="F119" t="str">
            <v>B-</v>
          </cell>
          <cell r="H119">
            <v>43849</v>
          </cell>
          <cell r="I119">
            <v>388</v>
          </cell>
          <cell r="J119" t="str">
            <v>lv</v>
          </cell>
          <cell r="K119">
            <v>28.3</v>
          </cell>
          <cell r="L119">
            <v>8.5</v>
          </cell>
          <cell r="M119">
            <v>0</v>
          </cell>
          <cell r="N119">
            <v>6.2</v>
          </cell>
          <cell r="O119">
            <v>3.8</v>
          </cell>
          <cell r="P119">
            <v>24.7</v>
          </cell>
          <cell r="Q119">
            <v>0.4</v>
          </cell>
          <cell r="R119">
            <v>15.3</v>
          </cell>
          <cell r="S119">
            <v>5.6</v>
          </cell>
          <cell r="AK119">
            <v>10.037040234392144</v>
          </cell>
        </row>
        <row r="120">
          <cell r="C120" t="str">
            <v>David Binder Research</v>
          </cell>
          <cell r="E120" t="str">
            <v>Iowa</v>
          </cell>
          <cell r="F120">
            <v>0</v>
          </cell>
          <cell r="H120">
            <v>43848</v>
          </cell>
          <cell r="I120">
            <v>500</v>
          </cell>
          <cell r="J120" t="str">
            <v>lv</v>
          </cell>
          <cell r="K120">
            <v>24</v>
          </cell>
          <cell r="L120">
            <v>1</v>
          </cell>
          <cell r="M120">
            <v>0</v>
          </cell>
          <cell r="N120">
            <v>16</v>
          </cell>
          <cell r="O120">
            <v>11</v>
          </cell>
          <cell r="P120">
            <v>14</v>
          </cell>
          <cell r="Q120">
            <v>4</v>
          </cell>
          <cell r="R120">
            <v>18</v>
          </cell>
          <cell r="S120">
            <v>3</v>
          </cell>
          <cell r="AK120">
            <v>0.26681530742528808</v>
          </cell>
        </row>
        <row r="121">
          <cell r="C121" t="str">
            <v>Neighborhood Research and Media</v>
          </cell>
          <cell r="E121" t="str">
            <v>Iowa</v>
          </cell>
          <cell r="F121" t="str">
            <v>B/C</v>
          </cell>
          <cell r="H121">
            <v>43847</v>
          </cell>
          <cell r="I121">
            <v>300</v>
          </cell>
          <cell r="J121" t="str">
            <v>lv</v>
          </cell>
          <cell r="K121">
            <v>23.3</v>
          </cell>
          <cell r="L121">
            <v>0</v>
          </cell>
          <cell r="M121">
            <v>0</v>
          </cell>
          <cell r="N121">
            <v>17</v>
          </cell>
          <cell r="O121">
            <v>11.3</v>
          </cell>
          <cell r="P121">
            <v>10.3</v>
          </cell>
          <cell r="Q121">
            <v>2.2999999999999998</v>
          </cell>
          <cell r="R121">
            <v>14.7</v>
          </cell>
          <cell r="S121">
            <v>1.7</v>
          </cell>
          <cell r="AK121">
            <v>7.4006706066034358</v>
          </cell>
        </row>
        <row r="122">
          <cell r="C122" t="str">
            <v>Zogby Interactive/JZ Analytics</v>
          </cell>
          <cell r="E122" t="str">
            <v>US</v>
          </cell>
          <cell r="F122" t="str">
            <v>C</v>
          </cell>
          <cell r="H122">
            <v>43846</v>
          </cell>
          <cell r="I122">
            <v>438</v>
          </cell>
          <cell r="J122" t="str">
            <v>lv</v>
          </cell>
          <cell r="K122">
            <v>24</v>
          </cell>
          <cell r="L122">
            <v>11</v>
          </cell>
          <cell r="M122">
            <v>0</v>
          </cell>
          <cell r="N122">
            <v>8</v>
          </cell>
          <cell r="O122">
            <v>4</v>
          </cell>
          <cell r="P122">
            <v>24</v>
          </cell>
          <cell r="Q122">
            <v>3</v>
          </cell>
          <cell r="R122">
            <v>11</v>
          </cell>
          <cell r="S122">
            <v>6</v>
          </cell>
          <cell r="AK122">
            <v>6.7201346140440306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43846</v>
          </cell>
          <cell r="I123">
            <v>681</v>
          </cell>
          <cell r="J123" t="str">
            <v>a</v>
          </cell>
          <cell r="K123">
            <v>18</v>
          </cell>
          <cell r="L123">
            <v>9</v>
          </cell>
          <cell r="M123">
            <v>0</v>
          </cell>
          <cell r="N123">
            <v>6</v>
          </cell>
          <cell r="O123">
            <v>1</v>
          </cell>
          <cell r="P123">
            <v>19</v>
          </cell>
          <cell r="Q123">
            <v>1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SurveyUSA</v>
          </cell>
          <cell r="E124" t="str">
            <v>California</v>
          </cell>
          <cell r="F124" t="str">
            <v>A</v>
          </cell>
          <cell r="H124">
            <v>43846</v>
          </cell>
          <cell r="I124">
            <v>565</v>
          </cell>
          <cell r="J124" t="str">
            <v>lv</v>
          </cell>
          <cell r="K124">
            <v>30</v>
          </cell>
          <cell r="L124">
            <v>6</v>
          </cell>
          <cell r="M124">
            <v>0</v>
          </cell>
          <cell r="N124">
            <v>8</v>
          </cell>
          <cell r="O124">
            <v>2</v>
          </cell>
          <cell r="P124">
            <v>20</v>
          </cell>
          <cell r="Q124">
            <v>4</v>
          </cell>
          <cell r="R124">
            <v>20</v>
          </cell>
          <cell r="S124">
            <v>4</v>
          </cell>
          <cell r="AK124">
            <v>25.831928386723213</v>
          </cell>
        </row>
        <row r="125">
          <cell r="C125" t="str">
            <v>SurveyUSA</v>
          </cell>
          <cell r="E125" t="str">
            <v>US</v>
          </cell>
          <cell r="F125" t="str">
            <v>A</v>
          </cell>
          <cell r="H125">
            <v>43846</v>
          </cell>
          <cell r="I125">
            <v>1086</v>
          </cell>
          <cell r="J125" t="str">
            <v>lv</v>
          </cell>
          <cell r="K125">
            <v>32</v>
          </cell>
          <cell r="L125">
            <v>9</v>
          </cell>
          <cell r="M125">
            <v>0</v>
          </cell>
          <cell r="N125">
            <v>9</v>
          </cell>
          <cell r="O125">
            <v>2</v>
          </cell>
          <cell r="P125">
            <v>21</v>
          </cell>
          <cell r="Q125">
            <v>3</v>
          </cell>
          <cell r="R125">
            <v>14</v>
          </cell>
          <cell r="S125">
            <v>4</v>
          </cell>
          <cell r="AK125">
            <v>37.245466785858085</v>
          </cell>
        </row>
        <row r="126">
          <cell r="C126" t="str">
            <v>Emerson College</v>
          </cell>
          <cell r="E126" t="str">
            <v>New Hampshire</v>
          </cell>
          <cell r="F126" t="str">
            <v>B-</v>
          </cell>
          <cell r="H126">
            <v>43846</v>
          </cell>
          <cell r="I126">
            <v>657</v>
          </cell>
          <cell r="J126" t="str">
            <v>lv</v>
          </cell>
          <cell r="K126">
            <v>14.1</v>
          </cell>
          <cell r="L126">
            <v>0</v>
          </cell>
          <cell r="M126">
            <v>0</v>
          </cell>
          <cell r="N126">
            <v>17.7</v>
          </cell>
          <cell r="O126">
            <v>10</v>
          </cell>
          <cell r="P126">
            <v>22.9</v>
          </cell>
          <cell r="Q126">
            <v>4.4000000000000004</v>
          </cell>
          <cell r="R126">
            <v>13.5</v>
          </cell>
          <cell r="S126">
            <v>6.3</v>
          </cell>
          <cell r="AK126">
            <v>1.6088434706889299E-2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43846</v>
          </cell>
          <cell r="I127">
            <v>552</v>
          </cell>
          <cell r="J127" t="str">
            <v>rv</v>
          </cell>
          <cell r="K127">
            <v>19</v>
          </cell>
          <cell r="L127">
            <v>9</v>
          </cell>
          <cell r="M127">
            <v>0</v>
          </cell>
          <cell r="N127">
            <v>6</v>
          </cell>
          <cell r="O127">
            <v>2</v>
          </cell>
          <cell r="P127">
            <v>20</v>
          </cell>
          <cell r="Q127">
            <v>2</v>
          </cell>
          <cell r="R127">
            <v>12</v>
          </cell>
          <cell r="S127">
            <v>4</v>
          </cell>
          <cell r="AK127">
            <v>0.15818095061678622</v>
          </cell>
        </row>
        <row r="128">
          <cell r="C128" t="str">
            <v>YouGov</v>
          </cell>
          <cell r="E128" t="str">
            <v>US</v>
          </cell>
          <cell r="F128" t="str">
            <v>B-</v>
          </cell>
          <cell r="H128">
            <v>43844</v>
          </cell>
          <cell r="I128">
            <v>521</v>
          </cell>
          <cell r="J128" t="str">
            <v>lv</v>
          </cell>
          <cell r="K128">
            <v>27</v>
          </cell>
          <cell r="L128">
            <v>5</v>
          </cell>
          <cell r="M128">
            <v>2</v>
          </cell>
          <cell r="N128">
            <v>7</v>
          </cell>
          <cell r="O128">
            <v>3</v>
          </cell>
          <cell r="P128">
            <v>20</v>
          </cell>
          <cell r="Q128">
            <v>1</v>
          </cell>
          <cell r="R128">
            <v>19</v>
          </cell>
          <cell r="S128">
            <v>3</v>
          </cell>
          <cell r="AK128">
            <v>0.16679277158970443</v>
          </cell>
        </row>
        <row r="129">
          <cell r="C129" t="str">
            <v>Harris Insights &amp; Analytics</v>
          </cell>
          <cell r="E129" t="str">
            <v>US</v>
          </cell>
          <cell r="F129" t="str">
            <v>C+</v>
          </cell>
          <cell r="H129">
            <v>43844</v>
          </cell>
          <cell r="I129">
            <v>451</v>
          </cell>
          <cell r="J129" t="str">
            <v>rv</v>
          </cell>
          <cell r="K129">
            <v>29</v>
          </cell>
          <cell r="L129">
            <v>7</v>
          </cell>
          <cell r="M129">
            <v>0</v>
          </cell>
          <cell r="N129">
            <v>4</v>
          </cell>
          <cell r="O129">
            <v>3</v>
          </cell>
          <cell r="P129">
            <v>19</v>
          </cell>
          <cell r="Q129">
            <v>3</v>
          </cell>
          <cell r="R129">
            <v>11</v>
          </cell>
          <cell r="S129">
            <v>2</v>
          </cell>
          <cell r="AK129">
            <v>0.26714249059864831</v>
          </cell>
        </row>
        <row r="130">
          <cell r="C130" t="str">
            <v>GQR Research (GQRR)</v>
          </cell>
          <cell r="E130" t="str">
            <v>South Carolina</v>
          </cell>
          <cell r="F130" t="str">
            <v>C+</v>
          </cell>
          <cell r="H130">
            <v>43843</v>
          </cell>
          <cell r="I130">
            <v>600</v>
          </cell>
          <cell r="J130" t="str">
            <v>lv</v>
          </cell>
          <cell r="K130">
            <v>44</v>
          </cell>
          <cell r="L130">
            <v>0</v>
          </cell>
          <cell r="M130">
            <v>0</v>
          </cell>
          <cell r="N130">
            <v>5</v>
          </cell>
          <cell r="O130">
            <v>0</v>
          </cell>
          <cell r="P130">
            <v>15</v>
          </cell>
          <cell r="Q130">
            <v>12</v>
          </cell>
          <cell r="R130">
            <v>10</v>
          </cell>
          <cell r="S130">
            <v>0</v>
          </cell>
          <cell r="AK130">
            <v>7.1628643523148394</v>
          </cell>
        </row>
        <row r="131">
          <cell r="C131" t="str">
            <v>Marquette University Law School</v>
          </cell>
          <cell r="E131" t="str">
            <v>Wisconsin</v>
          </cell>
          <cell r="F131" t="str">
            <v>A/B</v>
          </cell>
          <cell r="H131">
            <v>43842</v>
          </cell>
          <cell r="I131">
            <v>358</v>
          </cell>
          <cell r="J131" t="str">
            <v>lv</v>
          </cell>
          <cell r="K131">
            <v>23</v>
          </cell>
          <cell r="L131">
            <v>6</v>
          </cell>
          <cell r="M131">
            <v>1</v>
          </cell>
          <cell r="N131">
            <v>15</v>
          </cell>
          <cell r="O131">
            <v>4</v>
          </cell>
          <cell r="P131">
            <v>19</v>
          </cell>
          <cell r="Q131">
            <v>1</v>
          </cell>
          <cell r="R131">
            <v>14</v>
          </cell>
          <cell r="S131">
            <v>6</v>
          </cell>
          <cell r="AK131">
            <v>14.068944249523046</v>
          </cell>
        </row>
        <row r="132">
          <cell r="C132" t="str">
            <v>Florida Atlantic University</v>
          </cell>
          <cell r="E132" t="str">
            <v>Florida</v>
          </cell>
          <cell r="F132" t="str">
            <v>B/C</v>
          </cell>
          <cell r="H132">
            <v>43842</v>
          </cell>
          <cell r="I132">
            <v>494</v>
          </cell>
          <cell r="J132" t="str">
            <v>lv</v>
          </cell>
          <cell r="K132">
            <v>41.5</v>
          </cell>
          <cell r="L132">
            <v>6.8</v>
          </cell>
          <cell r="M132">
            <v>3.1</v>
          </cell>
          <cell r="N132">
            <v>3.3</v>
          </cell>
          <cell r="O132">
            <v>6.1</v>
          </cell>
          <cell r="P132">
            <v>15.5</v>
          </cell>
          <cell r="Q132">
            <v>2.1</v>
          </cell>
          <cell r="R132">
            <v>9.6999999999999993</v>
          </cell>
          <cell r="S132">
            <v>5.0999999999999996</v>
          </cell>
          <cell r="AK132">
            <v>9.0078074719640533</v>
          </cell>
        </row>
        <row r="133">
          <cell r="C133" t="str">
            <v>Public Policy Polling</v>
          </cell>
          <cell r="E133" t="str">
            <v>North Carolina</v>
          </cell>
          <cell r="F133" t="str">
            <v>B</v>
          </cell>
          <cell r="H133">
            <v>43842</v>
          </cell>
          <cell r="I133">
            <v>509</v>
          </cell>
          <cell r="J133" t="str">
            <v>lv</v>
          </cell>
          <cell r="K133">
            <v>31</v>
          </cell>
          <cell r="L133">
            <v>8</v>
          </cell>
          <cell r="M133">
            <v>1</v>
          </cell>
          <cell r="N133">
            <v>6</v>
          </cell>
          <cell r="O133">
            <v>3</v>
          </cell>
          <cell r="P133">
            <v>18</v>
          </cell>
          <cell r="Q133">
            <v>3</v>
          </cell>
          <cell r="R133">
            <v>15</v>
          </cell>
          <cell r="S133">
            <v>5</v>
          </cell>
          <cell r="AK133">
            <v>1.572451666898468</v>
          </cell>
        </row>
        <row r="134">
          <cell r="C134" t="str">
            <v>Morning Consult</v>
          </cell>
          <cell r="E134" t="str">
            <v>US</v>
          </cell>
          <cell r="F134" t="str">
            <v>B/C</v>
          </cell>
          <cell r="H134">
            <v>43842</v>
          </cell>
          <cell r="I134">
            <v>17096</v>
          </cell>
          <cell r="J134" t="str">
            <v>lv</v>
          </cell>
          <cell r="K134">
            <v>29</v>
          </cell>
          <cell r="L134">
            <v>8</v>
          </cell>
          <cell r="M134">
            <v>2</v>
          </cell>
          <cell r="N134">
            <v>8</v>
          </cell>
          <cell r="O134">
            <v>3</v>
          </cell>
          <cell r="P134">
            <v>23</v>
          </cell>
          <cell r="Q134">
            <v>4</v>
          </cell>
          <cell r="R134">
            <v>14</v>
          </cell>
          <cell r="S134">
            <v>5</v>
          </cell>
          <cell r="AK134">
            <v>0.1089375541353087</v>
          </cell>
        </row>
        <row r="135">
          <cell r="C135" t="str">
            <v>Public Policy Institute of California</v>
          </cell>
          <cell r="E135" t="str">
            <v>California</v>
          </cell>
          <cell r="F135" t="str">
            <v>A/B</v>
          </cell>
          <cell r="H135">
            <v>43842</v>
          </cell>
          <cell r="I135">
            <v>530</v>
          </cell>
          <cell r="J135" t="str">
            <v>lv</v>
          </cell>
          <cell r="K135">
            <v>24</v>
          </cell>
          <cell r="L135">
            <v>1</v>
          </cell>
          <cell r="M135">
            <v>0</v>
          </cell>
          <cell r="N135">
            <v>6</v>
          </cell>
          <cell r="O135">
            <v>4</v>
          </cell>
          <cell r="P135">
            <v>27</v>
          </cell>
          <cell r="Q135">
            <v>0</v>
          </cell>
          <cell r="R135">
            <v>23</v>
          </cell>
          <cell r="S135">
            <v>3</v>
          </cell>
          <cell r="AK135">
            <v>14.796868356908773</v>
          </cell>
        </row>
        <row r="136">
          <cell r="C136" t="str">
            <v>RKM Research and Communications Inc.</v>
          </cell>
          <cell r="E136" t="str">
            <v>New Hampshire</v>
          </cell>
          <cell r="F136" t="str">
            <v>A/B</v>
          </cell>
          <cell r="H136">
            <v>43842</v>
          </cell>
          <cell r="I136">
            <v>434</v>
          </cell>
          <cell r="J136" t="str">
            <v>lv</v>
          </cell>
          <cell r="K136">
            <v>26.3</v>
          </cell>
          <cell r="L136">
            <v>4.4000000000000004</v>
          </cell>
          <cell r="M136">
            <v>1.2</v>
          </cell>
          <cell r="N136">
            <v>6.9</v>
          </cell>
          <cell r="O136">
            <v>2.2999999999999998</v>
          </cell>
          <cell r="P136">
            <v>21.7</v>
          </cell>
          <cell r="Q136">
            <v>1.8</v>
          </cell>
          <cell r="R136">
            <v>17.5</v>
          </cell>
          <cell r="S136">
            <v>2.1</v>
          </cell>
          <cell r="AK136">
            <v>0.24243940945114204</v>
          </cell>
        </row>
        <row r="137">
          <cell r="C137" t="str">
            <v>Quinnipiac University</v>
          </cell>
          <cell r="E137" t="str">
            <v>US</v>
          </cell>
          <cell r="F137" t="str">
            <v>B+</v>
          </cell>
          <cell r="H137">
            <v>43842</v>
          </cell>
          <cell r="I137">
            <v>651</v>
          </cell>
          <cell r="J137" t="str">
            <v>rv</v>
          </cell>
          <cell r="K137">
            <v>25</v>
          </cell>
          <cell r="L137">
            <v>6</v>
          </cell>
          <cell r="M137">
            <v>1</v>
          </cell>
          <cell r="N137">
            <v>8</v>
          </cell>
          <cell r="O137">
            <v>4</v>
          </cell>
          <cell r="P137">
            <v>19</v>
          </cell>
          <cell r="Q137">
            <v>1</v>
          </cell>
          <cell r="R137">
            <v>16</v>
          </cell>
          <cell r="S137">
            <v>5</v>
          </cell>
          <cell r="AK137">
            <v>0.57543963514302909</v>
          </cell>
        </row>
        <row r="138">
          <cell r="C138" t="str">
            <v>Monmouth University</v>
          </cell>
          <cell r="E138" t="str">
            <v>Iowa</v>
          </cell>
          <cell r="F138" t="str">
            <v>A+</v>
          </cell>
          <cell r="H138">
            <v>43842</v>
          </cell>
          <cell r="I138">
            <v>405</v>
          </cell>
          <cell r="J138" t="str">
            <v>lv</v>
          </cell>
          <cell r="K138">
            <v>28</v>
          </cell>
          <cell r="L138">
            <v>0</v>
          </cell>
          <cell r="M138">
            <v>0</v>
          </cell>
          <cell r="N138">
            <v>25</v>
          </cell>
          <cell r="O138">
            <v>0</v>
          </cell>
          <cell r="P138">
            <v>24</v>
          </cell>
          <cell r="Q138">
            <v>0</v>
          </cell>
          <cell r="R138">
            <v>16</v>
          </cell>
          <cell r="S138">
            <v>0</v>
          </cell>
          <cell r="AK138">
            <v>0</v>
          </cell>
        </row>
        <row r="139">
          <cell r="C139" t="str">
            <v>Monmouth University</v>
          </cell>
          <cell r="E139" t="str">
            <v>Iowa</v>
          </cell>
          <cell r="F139" t="str">
            <v>A+</v>
          </cell>
          <cell r="H139">
            <v>43842</v>
          </cell>
          <cell r="I139">
            <v>405</v>
          </cell>
          <cell r="J139" t="str">
            <v>lv</v>
          </cell>
          <cell r="K139">
            <v>24</v>
          </cell>
          <cell r="L139">
            <v>0</v>
          </cell>
          <cell r="M139">
            <v>4</v>
          </cell>
          <cell r="N139">
            <v>17</v>
          </cell>
          <cell r="O139">
            <v>8</v>
          </cell>
          <cell r="P139">
            <v>18</v>
          </cell>
          <cell r="Q139">
            <v>4</v>
          </cell>
          <cell r="R139">
            <v>15</v>
          </cell>
          <cell r="S139">
            <v>3</v>
          </cell>
          <cell r="AK139">
            <v>0.37060572835667904</v>
          </cell>
        </row>
        <row r="140">
          <cell r="C140" t="str">
            <v>Suffolk University</v>
          </cell>
          <cell r="E140" t="str">
            <v>Nevada</v>
          </cell>
          <cell r="F140" t="str">
            <v>A-</v>
          </cell>
          <cell r="H140">
            <v>43841</v>
          </cell>
          <cell r="I140">
            <v>500</v>
          </cell>
          <cell r="J140" t="str">
            <v>lv</v>
          </cell>
          <cell r="K140">
            <v>19.399999999999999</v>
          </cell>
          <cell r="L140">
            <v>0</v>
          </cell>
          <cell r="M140">
            <v>2.2000000000000002</v>
          </cell>
          <cell r="N140">
            <v>8.1999999999999993</v>
          </cell>
          <cell r="O140">
            <v>3.6</v>
          </cell>
          <cell r="P140">
            <v>17.600000000000001</v>
          </cell>
          <cell r="Q140">
            <v>7.6</v>
          </cell>
          <cell r="R140">
            <v>10.6</v>
          </cell>
          <cell r="S140">
            <v>4.4000000000000004</v>
          </cell>
          <cell r="AK140">
            <v>17.477562483449848</v>
          </cell>
        </row>
        <row r="141">
          <cell r="C141" t="str">
            <v>IBD/TIPP</v>
          </cell>
          <cell r="E141" t="str">
            <v>US</v>
          </cell>
          <cell r="F141" t="str">
            <v>A/B</v>
          </cell>
          <cell r="H141">
            <v>43841</v>
          </cell>
          <cell r="I141">
            <v>333</v>
          </cell>
          <cell r="J141" t="str">
            <v>rv</v>
          </cell>
          <cell r="K141">
            <v>26</v>
          </cell>
          <cell r="L141">
            <v>7</v>
          </cell>
          <cell r="M141">
            <v>0</v>
          </cell>
          <cell r="N141">
            <v>9</v>
          </cell>
          <cell r="O141">
            <v>3</v>
          </cell>
          <cell r="P141">
            <v>15</v>
          </cell>
          <cell r="Q141">
            <v>2</v>
          </cell>
          <cell r="R141">
            <v>20</v>
          </cell>
          <cell r="S141">
            <v>3</v>
          </cell>
          <cell r="AK141">
            <v>1.4521763187527017</v>
          </cell>
        </row>
        <row r="142">
          <cell r="C142" t="str">
            <v>Tulchin Research</v>
          </cell>
          <cell r="E142" t="str">
            <v>California</v>
          </cell>
          <cell r="F142" t="str">
            <v>B/C</v>
          </cell>
          <cell r="H142">
            <v>43840</v>
          </cell>
          <cell r="I142">
            <v>1121</v>
          </cell>
          <cell r="J142" t="str">
            <v>lv</v>
          </cell>
          <cell r="K142">
            <v>25</v>
          </cell>
          <cell r="L142">
            <v>7</v>
          </cell>
          <cell r="M142">
            <v>1</v>
          </cell>
          <cell r="N142">
            <v>8</v>
          </cell>
          <cell r="O142">
            <v>2</v>
          </cell>
          <cell r="P142">
            <v>29</v>
          </cell>
          <cell r="Q142">
            <v>3</v>
          </cell>
          <cell r="R142">
            <v>12</v>
          </cell>
          <cell r="S142">
            <v>5</v>
          </cell>
          <cell r="AK142">
            <v>11.656115745217742</v>
          </cell>
        </row>
        <row r="143">
          <cell r="C143" t="str">
            <v>Ipsos</v>
          </cell>
          <cell r="E143" t="str">
            <v>US</v>
          </cell>
          <cell r="F143" t="str">
            <v>B-</v>
          </cell>
          <cell r="H143">
            <v>43839</v>
          </cell>
          <cell r="I143">
            <v>436</v>
          </cell>
          <cell r="J143" t="str">
            <v>rv</v>
          </cell>
          <cell r="K143">
            <v>23</v>
          </cell>
          <cell r="L143">
            <v>7.9</v>
          </cell>
          <cell r="M143">
            <v>2.2999999999999998</v>
          </cell>
          <cell r="N143">
            <v>7.2</v>
          </cell>
          <cell r="O143">
            <v>1.1000000000000001</v>
          </cell>
          <cell r="P143">
            <v>19.899999999999999</v>
          </cell>
          <cell r="Q143">
            <v>3.2</v>
          </cell>
          <cell r="R143">
            <v>14.7</v>
          </cell>
          <cell r="S143">
            <v>3.1</v>
          </cell>
          <cell r="AK143">
            <v>3.8357555310119772E-2</v>
          </cell>
        </row>
        <row r="144">
          <cell r="C144" t="str">
            <v>Ipsos</v>
          </cell>
          <cell r="E144" t="str">
            <v>US</v>
          </cell>
          <cell r="F144" t="str">
            <v>B-</v>
          </cell>
          <cell r="H144">
            <v>43839</v>
          </cell>
          <cell r="I144">
            <v>707</v>
          </cell>
          <cell r="J144" t="str">
            <v>a</v>
          </cell>
          <cell r="K144">
            <v>15</v>
          </cell>
          <cell r="L144">
            <v>6</v>
          </cell>
          <cell r="M144">
            <v>2</v>
          </cell>
          <cell r="N144">
            <v>5</v>
          </cell>
          <cell r="O144">
            <v>1</v>
          </cell>
          <cell r="P144">
            <v>17</v>
          </cell>
          <cell r="Q144">
            <v>3</v>
          </cell>
          <cell r="R144">
            <v>10</v>
          </cell>
          <cell r="S144">
            <v>3</v>
          </cell>
          <cell r="AK144">
            <v>0</v>
          </cell>
        </row>
        <row r="145">
          <cell r="C145" t="str">
            <v>Capitol Weekly</v>
          </cell>
          <cell r="E145" t="str">
            <v>California</v>
          </cell>
          <cell r="F145">
            <v>0</v>
          </cell>
          <cell r="H145">
            <v>43839</v>
          </cell>
          <cell r="I145">
            <v>1053</v>
          </cell>
          <cell r="J145" t="str">
            <v>lv</v>
          </cell>
          <cell r="K145">
            <v>20</v>
          </cell>
          <cell r="L145">
            <v>6</v>
          </cell>
          <cell r="M145">
            <v>1</v>
          </cell>
          <cell r="N145">
            <v>11</v>
          </cell>
          <cell r="O145">
            <v>5</v>
          </cell>
          <cell r="P145">
            <v>24</v>
          </cell>
          <cell r="Q145">
            <v>2</v>
          </cell>
          <cell r="R145">
            <v>21</v>
          </cell>
          <cell r="S145">
            <v>7</v>
          </cell>
          <cell r="AK145">
            <v>7.941268389303918</v>
          </cell>
        </row>
        <row r="146">
          <cell r="C146" t="str">
            <v>Myers Research/Strategic Services</v>
          </cell>
          <cell r="E146" t="str">
            <v>Nevada</v>
          </cell>
          <cell r="F146">
            <v>0</v>
          </cell>
          <cell r="H146">
            <v>43838</v>
          </cell>
          <cell r="I146">
            <v>600</v>
          </cell>
          <cell r="J146" t="str">
            <v>lv</v>
          </cell>
          <cell r="K146">
            <v>28</v>
          </cell>
          <cell r="L146">
            <v>0</v>
          </cell>
          <cell r="M146">
            <v>2</v>
          </cell>
          <cell r="N146">
            <v>6</v>
          </cell>
          <cell r="O146">
            <v>4</v>
          </cell>
          <cell r="P146">
            <v>29</v>
          </cell>
          <cell r="Q146">
            <v>8</v>
          </cell>
          <cell r="R146">
            <v>14</v>
          </cell>
          <cell r="S146">
            <v>5</v>
          </cell>
          <cell r="AK146">
            <v>6.2949867019927286</v>
          </cell>
        </row>
        <row r="147">
          <cell r="C147" t="str">
            <v>Selzer &amp; Co.</v>
          </cell>
          <cell r="E147" t="str">
            <v>Iowa</v>
          </cell>
          <cell r="F147" t="str">
            <v>A+</v>
          </cell>
          <cell r="H147">
            <v>43838</v>
          </cell>
          <cell r="I147">
            <v>701</v>
          </cell>
          <cell r="J147" t="str">
            <v>lv</v>
          </cell>
          <cell r="K147">
            <v>15</v>
          </cell>
          <cell r="L147">
            <v>1</v>
          </cell>
          <cell r="M147">
            <v>3</v>
          </cell>
          <cell r="N147">
            <v>16</v>
          </cell>
          <cell r="O147">
            <v>6</v>
          </cell>
          <cell r="P147">
            <v>20</v>
          </cell>
          <cell r="Q147">
            <v>2</v>
          </cell>
          <cell r="R147">
            <v>17</v>
          </cell>
          <cell r="S147">
            <v>5</v>
          </cell>
          <cell r="AK147">
            <v>30.99496288236654</v>
          </cell>
        </row>
        <row r="148">
          <cell r="C148" t="str">
            <v>Fox News/Beacon Research/Shaw &amp; Co. Research</v>
          </cell>
          <cell r="E148" t="str">
            <v>Wisconsin</v>
          </cell>
          <cell r="F148" t="str">
            <v>A-</v>
          </cell>
          <cell r="H148">
            <v>43838</v>
          </cell>
          <cell r="I148">
            <v>671</v>
          </cell>
          <cell r="J148" t="str">
            <v>lv</v>
          </cell>
          <cell r="K148">
            <v>23</v>
          </cell>
          <cell r="L148">
            <v>7</v>
          </cell>
          <cell r="M148">
            <v>3</v>
          </cell>
          <cell r="N148">
            <v>9</v>
          </cell>
          <cell r="O148">
            <v>4</v>
          </cell>
          <cell r="P148">
            <v>21</v>
          </cell>
          <cell r="Q148">
            <v>2</v>
          </cell>
          <cell r="R148">
            <v>13</v>
          </cell>
          <cell r="S148">
            <v>3</v>
          </cell>
          <cell r="AK148">
            <v>20.210785944576806</v>
          </cell>
        </row>
        <row r="149">
          <cell r="C149" t="str">
            <v>Fox News/Beacon Research/Shaw &amp; Co. Research</v>
          </cell>
          <cell r="E149" t="str">
            <v>Nevada</v>
          </cell>
          <cell r="F149" t="str">
            <v>A-</v>
          </cell>
          <cell r="H149">
            <v>43838</v>
          </cell>
          <cell r="I149">
            <v>635</v>
          </cell>
          <cell r="J149" t="str">
            <v>lv</v>
          </cell>
          <cell r="K149">
            <v>23</v>
          </cell>
          <cell r="L149">
            <v>2</v>
          </cell>
          <cell r="M149">
            <v>3</v>
          </cell>
          <cell r="N149">
            <v>6</v>
          </cell>
          <cell r="O149">
            <v>2</v>
          </cell>
          <cell r="P149">
            <v>17</v>
          </cell>
          <cell r="Q149">
            <v>12</v>
          </cell>
          <cell r="R149">
            <v>12</v>
          </cell>
          <cell r="S149">
            <v>4</v>
          </cell>
          <cell r="AK149">
            <v>19.631856332993284</v>
          </cell>
        </row>
        <row r="150">
          <cell r="C150" t="str">
            <v>Fox News/Beacon Research/Shaw &amp; Co. Research</v>
          </cell>
          <cell r="E150" t="str">
            <v>South Carolina</v>
          </cell>
          <cell r="F150" t="str">
            <v>A-</v>
          </cell>
          <cell r="H150">
            <v>43838</v>
          </cell>
          <cell r="I150">
            <v>808</v>
          </cell>
          <cell r="J150" t="str">
            <v>lv</v>
          </cell>
          <cell r="K150">
            <v>36</v>
          </cell>
          <cell r="L150">
            <v>2</v>
          </cell>
          <cell r="M150">
            <v>2</v>
          </cell>
          <cell r="N150">
            <v>4</v>
          </cell>
          <cell r="O150">
            <v>1</v>
          </cell>
          <cell r="P150">
            <v>14</v>
          </cell>
          <cell r="Q150">
            <v>15</v>
          </cell>
          <cell r="R150">
            <v>10</v>
          </cell>
          <cell r="S150">
            <v>2</v>
          </cell>
          <cell r="AK150">
            <v>22.289718348085618</v>
          </cell>
        </row>
        <row r="151">
          <cell r="C151" t="str">
            <v>Patinkin Research Strategies</v>
          </cell>
          <cell r="E151" t="str">
            <v>New Hampshire</v>
          </cell>
          <cell r="F151">
            <v>0</v>
          </cell>
          <cell r="H151">
            <v>43837</v>
          </cell>
          <cell r="I151">
            <v>600</v>
          </cell>
          <cell r="J151" t="str">
            <v>lv</v>
          </cell>
          <cell r="K151">
            <v>21</v>
          </cell>
          <cell r="L151">
            <v>0</v>
          </cell>
          <cell r="M151">
            <v>2</v>
          </cell>
          <cell r="N151">
            <v>17</v>
          </cell>
          <cell r="O151">
            <v>6</v>
          </cell>
          <cell r="P151">
            <v>19</v>
          </cell>
          <cell r="Q151">
            <v>6</v>
          </cell>
          <cell r="R151">
            <v>10</v>
          </cell>
          <cell r="S151">
            <v>5</v>
          </cell>
          <cell r="AK151">
            <v>6.1771773080922587</v>
          </cell>
        </row>
        <row r="152">
          <cell r="C152" t="str">
            <v>Monmouth University</v>
          </cell>
          <cell r="E152" t="str">
            <v>New Hampshire</v>
          </cell>
          <cell r="F152" t="str">
            <v>A+</v>
          </cell>
          <cell r="H152">
            <v>43837</v>
          </cell>
          <cell r="I152">
            <v>404</v>
          </cell>
          <cell r="J152" t="str">
            <v>lv</v>
          </cell>
          <cell r="K152">
            <v>24</v>
          </cell>
          <cell r="L152">
            <v>0</v>
          </cell>
          <cell r="M152">
            <v>0</v>
          </cell>
          <cell r="N152">
            <v>23</v>
          </cell>
          <cell r="O152">
            <v>0</v>
          </cell>
          <cell r="P152">
            <v>21</v>
          </cell>
          <cell r="Q152">
            <v>0</v>
          </cell>
          <cell r="R152">
            <v>18</v>
          </cell>
          <cell r="S152">
            <v>0</v>
          </cell>
          <cell r="AK152">
            <v>0</v>
          </cell>
        </row>
        <row r="153">
          <cell r="C153" t="str">
            <v>Monmouth University</v>
          </cell>
          <cell r="E153" t="str">
            <v>New Hampshire</v>
          </cell>
          <cell r="F153" t="str">
            <v>A+</v>
          </cell>
          <cell r="H153">
            <v>43837</v>
          </cell>
          <cell r="I153">
            <v>404</v>
          </cell>
          <cell r="J153" t="str">
            <v>lv</v>
          </cell>
          <cell r="K153">
            <v>21</v>
          </cell>
          <cell r="L153">
            <v>0</v>
          </cell>
          <cell r="M153">
            <v>2</v>
          </cell>
          <cell r="N153">
            <v>20</v>
          </cell>
          <cell r="O153">
            <v>7</v>
          </cell>
          <cell r="P153">
            <v>21</v>
          </cell>
          <cell r="Q153">
            <v>0</v>
          </cell>
          <cell r="R153">
            <v>15</v>
          </cell>
          <cell r="S153">
            <v>5</v>
          </cell>
          <cell r="AK153">
            <v>0</v>
          </cell>
        </row>
        <row r="154">
          <cell r="C154" t="str">
            <v>Monmouth University</v>
          </cell>
          <cell r="E154" t="str">
            <v>New Hampshire</v>
          </cell>
          <cell r="F154" t="str">
            <v>A+</v>
          </cell>
          <cell r="H154">
            <v>43837</v>
          </cell>
          <cell r="I154">
            <v>404</v>
          </cell>
          <cell r="J154" t="str">
            <v>lv</v>
          </cell>
          <cell r="K154">
            <v>19</v>
          </cell>
          <cell r="L154">
            <v>0</v>
          </cell>
          <cell r="M154">
            <v>1</v>
          </cell>
          <cell r="N154">
            <v>20</v>
          </cell>
          <cell r="O154">
            <v>6</v>
          </cell>
          <cell r="P154">
            <v>18</v>
          </cell>
          <cell r="Q154">
            <v>4</v>
          </cell>
          <cell r="R154">
            <v>15</v>
          </cell>
          <cell r="S154">
            <v>3</v>
          </cell>
          <cell r="AK154">
            <v>0.3326357229063801</v>
          </cell>
        </row>
        <row r="155">
          <cell r="C155" t="str">
            <v>YouGov</v>
          </cell>
          <cell r="E155" t="str">
            <v>US</v>
          </cell>
          <cell r="F155" t="str">
            <v>B-</v>
          </cell>
          <cell r="H155">
            <v>43837</v>
          </cell>
          <cell r="I155">
            <v>574</v>
          </cell>
          <cell r="J155" t="str">
            <v>lv</v>
          </cell>
          <cell r="K155">
            <v>27</v>
          </cell>
          <cell r="L155">
            <v>3</v>
          </cell>
          <cell r="M155">
            <v>1</v>
          </cell>
          <cell r="N155">
            <v>7</v>
          </cell>
          <cell r="O155">
            <v>3</v>
          </cell>
          <cell r="P155">
            <v>20</v>
          </cell>
          <cell r="Q155">
            <v>2</v>
          </cell>
          <cell r="R155">
            <v>22</v>
          </cell>
          <cell r="S155">
            <v>3</v>
          </cell>
          <cell r="AK155">
            <v>7.8138513471678286E-2</v>
          </cell>
        </row>
        <row r="156">
          <cell r="C156" t="str">
            <v>Emerson College</v>
          </cell>
          <cell r="E156" t="str">
            <v>New Mexico</v>
          </cell>
          <cell r="F156" t="str">
            <v>B-</v>
          </cell>
          <cell r="H156">
            <v>43836</v>
          </cell>
          <cell r="I156">
            <v>447</v>
          </cell>
          <cell r="J156" t="str">
            <v>lv</v>
          </cell>
          <cell r="K156">
            <v>26.7</v>
          </cell>
          <cell r="L156">
            <v>2.8</v>
          </cell>
          <cell r="M156">
            <v>1.8</v>
          </cell>
          <cell r="N156">
            <v>6.5</v>
          </cell>
          <cell r="O156">
            <v>2.1</v>
          </cell>
          <cell r="P156">
            <v>28.2</v>
          </cell>
          <cell r="Q156">
            <v>1</v>
          </cell>
          <cell r="R156">
            <v>8.4</v>
          </cell>
          <cell r="S156">
            <v>10.199999999999999</v>
          </cell>
          <cell r="AK156">
            <v>8.5378572687306384</v>
          </cell>
        </row>
        <row r="157">
          <cell r="C157" t="str">
            <v>Morning Consult</v>
          </cell>
          <cell r="E157" t="str">
            <v>US</v>
          </cell>
          <cell r="F157" t="str">
            <v>B/C</v>
          </cell>
          <cell r="H157">
            <v>43835</v>
          </cell>
          <cell r="I157">
            <v>17213</v>
          </cell>
          <cell r="J157" t="str">
            <v>lv</v>
          </cell>
          <cell r="K157">
            <v>31</v>
          </cell>
          <cell r="L157">
            <v>7</v>
          </cell>
          <cell r="M157">
            <v>2</v>
          </cell>
          <cell r="N157">
            <v>8</v>
          </cell>
          <cell r="O157">
            <v>3</v>
          </cell>
          <cell r="P157">
            <v>23</v>
          </cell>
          <cell r="Q157">
            <v>4</v>
          </cell>
          <cell r="R157">
            <v>14</v>
          </cell>
          <cell r="S157">
            <v>4</v>
          </cell>
          <cell r="AK157">
            <v>6.4236810064581262E-2</v>
          </cell>
        </row>
        <row r="158">
          <cell r="C158" t="str">
            <v>YouGov</v>
          </cell>
          <cell r="E158" t="str">
            <v>New Hampshire</v>
          </cell>
          <cell r="F158" t="str">
            <v>B-</v>
          </cell>
          <cell r="H158">
            <v>43833</v>
          </cell>
          <cell r="I158">
            <v>487</v>
          </cell>
          <cell r="J158" t="str">
            <v>lv</v>
          </cell>
          <cell r="K158">
            <v>25</v>
          </cell>
          <cell r="L158">
            <v>0</v>
          </cell>
          <cell r="M158">
            <v>3</v>
          </cell>
          <cell r="N158">
            <v>13</v>
          </cell>
          <cell r="O158">
            <v>7</v>
          </cell>
          <cell r="P158">
            <v>27</v>
          </cell>
          <cell r="Q158">
            <v>3</v>
          </cell>
          <cell r="R158">
            <v>18</v>
          </cell>
          <cell r="S158">
            <v>2</v>
          </cell>
          <cell r="AK158">
            <v>0.2863277351275843</v>
          </cell>
        </row>
        <row r="159">
          <cell r="C159" t="str">
            <v>YouGov</v>
          </cell>
          <cell r="E159" t="str">
            <v>Iowa</v>
          </cell>
          <cell r="F159" t="str">
            <v>B-</v>
          </cell>
          <cell r="H159">
            <v>43833</v>
          </cell>
          <cell r="I159">
            <v>747</v>
          </cell>
          <cell r="J159" t="str">
            <v>lv</v>
          </cell>
          <cell r="K159">
            <v>23</v>
          </cell>
          <cell r="L159">
            <v>0</v>
          </cell>
          <cell r="M159">
            <v>2</v>
          </cell>
          <cell r="N159">
            <v>23</v>
          </cell>
          <cell r="O159">
            <v>7</v>
          </cell>
          <cell r="P159">
            <v>23</v>
          </cell>
          <cell r="Q159">
            <v>2</v>
          </cell>
          <cell r="R159">
            <v>16</v>
          </cell>
          <cell r="S159">
            <v>2</v>
          </cell>
          <cell r="AK159">
            <v>1.1600307493495396</v>
          </cell>
        </row>
        <row r="160">
          <cell r="C160" t="str">
            <v>Sacred Heart University</v>
          </cell>
          <cell r="E160" t="str">
            <v>Connecticut</v>
          </cell>
          <cell r="F160" t="str">
            <v>B/C</v>
          </cell>
          <cell r="H160">
            <v>43832</v>
          </cell>
          <cell r="I160">
            <v>348</v>
          </cell>
          <cell r="J160" t="str">
            <v>rv</v>
          </cell>
          <cell r="K160">
            <v>33</v>
          </cell>
          <cell r="L160">
            <v>0</v>
          </cell>
          <cell r="M160">
            <v>0</v>
          </cell>
          <cell r="N160">
            <v>11.2</v>
          </cell>
          <cell r="O160">
            <v>0</v>
          </cell>
          <cell r="P160">
            <v>19.3</v>
          </cell>
          <cell r="Q160">
            <v>0</v>
          </cell>
          <cell r="R160">
            <v>17.8</v>
          </cell>
          <cell r="S160">
            <v>0</v>
          </cell>
          <cell r="AK160">
            <v>4.0097536597174592</v>
          </cell>
        </row>
        <row r="161">
          <cell r="C161" t="str">
            <v>YouGov</v>
          </cell>
          <cell r="E161" t="str">
            <v>US</v>
          </cell>
          <cell r="F161" t="str">
            <v>B-</v>
          </cell>
          <cell r="H161">
            <v>43830</v>
          </cell>
          <cell r="I161">
            <v>548</v>
          </cell>
          <cell r="J161" t="str">
            <v>lv</v>
          </cell>
          <cell r="K161">
            <v>29</v>
          </cell>
          <cell r="L161">
            <v>3</v>
          </cell>
          <cell r="M161">
            <v>2</v>
          </cell>
          <cell r="N161">
            <v>8</v>
          </cell>
          <cell r="O161">
            <v>4</v>
          </cell>
          <cell r="P161">
            <v>19</v>
          </cell>
          <cell r="Q161">
            <v>2</v>
          </cell>
          <cell r="R161">
            <v>18</v>
          </cell>
          <cell r="S161">
            <v>3</v>
          </cell>
          <cell r="AK161">
            <v>3.8869246824450539E-2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43828</v>
          </cell>
          <cell r="I162">
            <v>780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7</v>
          </cell>
          <cell r="O162">
            <v>2</v>
          </cell>
          <cell r="P162">
            <v>17</v>
          </cell>
          <cell r="Q162">
            <v>2</v>
          </cell>
          <cell r="R162">
            <v>12</v>
          </cell>
          <cell r="S162">
            <v>3</v>
          </cell>
          <cell r="AK162">
            <v>0.1079226845467685</v>
          </cell>
        </row>
        <row r="163">
          <cell r="C163" t="str">
            <v>Morning Consult</v>
          </cell>
          <cell r="E163" t="str">
            <v>US</v>
          </cell>
          <cell r="F163" t="str">
            <v>B/C</v>
          </cell>
          <cell r="H163">
            <v>43828</v>
          </cell>
          <cell r="I163">
            <v>17787</v>
          </cell>
          <cell r="J163" t="str">
            <v>lv</v>
          </cell>
          <cell r="K163">
            <v>32</v>
          </cell>
          <cell r="L163">
            <v>6</v>
          </cell>
          <cell r="M163">
            <v>3</v>
          </cell>
          <cell r="N163">
            <v>8</v>
          </cell>
          <cell r="O163">
            <v>3</v>
          </cell>
          <cell r="P163">
            <v>21</v>
          </cell>
          <cell r="Q163">
            <v>3</v>
          </cell>
          <cell r="R163">
            <v>14</v>
          </cell>
          <cell r="S163">
            <v>4</v>
          </cell>
          <cell r="AK163">
            <v>4.0751283146575813E-2</v>
          </cell>
        </row>
        <row r="164">
          <cell r="C164" t="str">
            <v>Harris Insights &amp; Analytics</v>
          </cell>
          <cell r="E164" t="str">
            <v>US</v>
          </cell>
          <cell r="F164" t="str">
            <v>C+</v>
          </cell>
          <cell r="H164">
            <v>43827</v>
          </cell>
          <cell r="I164">
            <v>431</v>
          </cell>
          <cell r="J164" t="str">
            <v>rv</v>
          </cell>
          <cell r="K164">
            <v>28</v>
          </cell>
          <cell r="L164">
            <v>11</v>
          </cell>
          <cell r="M164">
            <v>2</v>
          </cell>
          <cell r="N164">
            <v>6</v>
          </cell>
          <cell r="O164">
            <v>2</v>
          </cell>
          <cell r="P164">
            <v>16</v>
          </cell>
          <cell r="Q164">
            <v>2</v>
          </cell>
          <cell r="R164">
            <v>11</v>
          </cell>
          <cell r="S164">
            <v>2</v>
          </cell>
          <cell r="AK164">
            <v>8.4801667296333066E-2</v>
          </cell>
        </row>
        <row r="165">
          <cell r="C165" t="str">
            <v>YouGov</v>
          </cell>
          <cell r="E165" t="str">
            <v>US</v>
          </cell>
          <cell r="F165" t="str">
            <v>B-</v>
          </cell>
          <cell r="H165">
            <v>43823</v>
          </cell>
          <cell r="I165">
            <v>586</v>
          </cell>
          <cell r="J165" t="str">
            <v>lv</v>
          </cell>
          <cell r="K165">
            <v>30</v>
          </cell>
          <cell r="L165">
            <v>4</v>
          </cell>
          <cell r="M165">
            <v>2</v>
          </cell>
          <cell r="N165">
            <v>7</v>
          </cell>
          <cell r="O165">
            <v>5</v>
          </cell>
          <cell r="P165">
            <v>17</v>
          </cell>
          <cell r="Q165">
            <v>1</v>
          </cell>
          <cell r="R165">
            <v>19</v>
          </cell>
          <cell r="S165">
            <v>3</v>
          </cell>
          <cell r="AK165">
            <v>2.2756851120223912E-2</v>
          </cell>
        </row>
        <row r="166">
          <cell r="C166" t="str">
            <v>YouGov</v>
          </cell>
          <cell r="E166" t="str">
            <v>US</v>
          </cell>
          <cell r="F166" t="str">
            <v>B-</v>
          </cell>
          <cell r="H166">
            <v>43822</v>
          </cell>
          <cell r="I166">
            <v>412</v>
          </cell>
          <cell r="J166" t="str">
            <v>lv</v>
          </cell>
          <cell r="K166">
            <v>34</v>
          </cell>
          <cell r="L166">
            <v>4</v>
          </cell>
          <cell r="M166">
            <v>3</v>
          </cell>
          <cell r="N166">
            <v>7</v>
          </cell>
          <cell r="O166">
            <v>2</v>
          </cell>
          <cell r="P166">
            <v>19</v>
          </cell>
          <cell r="Q166">
            <v>0</v>
          </cell>
          <cell r="R166">
            <v>20</v>
          </cell>
          <cell r="S166">
            <v>4</v>
          </cell>
          <cell r="AK166">
            <v>1.2138212249419397E-2</v>
          </cell>
        </row>
        <row r="167">
          <cell r="C167" t="str">
            <v>Morning Consult</v>
          </cell>
          <cell r="E167" t="str">
            <v>US</v>
          </cell>
          <cell r="F167" t="str">
            <v>B/C</v>
          </cell>
          <cell r="H167">
            <v>43821</v>
          </cell>
          <cell r="I167">
            <v>7178</v>
          </cell>
          <cell r="J167" t="str">
            <v>lv</v>
          </cell>
          <cell r="K167">
            <v>31</v>
          </cell>
          <cell r="L167">
            <v>6</v>
          </cell>
          <cell r="M167">
            <v>3</v>
          </cell>
          <cell r="N167">
            <v>9</v>
          </cell>
          <cell r="O167">
            <v>3</v>
          </cell>
          <cell r="P167">
            <v>21</v>
          </cell>
          <cell r="Q167">
            <v>3</v>
          </cell>
          <cell r="R167">
            <v>15</v>
          </cell>
          <cell r="S167">
            <v>5</v>
          </cell>
          <cell r="AK167">
            <v>1.9001011392254973E-2</v>
          </cell>
        </row>
        <row r="168">
          <cell r="C168" t="str">
            <v>Ipsos</v>
          </cell>
          <cell r="E168" t="str">
            <v>US</v>
          </cell>
          <cell r="F168" t="str">
            <v>B-</v>
          </cell>
          <cell r="H168">
            <v>43818</v>
          </cell>
          <cell r="I168">
            <v>571</v>
          </cell>
          <cell r="J168" t="str">
            <v>rv</v>
          </cell>
          <cell r="K168">
            <v>20</v>
          </cell>
          <cell r="L168">
            <v>6</v>
          </cell>
          <cell r="M168">
            <v>0</v>
          </cell>
          <cell r="N168">
            <v>5</v>
          </cell>
          <cell r="O168">
            <v>2</v>
          </cell>
          <cell r="P168">
            <v>16</v>
          </cell>
          <cell r="Q168">
            <v>3</v>
          </cell>
          <cell r="R168">
            <v>13</v>
          </cell>
          <cell r="S168">
            <v>3</v>
          </cell>
          <cell r="AK168">
            <v>1.2253319063653562E-2</v>
          </cell>
        </row>
        <row r="169">
          <cell r="C169" t="str">
            <v>Ipsos</v>
          </cell>
          <cell r="E169" t="str">
            <v>US</v>
          </cell>
          <cell r="F169" t="str">
            <v>B-</v>
          </cell>
          <cell r="H169">
            <v>43818</v>
          </cell>
          <cell r="I169">
            <v>709</v>
          </cell>
          <cell r="J169" t="str">
            <v>a</v>
          </cell>
          <cell r="K169">
            <v>18</v>
          </cell>
          <cell r="L169">
            <v>5</v>
          </cell>
          <cell r="M169">
            <v>1</v>
          </cell>
          <cell r="N169">
            <v>4</v>
          </cell>
          <cell r="O169">
            <v>1</v>
          </cell>
          <cell r="P169">
            <v>15</v>
          </cell>
          <cell r="Q169">
            <v>2</v>
          </cell>
          <cell r="R169">
            <v>10</v>
          </cell>
          <cell r="S169">
            <v>2</v>
          </cell>
          <cell r="AK169">
            <v>0</v>
          </cell>
        </row>
        <row r="170">
          <cell r="C170" t="str">
            <v>McLaughlin &amp; Associates</v>
          </cell>
          <cell r="E170" t="str">
            <v>US</v>
          </cell>
          <cell r="F170" t="str">
            <v>C/D</v>
          </cell>
          <cell r="H170">
            <v>43817</v>
          </cell>
          <cell r="I170">
            <v>480</v>
          </cell>
          <cell r="J170" t="str">
            <v>lv</v>
          </cell>
          <cell r="K170">
            <v>23</v>
          </cell>
          <cell r="L170">
            <v>5</v>
          </cell>
          <cell r="M170">
            <v>4</v>
          </cell>
          <cell r="N170">
            <v>5</v>
          </cell>
          <cell r="O170">
            <v>2</v>
          </cell>
          <cell r="P170">
            <v>17</v>
          </cell>
          <cell r="Q170">
            <v>3</v>
          </cell>
          <cell r="R170">
            <v>15</v>
          </cell>
          <cell r="S170">
            <v>4</v>
          </cell>
          <cell r="AK170">
            <v>0</v>
          </cell>
        </row>
        <row r="171">
          <cell r="C171" t="str">
            <v>McLaughlin &amp; Associates</v>
          </cell>
          <cell r="E171" t="str">
            <v>US</v>
          </cell>
          <cell r="F171" t="str">
            <v>C/D</v>
          </cell>
          <cell r="H171">
            <v>43817</v>
          </cell>
          <cell r="I171">
            <v>480</v>
          </cell>
          <cell r="J171" t="str">
            <v>lv</v>
          </cell>
          <cell r="K171">
            <v>27</v>
          </cell>
          <cell r="L171">
            <v>5</v>
          </cell>
          <cell r="M171">
            <v>3</v>
          </cell>
          <cell r="N171">
            <v>5</v>
          </cell>
          <cell r="O171">
            <v>2</v>
          </cell>
          <cell r="P171">
            <v>17</v>
          </cell>
          <cell r="Q171">
            <v>4</v>
          </cell>
          <cell r="R171">
            <v>15</v>
          </cell>
          <cell r="S171">
            <v>5</v>
          </cell>
          <cell r="AK171">
            <v>3.1536745122593737</v>
          </cell>
        </row>
        <row r="172">
          <cell r="C172" t="str">
            <v>NBC News/Wall Street Journal</v>
          </cell>
          <cell r="E172" t="str">
            <v>US</v>
          </cell>
          <cell r="F172" t="str">
            <v>A/B</v>
          </cell>
          <cell r="H172">
            <v>43816</v>
          </cell>
          <cell r="I172">
            <v>410</v>
          </cell>
          <cell r="J172" t="str">
            <v>lv</v>
          </cell>
          <cell r="K172">
            <v>28</v>
          </cell>
          <cell r="L172">
            <v>4</v>
          </cell>
          <cell r="M172">
            <v>2</v>
          </cell>
          <cell r="N172">
            <v>9</v>
          </cell>
          <cell r="O172">
            <v>5</v>
          </cell>
          <cell r="P172">
            <v>21</v>
          </cell>
          <cell r="Q172">
            <v>1</v>
          </cell>
          <cell r="R172">
            <v>18</v>
          </cell>
          <cell r="S172">
            <v>3</v>
          </cell>
          <cell r="AK172">
            <v>1.2419601429200704</v>
          </cell>
        </row>
        <row r="173">
          <cell r="C173" t="str">
            <v>YouGov</v>
          </cell>
          <cell r="E173" t="str">
            <v>US</v>
          </cell>
          <cell r="F173" t="str">
            <v>B-</v>
          </cell>
          <cell r="H173">
            <v>43816</v>
          </cell>
          <cell r="I173">
            <v>555</v>
          </cell>
          <cell r="J173" t="str">
            <v>lv</v>
          </cell>
          <cell r="K173">
            <v>29</v>
          </cell>
          <cell r="L173">
            <v>4</v>
          </cell>
          <cell r="M173">
            <v>2</v>
          </cell>
          <cell r="N173">
            <v>7</v>
          </cell>
          <cell r="O173">
            <v>4</v>
          </cell>
          <cell r="P173">
            <v>19</v>
          </cell>
          <cell r="Q173">
            <v>2</v>
          </cell>
          <cell r="R173">
            <v>17</v>
          </cell>
          <cell r="S173">
            <v>3</v>
          </cell>
          <cell r="AK173">
            <v>9.4127003407972597E-3</v>
          </cell>
        </row>
        <row r="174">
          <cell r="C174" t="str">
            <v>Emerson College</v>
          </cell>
          <cell r="E174" t="str">
            <v>US</v>
          </cell>
          <cell r="F174" t="str">
            <v>B-</v>
          </cell>
          <cell r="H174">
            <v>43816</v>
          </cell>
          <cell r="I174">
            <v>525</v>
          </cell>
          <cell r="J174" t="str">
            <v>lv</v>
          </cell>
          <cell r="K174">
            <v>32.1</v>
          </cell>
          <cell r="L174">
            <v>2.8</v>
          </cell>
          <cell r="M174">
            <v>2</v>
          </cell>
          <cell r="N174">
            <v>7.7</v>
          </cell>
          <cell r="O174">
            <v>2</v>
          </cell>
          <cell r="P174">
            <v>24.7</v>
          </cell>
          <cell r="Q174">
            <v>1.7</v>
          </cell>
          <cell r="R174">
            <v>12.4</v>
          </cell>
          <cell r="S174">
            <v>6.3</v>
          </cell>
          <cell r="AK174">
            <v>0.84321586667048931</v>
          </cell>
        </row>
        <row r="175">
          <cell r="C175" t="str">
            <v>Civiqs</v>
          </cell>
          <cell r="E175" t="str">
            <v>Iowa</v>
          </cell>
          <cell r="F175">
            <v>0</v>
          </cell>
          <cell r="H175">
            <v>43815</v>
          </cell>
          <cell r="I175">
            <v>632</v>
          </cell>
          <cell r="J175" t="str">
            <v>lv</v>
          </cell>
          <cell r="K175">
            <v>15</v>
          </cell>
          <cell r="L175">
            <v>0</v>
          </cell>
          <cell r="M175">
            <v>3</v>
          </cell>
          <cell r="N175">
            <v>24</v>
          </cell>
          <cell r="O175">
            <v>4</v>
          </cell>
          <cell r="P175">
            <v>21</v>
          </cell>
          <cell r="Q175">
            <v>2</v>
          </cell>
          <cell r="R175">
            <v>18</v>
          </cell>
          <cell r="S175">
            <v>3</v>
          </cell>
          <cell r="AK175">
            <v>7.2136329703363339E-2</v>
          </cell>
        </row>
        <row r="176">
          <cell r="C176" t="str">
            <v>SSRS</v>
          </cell>
          <cell r="E176" t="str">
            <v>US</v>
          </cell>
          <cell r="F176" t="str">
            <v>A/B</v>
          </cell>
          <cell r="H176">
            <v>43814</v>
          </cell>
          <cell r="I176">
            <v>408</v>
          </cell>
          <cell r="J176" t="str">
            <v>rv</v>
          </cell>
          <cell r="K176">
            <v>26</v>
          </cell>
          <cell r="L176">
            <v>5</v>
          </cell>
          <cell r="M176">
            <v>3</v>
          </cell>
          <cell r="N176">
            <v>8</v>
          </cell>
          <cell r="O176">
            <v>3</v>
          </cell>
          <cell r="P176">
            <v>20</v>
          </cell>
          <cell r="Q176">
            <v>1</v>
          </cell>
          <cell r="R176">
            <v>16</v>
          </cell>
          <cell r="S176">
            <v>3</v>
          </cell>
          <cell r="AK176">
            <v>1.0969856116980303</v>
          </cell>
        </row>
        <row r="177">
          <cell r="C177" t="str">
            <v>Morning Consult</v>
          </cell>
          <cell r="E177" t="str">
            <v>US</v>
          </cell>
          <cell r="F177" t="str">
            <v>B/C</v>
          </cell>
          <cell r="H177">
            <v>43814</v>
          </cell>
          <cell r="I177">
            <v>13384</v>
          </cell>
          <cell r="J177" t="str">
            <v>lv</v>
          </cell>
          <cell r="K177">
            <v>31</v>
          </cell>
          <cell r="L177">
            <v>7</v>
          </cell>
          <cell r="M177">
            <v>3</v>
          </cell>
          <cell r="N177">
            <v>8</v>
          </cell>
          <cell r="O177">
            <v>2</v>
          </cell>
          <cell r="P177">
            <v>22</v>
          </cell>
          <cell r="Q177">
            <v>3</v>
          </cell>
          <cell r="R177">
            <v>15</v>
          </cell>
          <cell r="S177">
            <v>4</v>
          </cell>
          <cell r="AK177">
            <v>1.6312348034682414E-2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43814</v>
          </cell>
          <cell r="I178">
            <v>567</v>
          </cell>
          <cell r="J178" t="str">
            <v>rv</v>
          </cell>
          <cell r="K178">
            <v>30</v>
          </cell>
          <cell r="L178">
            <v>7</v>
          </cell>
          <cell r="M178">
            <v>2</v>
          </cell>
          <cell r="N178">
            <v>9</v>
          </cell>
          <cell r="O178">
            <v>3</v>
          </cell>
          <cell r="P178">
            <v>16</v>
          </cell>
          <cell r="Q178">
            <v>1</v>
          </cell>
          <cell r="R178">
            <v>17</v>
          </cell>
          <cell r="S178">
            <v>3</v>
          </cell>
          <cell r="AK178">
            <v>0.14464421124042673</v>
          </cell>
        </row>
        <row r="179">
          <cell r="C179" t="str">
            <v>Echelon Insights</v>
          </cell>
          <cell r="E179" t="str">
            <v>US</v>
          </cell>
          <cell r="F179">
            <v>0</v>
          </cell>
          <cell r="H179">
            <v>43813</v>
          </cell>
          <cell r="I179">
            <v>447</v>
          </cell>
          <cell r="J179" t="str">
            <v>lv</v>
          </cell>
          <cell r="K179">
            <v>65</v>
          </cell>
          <cell r="L179">
            <v>0</v>
          </cell>
          <cell r="M179">
            <v>0</v>
          </cell>
          <cell r="N179">
            <v>20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AK179">
            <v>0</v>
          </cell>
        </row>
        <row r="180">
          <cell r="C180" t="str">
            <v>Echelon Insights</v>
          </cell>
          <cell r="E180" t="str">
            <v>US</v>
          </cell>
          <cell r="F180">
            <v>0</v>
          </cell>
          <cell r="H180">
            <v>43813</v>
          </cell>
          <cell r="I180">
            <v>447</v>
          </cell>
          <cell r="J180" t="str">
            <v>lv</v>
          </cell>
          <cell r="K180">
            <v>59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29</v>
          </cell>
          <cell r="S180">
            <v>0</v>
          </cell>
          <cell r="AK180">
            <v>0</v>
          </cell>
        </row>
        <row r="181">
          <cell r="C181" t="str">
            <v>Echelon Insights</v>
          </cell>
          <cell r="E181" t="str">
            <v>US</v>
          </cell>
          <cell r="F181">
            <v>0</v>
          </cell>
          <cell r="H181">
            <v>43813</v>
          </cell>
          <cell r="I181">
            <v>447</v>
          </cell>
          <cell r="J181" t="str">
            <v>lv</v>
          </cell>
          <cell r="K181">
            <v>58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32</v>
          </cell>
          <cell r="Q181">
            <v>0</v>
          </cell>
          <cell r="R181">
            <v>0</v>
          </cell>
          <cell r="S181">
            <v>0</v>
          </cell>
          <cell r="AK181">
            <v>0</v>
          </cell>
        </row>
        <row r="182">
          <cell r="C182" t="str">
            <v>Echelon Insights</v>
          </cell>
          <cell r="E182" t="str">
            <v>US</v>
          </cell>
          <cell r="F182">
            <v>0</v>
          </cell>
          <cell r="H182">
            <v>43813</v>
          </cell>
          <cell r="I182">
            <v>447</v>
          </cell>
          <cell r="J182" t="str">
            <v>lv</v>
          </cell>
          <cell r="K182">
            <v>37</v>
          </cell>
          <cell r="L182">
            <v>6</v>
          </cell>
          <cell r="M182">
            <v>1</v>
          </cell>
          <cell r="N182">
            <v>6</v>
          </cell>
          <cell r="O182">
            <v>2</v>
          </cell>
          <cell r="P182">
            <v>14</v>
          </cell>
          <cell r="Q182">
            <v>1</v>
          </cell>
          <cell r="R182">
            <v>14</v>
          </cell>
          <cell r="S182">
            <v>2</v>
          </cell>
          <cell r="AK182">
            <v>3.1572202570055781E-2</v>
          </cell>
        </row>
        <row r="183">
          <cell r="C183" t="str">
            <v>Harris Insights &amp; Analytics</v>
          </cell>
          <cell r="E183" t="str">
            <v>US</v>
          </cell>
          <cell r="F183" t="str">
            <v>C+</v>
          </cell>
          <cell r="H183">
            <v>43813</v>
          </cell>
          <cell r="I183">
            <v>456</v>
          </cell>
          <cell r="J183" t="str">
            <v>rv</v>
          </cell>
          <cell r="K183">
            <v>29</v>
          </cell>
          <cell r="L183">
            <v>5</v>
          </cell>
          <cell r="M183">
            <v>2</v>
          </cell>
          <cell r="N183">
            <v>5</v>
          </cell>
          <cell r="O183">
            <v>3</v>
          </cell>
          <cell r="P183">
            <v>13</v>
          </cell>
          <cell r="Q183">
            <v>3</v>
          </cell>
          <cell r="R183">
            <v>13</v>
          </cell>
          <cell r="S183">
            <v>3</v>
          </cell>
          <cell r="AK183">
            <v>2.1006920217085768E-2</v>
          </cell>
        </row>
        <row r="184">
          <cell r="C184" t="str">
            <v>Suffolk University</v>
          </cell>
          <cell r="E184" t="str">
            <v>US</v>
          </cell>
          <cell r="F184" t="str">
            <v>A-</v>
          </cell>
          <cell r="H184">
            <v>43813</v>
          </cell>
          <cell r="I184">
            <v>384</v>
          </cell>
          <cell r="J184" t="str">
            <v>lv</v>
          </cell>
          <cell r="K184">
            <v>23.18</v>
          </cell>
          <cell r="L184">
            <v>5.99</v>
          </cell>
          <cell r="M184">
            <v>2.6</v>
          </cell>
          <cell r="N184">
            <v>8.33</v>
          </cell>
          <cell r="O184">
            <v>3.39</v>
          </cell>
          <cell r="P184">
            <v>14.06</v>
          </cell>
          <cell r="Q184">
            <v>0.78</v>
          </cell>
          <cell r="R184">
            <v>12.76</v>
          </cell>
          <cell r="S184">
            <v>2.08</v>
          </cell>
          <cell r="AK184">
            <v>10.15625367828668</v>
          </cell>
        </row>
        <row r="185">
          <cell r="C185" t="str">
            <v>IBD/TIPP</v>
          </cell>
          <cell r="E185" t="str">
            <v>US</v>
          </cell>
          <cell r="F185" t="str">
            <v>A/B</v>
          </cell>
          <cell r="H185">
            <v>43813</v>
          </cell>
          <cell r="I185">
            <v>312</v>
          </cell>
          <cell r="J185" t="str">
            <v>rv</v>
          </cell>
          <cell r="K185">
            <v>26</v>
          </cell>
          <cell r="L185">
            <v>5</v>
          </cell>
          <cell r="M185">
            <v>3</v>
          </cell>
          <cell r="N185">
            <v>9</v>
          </cell>
          <cell r="O185">
            <v>2</v>
          </cell>
          <cell r="P185">
            <v>18</v>
          </cell>
          <cell r="Q185">
            <v>2</v>
          </cell>
          <cell r="R185">
            <v>14</v>
          </cell>
          <cell r="S185">
            <v>2</v>
          </cell>
          <cell r="AK185">
            <v>0.26941824351648136</v>
          </cell>
        </row>
        <row r="186">
          <cell r="C186" t="str">
            <v>Ipsos</v>
          </cell>
          <cell r="E186" t="str">
            <v>US</v>
          </cell>
          <cell r="F186" t="str">
            <v>B-</v>
          </cell>
          <cell r="H186">
            <v>43811</v>
          </cell>
          <cell r="I186">
            <v>593</v>
          </cell>
          <cell r="J186" t="str">
            <v>rv</v>
          </cell>
          <cell r="K186">
            <v>21</v>
          </cell>
          <cell r="L186">
            <v>7</v>
          </cell>
          <cell r="M186">
            <v>0</v>
          </cell>
          <cell r="N186">
            <v>5</v>
          </cell>
          <cell r="O186">
            <v>2</v>
          </cell>
          <cell r="P186">
            <v>18</v>
          </cell>
          <cell r="Q186">
            <v>3</v>
          </cell>
          <cell r="R186">
            <v>11</v>
          </cell>
          <cell r="S186">
            <v>3</v>
          </cell>
          <cell r="AK186">
            <v>5.8100870962079394E-3</v>
          </cell>
        </row>
        <row r="187">
          <cell r="C187" t="str">
            <v>Marist College</v>
          </cell>
          <cell r="E187" t="str">
            <v>US</v>
          </cell>
          <cell r="F187" t="str">
            <v>A+</v>
          </cell>
          <cell r="H187">
            <v>43810</v>
          </cell>
          <cell r="I187">
            <v>704</v>
          </cell>
          <cell r="J187" t="str">
            <v>rv</v>
          </cell>
          <cell r="K187">
            <v>24</v>
          </cell>
          <cell r="L187">
            <v>4</v>
          </cell>
          <cell r="M187">
            <v>4</v>
          </cell>
          <cell r="N187">
            <v>13</v>
          </cell>
          <cell r="O187">
            <v>4</v>
          </cell>
          <cell r="P187">
            <v>22</v>
          </cell>
          <cell r="Q187">
            <v>0</v>
          </cell>
          <cell r="R187">
            <v>17</v>
          </cell>
          <cell r="S187">
            <v>5</v>
          </cell>
          <cell r="AK187">
            <v>19.101645222381975</v>
          </cell>
        </row>
        <row r="188">
          <cell r="C188" t="str">
            <v>Fox News/Beacon Research/Shaw &amp; Co. Research</v>
          </cell>
          <cell r="E188" t="str">
            <v>US</v>
          </cell>
          <cell r="F188" t="str">
            <v>A-</v>
          </cell>
          <cell r="H188">
            <v>43810</v>
          </cell>
          <cell r="I188">
            <v>453</v>
          </cell>
          <cell r="J188" t="str">
            <v>lv</v>
          </cell>
          <cell r="K188">
            <v>30</v>
          </cell>
          <cell r="L188">
            <v>5</v>
          </cell>
          <cell r="M188">
            <v>2</v>
          </cell>
          <cell r="N188">
            <v>7</v>
          </cell>
          <cell r="O188">
            <v>5</v>
          </cell>
          <cell r="P188">
            <v>20</v>
          </cell>
          <cell r="Q188">
            <v>1</v>
          </cell>
          <cell r="R188">
            <v>13</v>
          </cell>
          <cell r="S188">
            <v>3</v>
          </cell>
          <cell r="AK188">
            <v>1.3422487595519901</v>
          </cell>
        </row>
        <row r="189">
          <cell r="C189" t="str">
            <v>Change Research</v>
          </cell>
          <cell r="E189" t="str">
            <v>South Carolina</v>
          </cell>
          <cell r="F189" t="str">
            <v>C</v>
          </cell>
          <cell r="H189">
            <v>43810</v>
          </cell>
          <cell r="I189">
            <v>392</v>
          </cell>
          <cell r="J189" t="str">
            <v>lv</v>
          </cell>
          <cell r="K189">
            <v>27</v>
          </cell>
          <cell r="L189">
            <v>3</v>
          </cell>
          <cell r="M189">
            <v>5</v>
          </cell>
          <cell r="N189">
            <v>9</v>
          </cell>
          <cell r="O189">
            <v>2</v>
          </cell>
          <cell r="P189">
            <v>20</v>
          </cell>
          <cell r="Q189">
            <v>5</v>
          </cell>
          <cell r="R189">
            <v>19</v>
          </cell>
          <cell r="S189">
            <v>2</v>
          </cell>
          <cell r="AK189">
            <v>0.45321969242788884</v>
          </cell>
        </row>
        <row r="190">
          <cell r="C190" t="str">
            <v>Change Research</v>
          </cell>
          <cell r="E190" t="str">
            <v>California</v>
          </cell>
          <cell r="F190" t="str">
            <v>C</v>
          </cell>
          <cell r="H190">
            <v>43809</v>
          </cell>
          <cell r="I190">
            <v>862</v>
          </cell>
          <cell r="J190" t="str">
            <v>lv</v>
          </cell>
          <cell r="K190">
            <v>19</v>
          </cell>
          <cell r="L190">
            <v>3</v>
          </cell>
          <cell r="M190">
            <v>3</v>
          </cell>
          <cell r="N190">
            <v>12</v>
          </cell>
          <cell r="O190">
            <v>1</v>
          </cell>
          <cell r="P190">
            <v>26</v>
          </cell>
          <cell r="Q190">
            <v>2</v>
          </cell>
          <cell r="R190">
            <v>23</v>
          </cell>
          <cell r="S190">
            <v>4</v>
          </cell>
          <cell r="AK190">
            <v>0.59826848098325647</v>
          </cell>
        </row>
        <row r="191">
          <cell r="C191" t="str">
            <v>YouGov</v>
          </cell>
          <cell r="E191" t="str">
            <v>US</v>
          </cell>
          <cell r="F191" t="str">
            <v>B-</v>
          </cell>
          <cell r="H191">
            <v>43809</v>
          </cell>
          <cell r="I191">
            <v>497</v>
          </cell>
          <cell r="J191" t="str">
            <v>lv</v>
          </cell>
          <cell r="K191">
            <v>26</v>
          </cell>
          <cell r="L191">
            <v>4</v>
          </cell>
          <cell r="M191">
            <v>3</v>
          </cell>
          <cell r="N191">
            <v>11</v>
          </cell>
          <cell r="O191">
            <v>2</v>
          </cell>
          <cell r="P191">
            <v>16</v>
          </cell>
          <cell r="Q191">
            <v>1</v>
          </cell>
          <cell r="R191">
            <v>21</v>
          </cell>
          <cell r="S191">
            <v>3</v>
          </cell>
          <cell r="AK191">
            <v>5.9842335027910625E-3</v>
          </cell>
        </row>
        <row r="192">
          <cell r="C192" t="str">
            <v>Emerson College</v>
          </cell>
          <cell r="E192" t="str">
            <v>Iowa</v>
          </cell>
          <cell r="F192" t="str">
            <v>B-</v>
          </cell>
          <cell r="H192">
            <v>43809</v>
          </cell>
          <cell r="I192">
            <v>325</v>
          </cell>
          <cell r="J192" t="str">
            <v>lv</v>
          </cell>
          <cell r="K192">
            <v>23.3</v>
          </cell>
          <cell r="L192">
            <v>1.9</v>
          </cell>
          <cell r="M192">
            <v>3.6</v>
          </cell>
          <cell r="N192">
            <v>17.899999999999999</v>
          </cell>
          <cell r="O192">
            <v>10.1</v>
          </cell>
          <cell r="P192">
            <v>21.7</v>
          </cell>
          <cell r="Q192">
            <v>3.4</v>
          </cell>
          <cell r="R192">
            <v>12.2</v>
          </cell>
          <cell r="S192">
            <v>1.7</v>
          </cell>
          <cell r="AK192">
            <v>0.18486589026493294</v>
          </cell>
        </row>
        <row r="193">
          <cell r="C193" t="str">
            <v>SSRS</v>
          </cell>
          <cell r="E193" t="str">
            <v>Texas</v>
          </cell>
          <cell r="F193" t="str">
            <v>A/B</v>
          </cell>
          <cell r="H193">
            <v>43808</v>
          </cell>
          <cell r="I193">
            <v>327</v>
          </cell>
          <cell r="J193" t="str">
            <v>lv</v>
          </cell>
          <cell r="K193">
            <v>35</v>
          </cell>
          <cell r="L193">
            <v>5</v>
          </cell>
          <cell r="M193">
            <v>2</v>
          </cell>
          <cell r="N193">
            <v>9</v>
          </cell>
          <cell r="O193">
            <v>1</v>
          </cell>
          <cell r="P193">
            <v>15</v>
          </cell>
          <cell r="Q193">
            <v>2</v>
          </cell>
          <cell r="R193">
            <v>13</v>
          </cell>
          <cell r="S193">
            <v>3</v>
          </cell>
          <cell r="AK193">
            <v>7.9023159363125739</v>
          </cell>
        </row>
        <row r="194">
          <cell r="C194" t="str">
            <v>Quinnipiac University</v>
          </cell>
          <cell r="E194" t="str">
            <v>US</v>
          </cell>
          <cell r="F194" t="str">
            <v>B+</v>
          </cell>
          <cell r="H194">
            <v>43808</v>
          </cell>
          <cell r="I194">
            <v>665</v>
          </cell>
          <cell r="J194" t="str">
            <v>rv</v>
          </cell>
          <cell r="K194">
            <v>29</v>
          </cell>
          <cell r="L194">
            <v>5</v>
          </cell>
          <cell r="M194">
            <v>1</v>
          </cell>
          <cell r="N194">
            <v>9</v>
          </cell>
          <cell r="O194">
            <v>3</v>
          </cell>
          <cell r="P194">
            <v>17</v>
          </cell>
          <cell r="Q194">
            <v>1</v>
          </cell>
          <cell r="R194">
            <v>15</v>
          </cell>
          <cell r="S194">
            <v>4</v>
          </cell>
          <cell r="AK194">
            <v>7.3879284078899016E-2</v>
          </cell>
        </row>
        <row r="195">
          <cell r="C195" t="str">
            <v>Zogby Interactive/JZ Analytics</v>
          </cell>
          <cell r="E195" t="str">
            <v>US</v>
          </cell>
          <cell r="F195" t="str">
            <v>C</v>
          </cell>
          <cell r="H195">
            <v>43807</v>
          </cell>
          <cell r="I195">
            <v>443</v>
          </cell>
          <cell r="J195" t="str">
            <v>lv</v>
          </cell>
          <cell r="K195">
            <v>28</v>
          </cell>
          <cell r="L195">
            <v>9</v>
          </cell>
          <cell r="M195">
            <v>0</v>
          </cell>
          <cell r="N195">
            <v>8</v>
          </cell>
          <cell r="O195">
            <v>2</v>
          </cell>
          <cell r="P195">
            <v>20</v>
          </cell>
          <cell r="Q195">
            <v>3</v>
          </cell>
          <cell r="R195">
            <v>12</v>
          </cell>
          <cell r="S195">
            <v>3</v>
          </cell>
          <cell r="AK195">
            <v>0</v>
          </cell>
        </row>
        <row r="196">
          <cell r="C196" t="str">
            <v>Zogby Interactive/JZ Analytics</v>
          </cell>
          <cell r="E196" t="str">
            <v>US</v>
          </cell>
          <cell r="F196" t="str">
            <v>C</v>
          </cell>
          <cell r="H196">
            <v>43807</v>
          </cell>
          <cell r="I196">
            <v>443</v>
          </cell>
          <cell r="J196" t="str">
            <v>lv</v>
          </cell>
          <cell r="K196">
            <v>30</v>
          </cell>
          <cell r="L196">
            <v>8</v>
          </cell>
          <cell r="M196">
            <v>0</v>
          </cell>
          <cell r="N196">
            <v>7</v>
          </cell>
          <cell r="O196">
            <v>2</v>
          </cell>
          <cell r="P196">
            <v>20</v>
          </cell>
          <cell r="Q196">
            <v>3</v>
          </cell>
          <cell r="R196">
            <v>16</v>
          </cell>
          <cell r="S196">
            <v>4</v>
          </cell>
          <cell r="AK196">
            <v>0.44044940256531445</v>
          </cell>
        </row>
        <row r="197">
          <cell r="C197" t="str">
            <v>Marquette University Law School</v>
          </cell>
          <cell r="E197" t="str">
            <v>Wisconsin</v>
          </cell>
          <cell r="F197" t="str">
            <v>A/B</v>
          </cell>
          <cell r="H197">
            <v>43807</v>
          </cell>
          <cell r="I197">
            <v>358</v>
          </cell>
          <cell r="J197" t="str">
            <v>lv</v>
          </cell>
          <cell r="K197">
            <v>23</v>
          </cell>
          <cell r="L197">
            <v>3</v>
          </cell>
          <cell r="M197">
            <v>4</v>
          </cell>
          <cell r="N197">
            <v>15</v>
          </cell>
          <cell r="O197">
            <v>3</v>
          </cell>
          <cell r="P197">
            <v>19</v>
          </cell>
          <cell r="Q197">
            <v>0</v>
          </cell>
          <cell r="R197">
            <v>16</v>
          </cell>
          <cell r="S197">
            <v>3</v>
          </cell>
          <cell r="AK197">
            <v>1.0223306831877623</v>
          </cell>
        </row>
        <row r="198">
          <cell r="C198" t="str">
            <v>SSRS</v>
          </cell>
          <cell r="E198" t="str">
            <v>California</v>
          </cell>
          <cell r="F198" t="str">
            <v>A/B</v>
          </cell>
          <cell r="H198">
            <v>43807</v>
          </cell>
          <cell r="I198">
            <v>508</v>
          </cell>
          <cell r="J198" t="str">
            <v>lv</v>
          </cell>
          <cell r="K198">
            <v>21</v>
          </cell>
          <cell r="L198">
            <v>5</v>
          </cell>
          <cell r="M198">
            <v>3</v>
          </cell>
          <cell r="N198">
            <v>9</v>
          </cell>
          <cell r="O198">
            <v>2</v>
          </cell>
          <cell r="P198">
            <v>20</v>
          </cell>
          <cell r="Q198">
            <v>1</v>
          </cell>
          <cell r="R198">
            <v>17</v>
          </cell>
          <cell r="S198">
            <v>6</v>
          </cell>
          <cell r="AK198">
            <v>9.8344056389885566</v>
          </cell>
        </row>
        <row r="199">
          <cell r="C199" t="str">
            <v>MassINC Polling Group</v>
          </cell>
          <cell r="E199" t="str">
            <v>New Hampshire</v>
          </cell>
          <cell r="F199" t="str">
            <v>A/B</v>
          </cell>
          <cell r="H199">
            <v>43807</v>
          </cell>
          <cell r="I199">
            <v>442</v>
          </cell>
          <cell r="J199" t="str">
            <v>lv</v>
          </cell>
          <cell r="K199">
            <v>17</v>
          </cell>
          <cell r="L199">
            <v>2</v>
          </cell>
          <cell r="M199">
            <v>1</v>
          </cell>
          <cell r="N199">
            <v>18</v>
          </cell>
          <cell r="O199">
            <v>3</v>
          </cell>
          <cell r="P199">
            <v>15</v>
          </cell>
          <cell r="Q199">
            <v>3</v>
          </cell>
          <cell r="R199">
            <v>12</v>
          </cell>
          <cell r="S199">
            <v>5</v>
          </cell>
          <cell r="AK199">
            <v>1.1379633938685176</v>
          </cell>
        </row>
        <row r="200">
          <cell r="C200" t="str">
            <v>Monmouth University</v>
          </cell>
          <cell r="E200" t="str">
            <v>US</v>
          </cell>
          <cell r="F200" t="str">
            <v>A+</v>
          </cell>
          <cell r="H200">
            <v>43807</v>
          </cell>
          <cell r="I200">
            <v>384</v>
          </cell>
          <cell r="J200" t="str">
            <v>rv</v>
          </cell>
          <cell r="K200">
            <v>26</v>
          </cell>
          <cell r="L200">
            <v>5</v>
          </cell>
          <cell r="M200">
            <v>2</v>
          </cell>
          <cell r="N200">
            <v>8</v>
          </cell>
          <cell r="O200">
            <v>4</v>
          </cell>
          <cell r="P200">
            <v>21</v>
          </cell>
          <cell r="Q200">
            <v>1</v>
          </cell>
          <cell r="R200">
            <v>17</v>
          </cell>
          <cell r="S200">
            <v>3</v>
          </cell>
          <cell r="AK200">
            <v>1.5869171381165612</v>
          </cell>
        </row>
        <row r="201">
          <cell r="C201" t="str">
            <v>Morning Consult</v>
          </cell>
          <cell r="E201" t="str">
            <v>US</v>
          </cell>
          <cell r="F201" t="str">
            <v>B/C</v>
          </cell>
          <cell r="H201">
            <v>43807</v>
          </cell>
          <cell r="I201">
            <v>15442</v>
          </cell>
          <cell r="J201" t="str">
            <v>lv</v>
          </cell>
          <cell r="K201">
            <v>30</v>
          </cell>
          <cell r="L201">
            <v>6</v>
          </cell>
          <cell r="M201">
            <v>3</v>
          </cell>
          <cell r="N201">
            <v>9</v>
          </cell>
          <cell r="O201">
            <v>2</v>
          </cell>
          <cell r="P201">
            <v>22</v>
          </cell>
          <cell r="Q201">
            <v>3</v>
          </cell>
          <cell r="R201">
            <v>16</v>
          </cell>
          <cell r="S201">
            <v>4</v>
          </cell>
          <cell r="AK201">
            <v>1.2224548163877384E-2</v>
          </cell>
        </row>
        <row r="202">
          <cell r="C202" t="str">
            <v>Capitol Weekly</v>
          </cell>
          <cell r="E202" t="str">
            <v>California</v>
          </cell>
          <cell r="F202">
            <v>0</v>
          </cell>
          <cell r="H202">
            <v>43806</v>
          </cell>
          <cell r="I202">
            <v>581</v>
          </cell>
          <cell r="J202" t="str">
            <v>lv</v>
          </cell>
          <cell r="K202">
            <v>19</v>
          </cell>
          <cell r="L202">
            <v>5</v>
          </cell>
          <cell r="M202">
            <v>2</v>
          </cell>
          <cell r="N202">
            <v>13</v>
          </cell>
          <cell r="O202">
            <v>4</v>
          </cell>
          <cell r="P202">
            <v>19</v>
          </cell>
          <cell r="Q202">
            <v>1</v>
          </cell>
          <cell r="R202">
            <v>21</v>
          </cell>
          <cell r="S202">
            <v>5</v>
          </cell>
          <cell r="AK202">
            <v>0</v>
          </cell>
        </row>
        <row r="203">
          <cell r="C203" t="str">
            <v>Capitol Weekly</v>
          </cell>
          <cell r="E203" t="str">
            <v>California</v>
          </cell>
          <cell r="F203">
            <v>0</v>
          </cell>
          <cell r="H203">
            <v>43806</v>
          </cell>
          <cell r="I203">
            <v>581</v>
          </cell>
          <cell r="J203" t="str">
            <v>lv</v>
          </cell>
          <cell r="K203">
            <v>19</v>
          </cell>
          <cell r="L203">
            <v>5</v>
          </cell>
          <cell r="M203">
            <v>2</v>
          </cell>
          <cell r="N203">
            <v>14</v>
          </cell>
          <cell r="O203">
            <v>4</v>
          </cell>
          <cell r="P203">
            <v>19</v>
          </cell>
          <cell r="Q203">
            <v>1</v>
          </cell>
          <cell r="R203">
            <v>23</v>
          </cell>
          <cell r="S203">
            <v>5</v>
          </cell>
          <cell r="AK203">
            <v>0.50083148947324518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43804</v>
          </cell>
          <cell r="I204">
            <v>574</v>
          </cell>
          <cell r="J204" t="str">
            <v>rv</v>
          </cell>
          <cell r="K204">
            <v>23</v>
          </cell>
          <cell r="L204">
            <v>5</v>
          </cell>
          <cell r="M204">
            <v>0</v>
          </cell>
          <cell r="N204">
            <v>8</v>
          </cell>
          <cell r="O204">
            <v>2</v>
          </cell>
          <cell r="P204">
            <v>15</v>
          </cell>
          <cell r="Q204">
            <v>1</v>
          </cell>
          <cell r="R204">
            <v>12</v>
          </cell>
          <cell r="S204">
            <v>4</v>
          </cell>
          <cell r="AK204">
            <v>3.9540883368174113E-3</v>
          </cell>
        </row>
        <row r="205">
          <cell r="C205" t="str">
            <v>Ipsos</v>
          </cell>
          <cell r="E205" t="str">
            <v>US</v>
          </cell>
          <cell r="F205" t="str">
            <v>B-</v>
          </cell>
          <cell r="H205">
            <v>43804</v>
          </cell>
          <cell r="I205">
            <v>719</v>
          </cell>
          <cell r="J205" t="str">
            <v>a</v>
          </cell>
          <cell r="K205">
            <v>19</v>
          </cell>
          <cell r="L205">
            <v>4</v>
          </cell>
          <cell r="M205">
            <v>1</v>
          </cell>
          <cell r="N205">
            <v>6</v>
          </cell>
          <cell r="O205">
            <v>1</v>
          </cell>
          <cell r="P205">
            <v>14</v>
          </cell>
          <cell r="Q205">
            <v>1</v>
          </cell>
          <cell r="R205">
            <v>9</v>
          </cell>
          <cell r="S205">
            <v>3</v>
          </cell>
          <cell r="AK205">
            <v>0</v>
          </cell>
        </row>
        <row r="206">
          <cell r="C206" t="str">
            <v>YouGov</v>
          </cell>
          <cell r="E206" t="str">
            <v>US</v>
          </cell>
          <cell r="F206" t="str">
            <v>B-</v>
          </cell>
          <cell r="H206">
            <v>43802</v>
          </cell>
          <cell r="I206">
            <v>541</v>
          </cell>
          <cell r="J206" t="str">
            <v>lv</v>
          </cell>
          <cell r="K206">
            <v>27</v>
          </cell>
          <cell r="L206">
            <v>3</v>
          </cell>
          <cell r="M206">
            <v>3</v>
          </cell>
          <cell r="N206">
            <v>12</v>
          </cell>
          <cell r="O206">
            <v>3</v>
          </cell>
          <cell r="P206">
            <v>13</v>
          </cell>
          <cell r="Q206">
            <v>0</v>
          </cell>
          <cell r="R206">
            <v>18</v>
          </cell>
          <cell r="S206">
            <v>2</v>
          </cell>
          <cell r="AK206">
            <v>4.3177538072045217E-3</v>
          </cell>
        </row>
        <row r="207">
          <cell r="C207" t="str">
            <v>YouGov</v>
          </cell>
          <cell r="E207" t="str">
            <v>South Carolina</v>
          </cell>
          <cell r="F207" t="str">
            <v>B-</v>
          </cell>
          <cell r="H207">
            <v>43801</v>
          </cell>
          <cell r="I207">
            <v>400</v>
          </cell>
          <cell r="J207" t="str">
            <v>lv</v>
          </cell>
          <cell r="K207">
            <v>61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29</v>
          </cell>
          <cell r="S207">
            <v>0</v>
          </cell>
          <cell r="AK207">
            <v>0</v>
          </cell>
        </row>
        <row r="208">
          <cell r="C208" t="str">
            <v>YouGov</v>
          </cell>
          <cell r="E208" t="str">
            <v>South Carolina</v>
          </cell>
          <cell r="F208" t="str">
            <v>B-</v>
          </cell>
          <cell r="H208">
            <v>43801</v>
          </cell>
          <cell r="I208">
            <v>400</v>
          </cell>
          <cell r="J208" t="str">
            <v>lv</v>
          </cell>
          <cell r="K208">
            <v>39</v>
          </cell>
          <cell r="L208">
            <v>2</v>
          </cell>
          <cell r="M208">
            <v>2</v>
          </cell>
          <cell r="N208">
            <v>10</v>
          </cell>
          <cell r="O208">
            <v>2</v>
          </cell>
          <cell r="P208">
            <v>13</v>
          </cell>
          <cell r="Q208">
            <v>7</v>
          </cell>
          <cell r="R208">
            <v>10</v>
          </cell>
          <cell r="S208">
            <v>3</v>
          </cell>
          <cell r="AK208">
            <v>4.7823729466355704</v>
          </cell>
        </row>
        <row r="209">
          <cell r="C209" t="str">
            <v>David Binder Research</v>
          </cell>
          <cell r="E209" t="str">
            <v>US</v>
          </cell>
          <cell r="F209">
            <v>0</v>
          </cell>
          <cell r="H209">
            <v>43800</v>
          </cell>
          <cell r="I209">
            <v>1200</v>
          </cell>
          <cell r="J209" t="str">
            <v>lv</v>
          </cell>
          <cell r="K209">
            <v>29</v>
          </cell>
          <cell r="L209">
            <v>8</v>
          </cell>
          <cell r="M209">
            <v>2</v>
          </cell>
          <cell r="N209">
            <v>10</v>
          </cell>
          <cell r="O209">
            <v>2</v>
          </cell>
          <cell r="P209">
            <v>15</v>
          </cell>
          <cell r="Q209">
            <v>2</v>
          </cell>
          <cell r="R209">
            <v>14</v>
          </cell>
          <cell r="S209">
            <v>2</v>
          </cell>
          <cell r="AK209">
            <v>4.806866909399643</v>
          </cell>
        </row>
        <row r="210">
          <cell r="C210" t="str">
            <v>Morning Consult</v>
          </cell>
          <cell r="E210" t="str">
            <v>US</v>
          </cell>
          <cell r="F210" t="str">
            <v>B/C</v>
          </cell>
          <cell r="H210">
            <v>43800</v>
          </cell>
          <cell r="I210">
            <v>15773</v>
          </cell>
          <cell r="J210" t="str">
            <v>lv</v>
          </cell>
          <cell r="K210">
            <v>29</v>
          </cell>
          <cell r="L210">
            <v>5</v>
          </cell>
          <cell r="M210">
            <v>2</v>
          </cell>
          <cell r="N210">
            <v>9</v>
          </cell>
          <cell r="O210">
            <v>2</v>
          </cell>
          <cell r="P210">
            <v>20</v>
          </cell>
          <cell r="Q210">
            <v>2</v>
          </cell>
          <cell r="R210">
            <v>15</v>
          </cell>
          <cell r="S210">
            <v>4</v>
          </cell>
          <cell r="AK210">
            <v>8.9632246506020693E-3</v>
          </cell>
        </row>
        <row r="211">
          <cell r="C211" t="str">
            <v>Harris Insights &amp; Analytics</v>
          </cell>
          <cell r="E211" t="str">
            <v>US</v>
          </cell>
          <cell r="F211" t="str">
            <v>C+</v>
          </cell>
          <cell r="H211">
            <v>43800</v>
          </cell>
          <cell r="I211">
            <v>437</v>
          </cell>
          <cell r="J211" t="str">
            <v>rv</v>
          </cell>
          <cell r="K211">
            <v>31</v>
          </cell>
          <cell r="L211">
            <v>6</v>
          </cell>
          <cell r="M211">
            <v>1</v>
          </cell>
          <cell r="N211">
            <v>9</v>
          </cell>
          <cell r="O211">
            <v>2</v>
          </cell>
          <cell r="P211">
            <v>15</v>
          </cell>
          <cell r="Q211">
            <v>2</v>
          </cell>
          <cell r="R211">
            <v>10</v>
          </cell>
          <cell r="S211">
            <v>2</v>
          </cell>
          <cell r="AK211">
            <v>1.1118832173647935E-2</v>
          </cell>
        </row>
        <row r="212">
          <cell r="C212" t="str">
            <v>Harris Insights &amp; Analytics</v>
          </cell>
          <cell r="E212" t="str">
            <v>US</v>
          </cell>
          <cell r="F212" t="str">
            <v>C+</v>
          </cell>
          <cell r="H212">
            <v>43798</v>
          </cell>
          <cell r="I212">
            <v>756</v>
          </cell>
          <cell r="J212" t="str">
            <v>rv</v>
          </cell>
          <cell r="K212">
            <v>20</v>
          </cell>
          <cell r="L212">
            <v>4</v>
          </cell>
          <cell r="M212">
            <v>1</v>
          </cell>
          <cell r="N212">
            <v>5</v>
          </cell>
          <cell r="O212">
            <v>2</v>
          </cell>
          <cell r="P212">
            <v>12</v>
          </cell>
          <cell r="Q212">
            <v>2</v>
          </cell>
          <cell r="R212">
            <v>9</v>
          </cell>
          <cell r="S212">
            <v>2</v>
          </cell>
          <cell r="AK212">
            <v>0</v>
          </cell>
        </row>
        <row r="213">
          <cell r="C213" t="str">
            <v>Harris Insights &amp; Analytics</v>
          </cell>
          <cell r="E213" t="str">
            <v>US</v>
          </cell>
          <cell r="F213" t="str">
            <v>C+</v>
          </cell>
          <cell r="H213">
            <v>43798</v>
          </cell>
          <cell r="I213">
            <v>756</v>
          </cell>
          <cell r="J213" t="str">
            <v>rv</v>
          </cell>
          <cell r="K213">
            <v>29</v>
          </cell>
          <cell r="L213">
            <v>7</v>
          </cell>
          <cell r="M213">
            <v>1</v>
          </cell>
          <cell r="N213">
            <v>8</v>
          </cell>
          <cell r="O213">
            <v>2</v>
          </cell>
          <cell r="P213">
            <v>16</v>
          </cell>
          <cell r="Q213">
            <v>2</v>
          </cell>
          <cell r="R213">
            <v>13</v>
          </cell>
          <cell r="S213">
            <v>3</v>
          </cell>
          <cell r="AK213">
            <v>8.9913264282448467E-3</v>
          </cell>
        </row>
        <row r="214">
          <cell r="C214" t="str">
            <v>University of California, Berkeley</v>
          </cell>
          <cell r="E214" t="str">
            <v>California</v>
          </cell>
          <cell r="F214" t="str">
            <v>B/C</v>
          </cell>
          <cell r="H214">
            <v>43796</v>
          </cell>
          <cell r="I214">
            <v>1694</v>
          </cell>
          <cell r="J214" t="str">
            <v>lv</v>
          </cell>
          <cell r="K214">
            <v>14.4</v>
          </cell>
          <cell r="L214">
            <v>2.1</v>
          </cell>
          <cell r="M214">
            <v>0.6</v>
          </cell>
          <cell r="N214">
            <v>11.6</v>
          </cell>
          <cell r="O214">
            <v>2.5</v>
          </cell>
          <cell r="P214">
            <v>23.6</v>
          </cell>
          <cell r="Q214">
            <v>1.1000000000000001</v>
          </cell>
          <cell r="R214">
            <v>21.8</v>
          </cell>
          <cell r="S214">
            <v>3.2</v>
          </cell>
          <cell r="AK214">
            <v>0.94538928671030686</v>
          </cell>
        </row>
        <row r="215">
          <cell r="C215" t="str">
            <v>YouGov</v>
          </cell>
          <cell r="E215" t="str">
            <v>US</v>
          </cell>
          <cell r="F215" t="str">
            <v>B-</v>
          </cell>
          <cell r="H215">
            <v>43795</v>
          </cell>
          <cell r="I215">
            <v>550</v>
          </cell>
          <cell r="J215" t="str">
            <v>lv</v>
          </cell>
          <cell r="K215">
            <v>23</v>
          </cell>
          <cell r="L215">
            <v>3</v>
          </cell>
          <cell r="M215">
            <v>2</v>
          </cell>
          <cell r="N215">
            <v>12</v>
          </cell>
          <cell r="O215">
            <v>3</v>
          </cell>
          <cell r="P215">
            <v>15</v>
          </cell>
          <cell r="Q215">
            <v>1</v>
          </cell>
          <cell r="R215">
            <v>17</v>
          </cell>
          <cell r="S215">
            <v>3</v>
          </cell>
          <cell r="AK215">
            <v>3.1034817584866892E-3</v>
          </cell>
        </row>
        <row r="216">
          <cell r="C216" t="str">
            <v>Emerson College</v>
          </cell>
          <cell r="E216" t="str">
            <v>New Hampshire</v>
          </cell>
          <cell r="F216" t="str">
            <v>B-</v>
          </cell>
          <cell r="H216">
            <v>43795</v>
          </cell>
          <cell r="I216">
            <v>549</v>
          </cell>
          <cell r="J216" t="str">
            <v>lv</v>
          </cell>
          <cell r="K216">
            <v>13.8</v>
          </cell>
          <cell r="L216">
            <v>0.6</v>
          </cell>
          <cell r="M216">
            <v>2</v>
          </cell>
          <cell r="N216">
            <v>21.9</v>
          </cell>
          <cell r="O216">
            <v>2.4</v>
          </cell>
          <cell r="P216">
            <v>26.3</v>
          </cell>
          <cell r="Q216">
            <v>2.5</v>
          </cell>
          <cell r="R216">
            <v>13.6</v>
          </cell>
          <cell r="S216">
            <v>4.5999999999999996</v>
          </cell>
          <cell r="AK216">
            <v>5.3029735065977142E-3</v>
          </cell>
        </row>
        <row r="217">
          <cell r="C217" t="str">
            <v>Data for Progress</v>
          </cell>
          <cell r="E217" t="str">
            <v>Delaware</v>
          </cell>
          <cell r="F217" t="str">
            <v>B/C</v>
          </cell>
          <cell r="H217">
            <v>43794</v>
          </cell>
          <cell r="I217">
            <v>528</v>
          </cell>
          <cell r="J217" t="str">
            <v>lv</v>
          </cell>
          <cell r="K217">
            <v>35</v>
          </cell>
          <cell r="L217">
            <v>1</v>
          </cell>
          <cell r="M217">
            <v>3</v>
          </cell>
          <cell r="N217">
            <v>8</v>
          </cell>
          <cell r="O217">
            <v>1</v>
          </cell>
          <cell r="P217">
            <v>13</v>
          </cell>
          <cell r="Q217">
            <v>0</v>
          </cell>
          <cell r="R217">
            <v>11</v>
          </cell>
          <cell r="S217">
            <v>1</v>
          </cell>
          <cell r="AK217">
            <v>4.5043056412966305</v>
          </cell>
        </row>
        <row r="218">
          <cell r="C218" t="str">
            <v>Victory Research</v>
          </cell>
          <cell r="E218" t="str">
            <v>Illinois</v>
          </cell>
          <cell r="F218" t="str">
            <v>B/C</v>
          </cell>
          <cell r="H218">
            <v>43794</v>
          </cell>
          <cell r="I218">
            <v>1200</v>
          </cell>
          <cell r="J218" t="str">
            <v>lv</v>
          </cell>
          <cell r="K218">
            <v>23.2</v>
          </cell>
          <cell r="L218">
            <v>3.6</v>
          </cell>
          <cell r="M218">
            <v>2.2999999999999998</v>
          </cell>
          <cell r="N218">
            <v>15.9</v>
          </cell>
          <cell r="O218">
            <v>2.6</v>
          </cell>
          <cell r="P218">
            <v>15</v>
          </cell>
          <cell r="Q218">
            <v>1.8</v>
          </cell>
          <cell r="R218">
            <v>17.399999999999999</v>
          </cell>
          <cell r="S218">
            <v>1</v>
          </cell>
          <cell r="AK218">
            <v>6.5313288027502381</v>
          </cell>
        </row>
        <row r="219">
          <cell r="C219" t="str">
            <v>Quinnipiac University</v>
          </cell>
          <cell r="E219" t="str">
            <v>US</v>
          </cell>
          <cell r="F219" t="str">
            <v>B+</v>
          </cell>
          <cell r="H219">
            <v>43794</v>
          </cell>
          <cell r="I219">
            <v>574</v>
          </cell>
          <cell r="J219" t="str">
            <v>rv</v>
          </cell>
          <cell r="K219">
            <v>24</v>
          </cell>
          <cell r="L219">
            <v>3</v>
          </cell>
          <cell r="M219">
            <v>2</v>
          </cell>
          <cell r="N219">
            <v>16</v>
          </cell>
          <cell r="O219">
            <v>3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3.4240832749631189E-2</v>
          </cell>
        </row>
        <row r="220">
          <cell r="C220" t="str">
            <v>Ipsos</v>
          </cell>
          <cell r="E220" t="str">
            <v>US</v>
          </cell>
          <cell r="F220" t="str">
            <v>B-</v>
          </cell>
          <cell r="H220">
            <v>43791</v>
          </cell>
          <cell r="I220">
            <v>589</v>
          </cell>
          <cell r="J220" t="str">
            <v>rv</v>
          </cell>
          <cell r="K220">
            <v>23</v>
          </cell>
          <cell r="L220">
            <v>0</v>
          </cell>
          <cell r="M220">
            <v>0</v>
          </cell>
          <cell r="N220">
            <v>9</v>
          </cell>
          <cell r="O220">
            <v>2</v>
          </cell>
          <cell r="P220">
            <v>16</v>
          </cell>
          <cell r="Q220">
            <v>2</v>
          </cell>
          <cell r="R220">
            <v>13</v>
          </cell>
          <cell r="S220">
            <v>6</v>
          </cell>
          <cell r="AK220">
            <v>1.9984521404215771E-3</v>
          </cell>
        </row>
        <row r="221">
          <cell r="C221" t="str">
            <v>SSRS</v>
          </cell>
          <cell r="E221" t="str">
            <v>US</v>
          </cell>
          <cell r="F221" t="str">
            <v>A/B</v>
          </cell>
          <cell r="H221">
            <v>43793</v>
          </cell>
          <cell r="I221">
            <v>431</v>
          </cell>
          <cell r="J221" t="str">
            <v>rv</v>
          </cell>
          <cell r="K221">
            <v>35</v>
          </cell>
          <cell r="L221">
            <v>0</v>
          </cell>
          <cell r="M221">
            <v>0</v>
          </cell>
          <cell r="N221">
            <v>17</v>
          </cell>
          <cell r="O221">
            <v>0</v>
          </cell>
          <cell r="P221">
            <v>23</v>
          </cell>
          <cell r="Q221">
            <v>0</v>
          </cell>
          <cell r="R221">
            <v>20</v>
          </cell>
          <cell r="S221">
            <v>0</v>
          </cell>
          <cell r="AK221">
            <v>0</v>
          </cell>
        </row>
        <row r="222">
          <cell r="C222" t="str">
            <v>SSRS</v>
          </cell>
          <cell r="E222" t="str">
            <v>US</v>
          </cell>
          <cell r="F222" t="str">
            <v>A/B</v>
          </cell>
          <cell r="H222">
            <v>43793</v>
          </cell>
          <cell r="I222">
            <v>431</v>
          </cell>
          <cell r="J222" t="str">
            <v>rv</v>
          </cell>
          <cell r="K222">
            <v>28</v>
          </cell>
          <cell r="L222">
            <v>3</v>
          </cell>
          <cell r="M222">
            <v>2</v>
          </cell>
          <cell r="N222">
            <v>11</v>
          </cell>
          <cell r="O222">
            <v>2</v>
          </cell>
          <cell r="P222">
            <v>17</v>
          </cell>
          <cell r="Q222">
            <v>3</v>
          </cell>
          <cell r="R222">
            <v>14</v>
          </cell>
          <cell r="S222">
            <v>3</v>
          </cell>
          <cell r="AK222">
            <v>0.26233986395192105</v>
          </cell>
        </row>
        <row r="223">
          <cell r="C223" t="str">
            <v>Suffolk University</v>
          </cell>
          <cell r="E223" t="str">
            <v>New Hampshire</v>
          </cell>
          <cell r="F223" t="str">
            <v>A-</v>
          </cell>
          <cell r="H223">
            <v>43793</v>
          </cell>
          <cell r="I223">
            <v>500</v>
          </cell>
          <cell r="J223" t="str">
            <v>lv</v>
          </cell>
          <cell r="K223">
            <v>12</v>
          </cell>
          <cell r="L223">
            <v>0</v>
          </cell>
          <cell r="M223">
            <v>2.2000000000000002</v>
          </cell>
          <cell r="N223">
            <v>13.4</v>
          </cell>
          <cell r="O223">
            <v>1.2</v>
          </cell>
          <cell r="P223">
            <v>15.6</v>
          </cell>
          <cell r="Q223">
            <v>2</v>
          </cell>
          <cell r="R223">
            <v>13.8</v>
          </cell>
          <cell r="S223">
            <v>3.8</v>
          </cell>
          <cell r="AK223">
            <v>1.2202863636540029E-2</v>
          </cell>
        </row>
        <row r="224">
          <cell r="C224" t="str">
            <v>Morning Consult</v>
          </cell>
          <cell r="E224" t="str">
            <v>US</v>
          </cell>
          <cell r="F224" t="str">
            <v>B/C</v>
          </cell>
          <cell r="H224">
            <v>43793</v>
          </cell>
          <cell r="I224">
            <v>8102</v>
          </cell>
          <cell r="J224" t="str">
            <v>lv</v>
          </cell>
          <cell r="K224">
            <v>30</v>
          </cell>
          <cell r="L224">
            <v>2</v>
          </cell>
          <cell r="M224">
            <v>2</v>
          </cell>
          <cell r="N224">
            <v>9</v>
          </cell>
          <cell r="O224">
            <v>2</v>
          </cell>
          <cell r="P224">
            <v>21</v>
          </cell>
          <cell r="Q224">
            <v>2</v>
          </cell>
          <cell r="R224">
            <v>15</v>
          </cell>
          <cell r="S224">
            <v>4</v>
          </cell>
          <cell r="AK224">
            <v>5.1540916366950721E-3</v>
          </cell>
        </row>
        <row r="225">
          <cell r="C225" t="str">
            <v>Ipsos</v>
          </cell>
          <cell r="E225" t="str">
            <v>US</v>
          </cell>
          <cell r="F225" t="str">
            <v>B-</v>
          </cell>
          <cell r="H225">
            <v>43791</v>
          </cell>
          <cell r="I225">
            <v>698</v>
          </cell>
          <cell r="J225" t="str">
            <v>a</v>
          </cell>
          <cell r="K225">
            <v>21</v>
          </cell>
          <cell r="L225">
            <v>0</v>
          </cell>
          <cell r="M225">
            <v>1</v>
          </cell>
          <cell r="N225">
            <v>7</v>
          </cell>
          <cell r="O225">
            <v>2</v>
          </cell>
          <cell r="P225">
            <v>17</v>
          </cell>
          <cell r="Q225">
            <v>2</v>
          </cell>
          <cell r="R225">
            <v>11</v>
          </cell>
          <cell r="S225">
            <v>5</v>
          </cell>
          <cell r="AK225">
            <v>0</v>
          </cell>
        </row>
        <row r="226">
          <cell r="C226" t="str">
            <v>SurveyUSA</v>
          </cell>
          <cell r="E226" t="str">
            <v>California</v>
          </cell>
          <cell r="F226" t="str">
            <v>A</v>
          </cell>
          <cell r="H226">
            <v>43791</v>
          </cell>
          <cell r="I226">
            <v>558</v>
          </cell>
          <cell r="J226" t="str">
            <v>lv</v>
          </cell>
          <cell r="K226">
            <v>28</v>
          </cell>
          <cell r="L226">
            <v>3</v>
          </cell>
          <cell r="M226">
            <v>3</v>
          </cell>
          <cell r="N226">
            <v>8</v>
          </cell>
          <cell r="O226">
            <v>1</v>
          </cell>
          <cell r="P226">
            <v>18</v>
          </cell>
          <cell r="Q226">
            <v>3</v>
          </cell>
          <cell r="R226">
            <v>13</v>
          </cell>
          <cell r="S226">
            <v>5</v>
          </cell>
          <cell r="AK226">
            <v>1.5013145070981735</v>
          </cell>
        </row>
        <row r="227">
          <cell r="C227" t="str">
            <v>SurveyUSA</v>
          </cell>
          <cell r="E227" t="str">
            <v>California</v>
          </cell>
          <cell r="F227" t="str">
            <v>A</v>
          </cell>
          <cell r="H227">
            <v>43791</v>
          </cell>
          <cell r="I227">
            <v>558</v>
          </cell>
          <cell r="J227" t="str">
            <v>lv</v>
          </cell>
          <cell r="K227">
            <v>30</v>
          </cell>
          <cell r="L227">
            <v>0</v>
          </cell>
          <cell r="M227">
            <v>3</v>
          </cell>
          <cell r="N227">
            <v>9</v>
          </cell>
          <cell r="O227">
            <v>1</v>
          </cell>
          <cell r="P227">
            <v>19</v>
          </cell>
          <cell r="Q227">
            <v>2</v>
          </cell>
          <cell r="R227">
            <v>13</v>
          </cell>
          <cell r="S227">
            <v>4</v>
          </cell>
          <cell r="AK227">
            <v>0</v>
          </cell>
        </row>
        <row r="228">
          <cell r="C228" t="str">
            <v>SocialSphere</v>
          </cell>
          <cell r="E228" t="str">
            <v>US</v>
          </cell>
          <cell r="F228" t="str">
            <v>B/C</v>
          </cell>
          <cell r="H228">
            <v>43790</v>
          </cell>
          <cell r="I228">
            <v>987</v>
          </cell>
          <cell r="J228" t="str">
            <v>lv</v>
          </cell>
          <cell r="K228">
            <v>30</v>
          </cell>
          <cell r="L228">
            <v>2</v>
          </cell>
          <cell r="M228">
            <v>2</v>
          </cell>
          <cell r="N228">
            <v>6</v>
          </cell>
          <cell r="O228">
            <v>1</v>
          </cell>
          <cell r="P228">
            <v>23</v>
          </cell>
          <cell r="Q228">
            <v>2</v>
          </cell>
          <cell r="R228">
            <v>12</v>
          </cell>
          <cell r="S228">
            <v>4</v>
          </cell>
          <cell r="AK228">
            <v>5.7066728918132936</v>
          </cell>
        </row>
        <row r="229">
          <cell r="C229" t="str">
            <v>SurveyUSA</v>
          </cell>
          <cell r="E229" t="str">
            <v>US</v>
          </cell>
          <cell r="F229" t="str">
            <v>A</v>
          </cell>
          <cell r="H229">
            <v>43790</v>
          </cell>
          <cell r="I229">
            <v>1088</v>
          </cell>
          <cell r="J229" t="str">
            <v>lv</v>
          </cell>
          <cell r="K229">
            <v>30</v>
          </cell>
          <cell r="L229">
            <v>3</v>
          </cell>
          <cell r="M229">
            <v>2</v>
          </cell>
          <cell r="N229">
            <v>11</v>
          </cell>
          <cell r="O229">
            <v>2</v>
          </cell>
          <cell r="P229">
            <v>17</v>
          </cell>
          <cell r="Q229">
            <v>2</v>
          </cell>
          <cell r="R229">
            <v>15</v>
          </cell>
          <cell r="S229">
            <v>4</v>
          </cell>
          <cell r="AK229">
            <v>2.1711663095366864</v>
          </cell>
        </row>
        <row r="230">
          <cell r="C230" t="str">
            <v>SurveyUSA</v>
          </cell>
          <cell r="E230" t="str">
            <v>US</v>
          </cell>
          <cell r="F230" t="str">
            <v>A</v>
          </cell>
          <cell r="H230">
            <v>43790</v>
          </cell>
          <cell r="I230">
            <v>1088</v>
          </cell>
          <cell r="J230" t="str">
            <v>lv</v>
          </cell>
          <cell r="K230">
            <v>32</v>
          </cell>
          <cell r="L230">
            <v>0</v>
          </cell>
          <cell r="M230">
            <v>2</v>
          </cell>
          <cell r="N230">
            <v>12</v>
          </cell>
          <cell r="O230">
            <v>2</v>
          </cell>
          <cell r="P230">
            <v>17</v>
          </cell>
          <cell r="Q230">
            <v>2</v>
          </cell>
          <cell r="R230">
            <v>16</v>
          </cell>
          <cell r="S230">
            <v>4</v>
          </cell>
          <cell r="AK230">
            <v>0</v>
          </cell>
        </row>
        <row r="231">
          <cell r="C231" t="str">
            <v>Change Research</v>
          </cell>
          <cell r="E231" t="str">
            <v>US</v>
          </cell>
          <cell r="F231" t="str">
            <v>C</v>
          </cell>
          <cell r="H231">
            <v>43789</v>
          </cell>
          <cell r="I231">
            <v>1142</v>
          </cell>
          <cell r="J231" t="str">
            <v>lv</v>
          </cell>
          <cell r="K231">
            <v>22</v>
          </cell>
          <cell r="L231">
            <v>1</v>
          </cell>
          <cell r="M231">
            <v>1</v>
          </cell>
          <cell r="N231">
            <v>14</v>
          </cell>
          <cell r="O231">
            <v>2</v>
          </cell>
          <cell r="P231">
            <v>23</v>
          </cell>
          <cell r="Q231">
            <v>0</v>
          </cell>
          <cell r="R231">
            <v>23</v>
          </cell>
          <cell r="S231">
            <v>4</v>
          </cell>
          <cell r="AK231">
            <v>4.2601500684101241</v>
          </cell>
        </row>
        <row r="232">
          <cell r="C232" t="str">
            <v>Emerson College</v>
          </cell>
          <cell r="E232" t="str">
            <v>US</v>
          </cell>
          <cell r="F232" t="str">
            <v>B-</v>
          </cell>
          <cell r="H232">
            <v>43789</v>
          </cell>
          <cell r="I232">
            <v>468</v>
          </cell>
          <cell r="J232" t="str">
            <v>lv</v>
          </cell>
          <cell r="K232">
            <v>27.4</v>
          </cell>
          <cell r="L232">
            <v>0.8</v>
          </cell>
          <cell r="M232">
            <v>0.7</v>
          </cell>
          <cell r="N232">
            <v>7.4</v>
          </cell>
          <cell r="O232">
            <v>1.4</v>
          </cell>
          <cell r="P232">
            <v>26.5</v>
          </cell>
          <cell r="Q232">
            <v>1.7</v>
          </cell>
          <cell r="R232">
            <v>19.5</v>
          </cell>
          <cell r="S232">
            <v>4</v>
          </cell>
          <cell r="AK232">
            <v>0.17348692464393112</v>
          </cell>
        </row>
        <row r="233">
          <cell r="C233" t="str">
            <v>Civiqs</v>
          </cell>
          <cell r="E233" t="str">
            <v>Iowa</v>
          </cell>
          <cell r="F233">
            <v>0</v>
          </cell>
          <cell r="H233">
            <v>43788</v>
          </cell>
          <cell r="I233">
            <v>614</v>
          </cell>
          <cell r="J233" t="str">
            <v>lv</v>
          </cell>
          <cell r="K233">
            <v>12</v>
          </cell>
          <cell r="L233">
            <v>1</v>
          </cell>
          <cell r="M233">
            <v>1</v>
          </cell>
          <cell r="N233">
            <v>26</v>
          </cell>
          <cell r="O233">
            <v>5</v>
          </cell>
          <cell r="P233">
            <v>18</v>
          </cell>
          <cell r="Q233">
            <v>2</v>
          </cell>
          <cell r="R233">
            <v>19</v>
          </cell>
          <cell r="S233">
            <v>4</v>
          </cell>
          <cell r="AK233">
            <v>2.6972354835773874E-2</v>
          </cell>
        </row>
        <row r="234">
          <cell r="C234" t="str">
            <v>YouGov</v>
          </cell>
          <cell r="E234" t="str">
            <v>US</v>
          </cell>
          <cell r="F234" t="str">
            <v>B-</v>
          </cell>
          <cell r="H234">
            <v>43788</v>
          </cell>
          <cell r="I234">
            <v>586</v>
          </cell>
          <cell r="J234" t="str">
            <v>lv</v>
          </cell>
          <cell r="K234">
            <v>30</v>
          </cell>
          <cell r="L234">
            <v>0</v>
          </cell>
          <cell r="M234">
            <v>1</v>
          </cell>
          <cell r="N234">
            <v>9</v>
          </cell>
          <cell r="O234">
            <v>2</v>
          </cell>
          <cell r="P234">
            <v>12</v>
          </cell>
          <cell r="Q234">
            <v>1</v>
          </cell>
          <cell r="R234">
            <v>22</v>
          </cell>
          <cell r="S234">
            <v>2</v>
          </cell>
          <cell r="AK234">
            <v>2.2240754861699869E-3</v>
          </cell>
        </row>
        <row r="235">
          <cell r="C235" t="str">
            <v>Siena College</v>
          </cell>
          <cell r="E235" t="str">
            <v>New York</v>
          </cell>
          <cell r="F235" t="str">
            <v>A-</v>
          </cell>
          <cell r="H235">
            <v>43787</v>
          </cell>
          <cell r="I235">
            <v>380</v>
          </cell>
          <cell r="J235" t="str">
            <v>rv</v>
          </cell>
          <cell r="K235">
            <v>24</v>
          </cell>
          <cell r="L235">
            <v>0</v>
          </cell>
          <cell r="M235">
            <v>2</v>
          </cell>
          <cell r="N235">
            <v>5</v>
          </cell>
          <cell r="O235">
            <v>1</v>
          </cell>
          <cell r="P235">
            <v>13</v>
          </cell>
          <cell r="Q235">
            <v>0</v>
          </cell>
          <cell r="R235">
            <v>14</v>
          </cell>
          <cell r="S235">
            <v>2</v>
          </cell>
          <cell r="AK235">
            <v>6.4975928389016984</v>
          </cell>
        </row>
        <row r="236">
          <cell r="C236" t="str">
            <v>Swayable</v>
          </cell>
          <cell r="E236" t="str">
            <v>US</v>
          </cell>
          <cell r="F236">
            <v>0</v>
          </cell>
          <cell r="H236">
            <v>43787</v>
          </cell>
          <cell r="I236">
            <v>1787</v>
          </cell>
          <cell r="J236" t="str">
            <v>lv</v>
          </cell>
          <cell r="K236">
            <v>30.3</v>
          </cell>
          <cell r="L236">
            <v>0</v>
          </cell>
          <cell r="M236">
            <v>1.8</v>
          </cell>
          <cell r="N236">
            <v>7.2</v>
          </cell>
          <cell r="O236">
            <v>2</v>
          </cell>
          <cell r="P236">
            <v>17.399999999999999</v>
          </cell>
          <cell r="Q236">
            <v>2.2999999999999998</v>
          </cell>
          <cell r="R236">
            <v>17.5</v>
          </cell>
          <cell r="S236">
            <v>3.7</v>
          </cell>
          <cell r="AK236">
            <v>4.7169592874628821</v>
          </cell>
        </row>
        <row r="237">
          <cell r="C237" t="str">
            <v>Swayable</v>
          </cell>
          <cell r="E237" t="str">
            <v>US</v>
          </cell>
          <cell r="F237">
            <v>0</v>
          </cell>
          <cell r="H237">
            <v>43787</v>
          </cell>
          <cell r="I237">
            <v>3709</v>
          </cell>
          <cell r="J237" t="str">
            <v>a</v>
          </cell>
          <cell r="K237">
            <v>27.2</v>
          </cell>
          <cell r="L237">
            <v>0</v>
          </cell>
          <cell r="M237">
            <v>1.9</v>
          </cell>
          <cell r="N237">
            <v>6</v>
          </cell>
          <cell r="O237">
            <v>1.8</v>
          </cell>
          <cell r="P237">
            <v>19.899999999999999</v>
          </cell>
          <cell r="Q237">
            <v>2.1</v>
          </cell>
          <cell r="R237">
            <v>14.5</v>
          </cell>
          <cell r="S237">
            <v>4.5</v>
          </cell>
          <cell r="AK237">
            <v>0</v>
          </cell>
        </row>
        <row r="238">
          <cell r="C238" t="str">
            <v>SurveyUSA</v>
          </cell>
          <cell r="E238" t="str">
            <v>Georgia</v>
          </cell>
          <cell r="F238" t="str">
            <v>A</v>
          </cell>
          <cell r="H238">
            <v>43787</v>
          </cell>
          <cell r="I238">
            <v>536</v>
          </cell>
          <cell r="J238" t="str">
            <v>lv</v>
          </cell>
          <cell r="K238">
            <v>36</v>
          </cell>
          <cell r="L238">
            <v>6</v>
          </cell>
          <cell r="M238">
            <v>0</v>
          </cell>
          <cell r="N238">
            <v>7</v>
          </cell>
          <cell r="O238">
            <v>0</v>
          </cell>
          <cell r="P238">
            <v>17</v>
          </cell>
          <cell r="Q238">
            <v>0</v>
          </cell>
          <cell r="R238">
            <v>14</v>
          </cell>
          <cell r="S238">
            <v>0</v>
          </cell>
          <cell r="AK238">
            <v>9.0886972842911415</v>
          </cell>
        </row>
        <row r="239">
          <cell r="C239" t="str">
            <v>SurveyUSA</v>
          </cell>
          <cell r="E239" t="str">
            <v>Georgia</v>
          </cell>
          <cell r="F239" t="str">
            <v>A</v>
          </cell>
          <cell r="H239">
            <v>43787</v>
          </cell>
          <cell r="I239">
            <v>536</v>
          </cell>
          <cell r="J239" t="str">
            <v>lv</v>
          </cell>
          <cell r="K239">
            <v>39</v>
          </cell>
          <cell r="L239">
            <v>0</v>
          </cell>
          <cell r="M239">
            <v>0</v>
          </cell>
          <cell r="N239">
            <v>7</v>
          </cell>
          <cell r="O239">
            <v>0</v>
          </cell>
          <cell r="P239">
            <v>18</v>
          </cell>
          <cell r="Q239">
            <v>0</v>
          </cell>
          <cell r="R239">
            <v>14</v>
          </cell>
          <cell r="S239">
            <v>0</v>
          </cell>
          <cell r="AK239">
            <v>0</v>
          </cell>
        </row>
        <row r="240">
          <cell r="C240" t="str">
            <v>St. Anselm</v>
          </cell>
          <cell r="E240" t="str">
            <v>New Hampshire</v>
          </cell>
          <cell r="F240">
            <v>0</v>
          </cell>
          <cell r="H240">
            <v>43787</v>
          </cell>
          <cell r="I240">
            <v>255</v>
          </cell>
          <cell r="J240" t="str">
            <v>lv</v>
          </cell>
          <cell r="K240">
            <v>15</v>
          </cell>
          <cell r="L240">
            <v>0</v>
          </cell>
          <cell r="M240">
            <v>3</v>
          </cell>
          <cell r="N240">
            <v>25</v>
          </cell>
          <cell r="O240">
            <v>6</v>
          </cell>
          <cell r="P240">
            <v>9</v>
          </cell>
          <cell r="Q240">
            <v>5</v>
          </cell>
          <cell r="R240">
            <v>15</v>
          </cell>
          <cell r="S240">
            <v>2</v>
          </cell>
          <cell r="AK240">
            <v>0.28830698285667711</v>
          </cell>
        </row>
        <row r="241">
          <cell r="C241" t="str">
            <v>Marquette University Law School</v>
          </cell>
          <cell r="E241" t="str">
            <v>Wisconsin</v>
          </cell>
          <cell r="F241" t="str">
            <v>A/B</v>
          </cell>
          <cell r="H241">
            <v>43786</v>
          </cell>
          <cell r="I241">
            <v>340</v>
          </cell>
          <cell r="J241" t="str">
            <v>lv</v>
          </cell>
          <cell r="K241">
            <v>30</v>
          </cell>
          <cell r="L241">
            <v>0</v>
          </cell>
          <cell r="M241">
            <v>3</v>
          </cell>
          <cell r="N241">
            <v>13</v>
          </cell>
          <cell r="O241">
            <v>3</v>
          </cell>
          <cell r="P241">
            <v>17</v>
          </cell>
          <cell r="Q241">
            <v>1</v>
          </cell>
          <cell r="R241">
            <v>15</v>
          </cell>
          <cell r="S241">
            <v>2</v>
          </cell>
          <cell r="AK241">
            <v>0.22608578959297693</v>
          </cell>
        </row>
        <row r="242">
          <cell r="C242" t="str">
            <v>Morning Consult</v>
          </cell>
          <cell r="E242" t="str">
            <v>US</v>
          </cell>
          <cell r="F242" t="str">
            <v>B/C</v>
          </cell>
          <cell r="H242">
            <v>43786</v>
          </cell>
          <cell r="I242">
            <v>17050</v>
          </cell>
          <cell r="J242" t="str">
            <v>lv</v>
          </cell>
          <cell r="K242">
            <v>32</v>
          </cell>
          <cell r="L242">
            <v>3</v>
          </cell>
          <cell r="M242">
            <v>2</v>
          </cell>
          <cell r="N242">
            <v>8</v>
          </cell>
          <cell r="O242">
            <v>2</v>
          </cell>
          <cell r="P242">
            <v>20</v>
          </cell>
          <cell r="Q242">
            <v>1</v>
          </cell>
          <cell r="R242">
            <v>17</v>
          </cell>
          <cell r="S242">
            <v>3</v>
          </cell>
          <cell r="AK242">
            <v>5.2281465474628228E-3</v>
          </cell>
        </row>
        <row r="243">
          <cell r="C243" t="str">
            <v>Quinnipiac University</v>
          </cell>
          <cell r="E243" t="str">
            <v>South Carolina</v>
          </cell>
          <cell r="F243" t="str">
            <v>B+</v>
          </cell>
          <cell r="H243">
            <v>43786</v>
          </cell>
          <cell r="I243">
            <v>768</v>
          </cell>
          <cell r="J243" t="str">
            <v>lv</v>
          </cell>
          <cell r="K243">
            <v>33</v>
          </cell>
          <cell r="L243">
            <v>0</v>
          </cell>
          <cell r="M243">
            <v>2</v>
          </cell>
          <cell r="N243">
            <v>6</v>
          </cell>
          <cell r="O243">
            <v>1</v>
          </cell>
          <cell r="P243">
            <v>11</v>
          </cell>
          <cell r="Q243">
            <v>5</v>
          </cell>
          <cell r="R243">
            <v>13</v>
          </cell>
          <cell r="S243">
            <v>4</v>
          </cell>
          <cell r="AK243">
            <v>8.2602486599831941</v>
          </cell>
        </row>
        <row r="244">
          <cell r="C244" t="str">
            <v>Harris Insights &amp; Analytics</v>
          </cell>
          <cell r="E244" t="str">
            <v>US</v>
          </cell>
          <cell r="F244" t="str">
            <v>C+</v>
          </cell>
          <cell r="H244">
            <v>43786</v>
          </cell>
          <cell r="I244">
            <v>449</v>
          </cell>
          <cell r="J244" t="str">
            <v>rv</v>
          </cell>
          <cell r="K244">
            <v>30</v>
          </cell>
          <cell r="L244">
            <v>3</v>
          </cell>
          <cell r="M244">
            <v>1</v>
          </cell>
          <cell r="N244">
            <v>7</v>
          </cell>
          <cell r="O244">
            <v>1</v>
          </cell>
          <cell r="P244">
            <v>18</v>
          </cell>
          <cell r="Q244">
            <v>1</v>
          </cell>
          <cell r="R244">
            <v>15</v>
          </cell>
          <cell r="S244">
            <v>2</v>
          </cell>
          <cell r="AK244">
            <v>3.3330635084145308E-3</v>
          </cell>
        </row>
        <row r="245">
          <cell r="C245" t="str">
            <v>Ipsos</v>
          </cell>
          <cell r="E245" t="str">
            <v>US</v>
          </cell>
          <cell r="F245" t="str">
            <v>B-</v>
          </cell>
          <cell r="H245">
            <v>43783</v>
          </cell>
          <cell r="I245">
            <v>581</v>
          </cell>
          <cell r="J245" t="str">
            <v>rv</v>
          </cell>
          <cell r="K245">
            <v>26</v>
          </cell>
          <cell r="L245">
            <v>0</v>
          </cell>
          <cell r="M245">
            <v>0</v>
          </cell>
          <cell r="N245">
            <v>6</v>
          </cell>
          <cell r="O245">
            <v>1</v>
          </cell>
          <cell r="P245">
            <v>18</v>
          </cell>
          <cell r="Q245">
            <v>1</v>
          </cell>
          <cell r="R245">
            <v>12</v>
          </cell>
          <cell r="S245">
            <v>2</v>
          </cell>
          <cell r="AK245">
            <v>1.1909775473082568E-3</v>
          </cell>
        </row>
        <row r="246">
          <cell r="C246" t="str">
            <v>University of Texas at Tyler</v>
          </cell>
          <cell r="E246" t="str">
            <v>Texas</v>
          </cell>
          <cell r="F246" t="str">
            <v>B/C</v>
          </cell>
          <cell r="H246">
            <v>43783</v>
          </cell>
          <cell r="I246">
            <v>427</v>
          </cell>
          <cell r="J246" t="str">
            <v>rv</v>
          </cell>
          <cell r="K246">
            <v>28.1</v>
          </cell>
          <cell r="L246">
            <v>0</v>
          </cell>
          <cell r="M246">
            <v>0.5</v>
          </cell>
          <cell r="N246">
            <v>8.1</v>
          </cell>
          <cell r="O246">
            <v>1.8</v>
          </cell>
          <cell r="P246">
            <v>18.399999999999999</v>
          </cell>
          <cell r="Q246">
            <v>1.5</v>
          </cell>
          <cell r="R246">
            <v>18.600000000000001</v>
          </cell>
          <cell r="S246">
            <v>1.9</v>
          </cell>
          <cell r="AK246">
            <v>0.11972551639942093</v>
          </cell>
        </row>
        <row r="247">
          <cell r="C247" t="str">
            <v>Ipsos</v>
          </cell>
          <cell r="E247" t="str">
            <v>US</v>
          </cell>
          <cell r="F247" t="str">
            <v>B-</v>
          </cell>
          <cell r="H247">
            <v>43783</v>
          </cell>
          <cell r="I247">
            <v>685</v>
          </cell>
          <cell r="J247" t="str">
            <v>a</v>
          </cell>
          <cell r="K247">
            <v>19</v>
          </cell>
          <cell r="L247">
            <v>3</v>
          </cell>
          <cell r="M247">
            <v>1</v>
          </cell>
          <cell r="N247">
            <v>6</v>
          </cell>
          <cell r="O247">
            <v>1</v>
          </cell>
          <cell r="P247">
            <v>19</v>
          </cell>
          <cell r="Q247">
            <v>1</v>
          </cell>
          <cell r="R247">
            <v>13</v>
          </cell>
          <cell r="S247">
            <v>2</v>
          </cell>
          <cell r="AK247">
            <v>0</v>
          </cell>
        </row>
        <row r="248">
          <cell r="C248" t="str">
            <v>Ipsos</v>
          </cell>
          <cell r="E248" t="str">
            <v>US</v>
          </cell>
          <cell r="F248" t="str">
            <v>B-</v>
          </cell>
          <cell r="H248">
            <v>43783</v>
          </cell>
          <cell r="I248">
            <v>702</v>
          </cell>
          <cell r="J248" t="str">
            <v>a</v>
          </cell>
          <cell r="K248">
            <v>23</v>
          </cell>
          <cell r="L248">
            <v>0</v>
          </cell>
          <cell r="M248">
            <v>2</v>
          </cell>
          <cell r="N248">
            <v>6</v>
          </cell>
          <cell r="O248">
            <v>1</v>
          </cell>
          <cell r="P248">
            <v>18</v>
          </cell>
          <cell r="Q248">
            <v>1</v>
          </cell>
          <cell r="R248">
            <v>11</v>
          </cell>
          <cell r="S248">
            <v>2</v>
          </cell>
          <cell r="AK248">
            <v>0</v>
          </cell>
        </row>
        <row r="249">
          <cell r="C249" t="str">
            <v>University of North Florida</v>
          </cell>
          <cell r="E249" t="str">
            <v>South Carolina</v>
          </cell>
          <cell r="F249" t="str">
            <v>A/B</v>
          </cell>
          <cell r="H249">
            <v>43782</v>
          </cell>
          <cell r="I249">
            <v>436</v>
          </cell>
          <cell r="J249" t="str">
            <v>lv</v>
          </cell>
          <cell r="K249">
            <v>36</v>
          </cell>
          <cell r="L249">
            <v>1</v>
          </cell>
          <cell r="M249">
            <v>2</v>
          </cell>
          <cell r="N249">
            <v>3</v>
          </cell>
          <cell r="O249">
            <v>1</v>
          </cell>
          <cell r="P249">
            <v>10</v>
          </cell>
          <cell r="Q249">
            <v>8</v>
          </cell>
          <cell r="R249">
            <v>10</v>
          </cell>
          <cell r="S249">
            <v>1</v>
          </cell>
          <cell r="AK249">
            <v>6.8841386839676915</v>
          </cell>
        </row>
        <row r="250">
          <cell r="C250" t="str">
            <v>YouGov</v>
          </cell>
          <cell r="E250" t="str">
            <v>South Carolina</v>
          </cell>
          <cell r="F250" t="str">
            <v>B-</v>
          </cell>
          <cell r="H250">
            <v>43782</v>
          </cell>
          <cell r="I250">
            <v>877</v>
          </cell>
          <cell r="J250" t="str">
            <v>lv</v>
          </cell>
          <cell r="K250">
            <v>45</v>
          </cell>
          <cell r="L250">
            <v>0</v>
          </cell>
          <cell r="M250">
            <v>2</v>
          </cell>
          <cell r="N250">
            <v>8</v>
          </cell>
          <cell r="O250">
            <v>1</v>
          </cell>
          <cell r="P250">
            <v>15</v>
          </cell>
          <cell r="Q250">
            <v>2</v>
          </cell>
          <cell r="R250">
            <v>17</v>
          </cell>
          <cell r="S250">
            <v>0</v>
          </cell>
          <cell r="AK250">
            <v>0.19850160401081976</v>
          </cell>
        </row>
        <row r="251">
          <cell r="C251" t="str">
            <v>YouGov</v>
          </cell>
          <cell r="E251" t="str">
            <v>Nevada</v>
          </cell>
          <cell r="F251" t="str">
            <v>B-</v>
          </cell>
          <cell r="H251">
            <v>43782</v>
          </cell>
          <cell r="I251">
            <v>626</v>
          </cell>
          <cell r="J251" t="str">
            <v>lv</v>
          </cell>
          <cell r="K251">
            <v>33</v>
          </cell>
          <cell r="L251">
            <v>0</v>
          </cell>
          <cell r="M251">
            <v>2</v>
          </cell>
          <cell r="N251">
            <v>9</v>
          </cell>
          <cell r="O251">
            <v>2</v>
          </cell>
          <cell r="P251">
            <v>23</v>
          </cell>
          <cell r="Q251">
            <v>2</v>
          </cell>
          <cell r="R251">
            <v>21</v>
          </cell>
          <cell r="S251">
            <v>1</v>
          </cell>
          <cell r="AK251">
            <v>4.6409170699404232</v>
          </cell>
        </row>
        <row r="252">
          <cell r="C252" t="str">
            <v>YouGov</v>
          </cell>
          <cell r="E252" t="str">
            <v>New Hampshire</v>
          </cell>
          <cell r="F252" t="str">
            <v>B-</v>
          </cell>
          <cell r="H252">
            <v>43782</v>
          </cell>
          <cell r="I252">
            <v>510</v>
          </cell>
          <cell r="J252" t="str">
            <v>lv</v>
          </cell>
          <cell r="K252">
            <v>22</v>
          </cell>
          <cell r="L252">
            <v>0</v>
          </cell>
          <cell r="M252">
            <v>1</v>
          </cell>
          <cell r="N252">
            <v>16</v>
          </cell>
          <cell r="O252">
            <v>3</v>
          </cell>
          <cell r="P252">
            <v>20</v>
          </cell>
          <cell r="Q252">
            <v>1</v>
          </cell>
          <cell r="R252">
            <v>31</v>
          </cell>
          <cell r="S252">
            <v>1</v>
          </cell>
          <cell r="AK252">
            <v>6.6438324005238442E-2</v>
          </cell>
        </row>
        <row r="253">
          <cell r="C253" t="str">
            <v>YouGov</v>
          </cell>
          <cell r="E253" t="str">
            <v>Iowa</v>
          </cell>
          <cell r="F253" t="str">
            <v>B-</v>
          </cell>
          <cell r="H253">
            <v>43782</v>
          </cell>
          <cell r="I253">
            <v>718</v>
          </cell>
          <cell r="J253" t="str">
            <v>lv</v>
          </cell>
          <cell r="K253">
            <v>22</v>
          </cell>
          <cell r="L253">
            <v>0</v>
          </cell>
          <cell r="M253">
            <v>1</v>
          </cell>
          <cell r="N253">
            <v>21</v>
          </cell>
          <cell r="O253">
            <v>5</v>
          </cell>
          <cell r="P253">
            <v>22</v>
          </cell>
          <cell r="Q253">
            <v>2</v>
          </cell>
          <cell r="R253">
            <v>18</v>
          </cell>
          <cell r="S253">
            <v>1</v>
          </cell>
          <cell r="AK253">
            <v>0.18224984179036424</v>
          </cell>
        </row>
        <row r="254">
          <cell r="C254" t="str">
            <v>Selzer &amp; Co.</v>
          </cell>
          <cell r="E254" t="str">
            <v>Iowa</v>
          </cell>
          <cell r="F254" t="str">
            <v>A+</v>
          </cell>
          <cell r="H254">
            <v>43782</v>
          </cell>
          <cell r="I254">
            <v>500</v>
          </cell>
          <cell r="J254" t="str">
            <v>lv</v>
          </cell>
          <cell r="K254">
            <v>15</v>
          </cell>
          <cell r="L254">
            <v>2</v>
          </cell>
          <cell r="M254">
            <v>3</v>
          </cell>
          <cell r="N254">
            <v>25</v>
          </cell>
          <cell r="O254">
            <v>6</v>
          </cell>
          <cell r="P254">
            <v>15</v>
          </cell>
          <cell r="Q254">
            <v>3</v>
          </cell>
          <cell r="R254">
            <v>16</v>
          </cell>
          <cell r="S254">
            <v>3</v>
          </cell>
          <cell r="AK254">
            <v>1.5666461766869717</v>
          </cell>
        </row>
        <row r="255">
          <cell r="C255" t="str">
            <v>Fox News/Beacon Research/Shaw &amp; Co. Research</v>
          </cell>
          <cell r="E255" t="str">
            <v>Nevada</v>
          </cell>
          <cell r="F255" t="str">
            <v>A-</v>
          </cell>
          <cell r="H255">
            <v>43782</v>
          </cell>
          <cell r="I255">
            <v>627</v>
          </cell>
          <cell r="J255" t="str">
            <v>lv</v>
          </cell>
          <cell r="K255">
            <v>24</v>
          </cell>
          <cell r="L255">
            <v>0</v>
          </cell>
          <cell r="M255">
            <v>1</v>
          </cell>
          <cell r="N255">
            <v>8</v>
          </cell>
          <cell r="O255">
            <v>2</v>
          </cell>
          <cell r="P255">
            <v>18</v>
          </cell>
          <cell r="Q255">
            <v>5</v>
          </cell>
          <cell r="R255">
            <v>18</v>
          </cell>
          <cell r="S255">
            <v>3</v>
          </cell>
          <cell r="AK255">
            <v>1.1256017867057007</v>
          </cell>
        </row>
        <row r="256">
          <cell r="C256" t="str">
            <v>Fox News/Beacon Research/Shaw &amp; Co. Research</v>
          </cell>
          <cell r="E256" t="str">
            <v>North Carolina</v>
          </cell>
          <cell r="F256" t="str">
            <v>A-</v>
          </cell>
          <cell r="H256">
            <v>43782</v>
          </cell>
          <cell r="I256">
            <v>669</v>
          </cell>
          <cell r="J256" t="str">
            <v>lv</v>
          </cell>
          <cell r="K256">
            <v>37</v>
          </cell>
          <cell r="L256">
            <v>0</v>
          </cell>
          <cell r="M256">
            <v>2</v>
          </cell>
          <cell r="N256">
            <v>6</v>
          </cell>
          <cell r="O256">
            <v>1</v>
          </cell>
          <cell r="P256">
            <v>14</v>
          </cell>
          <cell r="Q256">
            <v>2</v>
          </cell>
          <cell r="R256">
            <v>15</v>
          </cell>
          <cell r="S256">
            <v>2</v>
          </cell>
          <cell r="AK256">
            <v>9.3178117728254595</v>
          </cell>
        </row>
        <row r="257">
          <cell r="C257" t="str">
            <v>Public Policy Institute of California</v>
          </cell>
          <cell r="E257" t="str">
            <v>California</v>
          </cell>
          <cell r="F257" t="str">
            <v>A/B</v>
          </cell>
          <cell r="H257">
            <v>43781</v>
          </cell>
          <cell r="I257">
            <v>682</v>
          </cell>
          <cell r="J257" t="str">
            <v>lv</v>
          </cell>
          <cell r="K257">
            <v>24</v>
          </cell>
          <cell r="L257">
            <v>0</v>
          </cell>
          <cell r="M257">
            <v>1</v>
          </cell>
          <cell r="N257">
            <v>7</v>
          </cell>
          <cell r="O257">
            <v>1</v>
          </cell>
          <cell r="P257">
            <v>17</v>
          </cell>
          <cell r="Q257">
            <v>1</v>
          </cell>
          <cell r="R257">
            <v>23</v>
          </cell>
          <cell r="S257">
            <v>5</v>
          </cell>
          <cell r="AK257">
            <v>1.0159860569005184</v>
          </cell>
        </row>
        <row r="258">
          <cell r="C258" t="str">
            <v>Capitol Weekly</v>
          </cell>
          <cell r="E258" t="str">
            <v>California</v>
          </cell>
          <cell r="F258">
            <v>0</v>
          </cell>
          <cell r="H258">
            <v>43781</v>
          </cell>
          <cell r="I258">
            <v>695</v>
          </cell>
          <cell r="J258" t="str">
            <v>lv</v>
          </cell>
          <cell r="K258">
            <v>18</v>
          </cell>
          <cell r="L258">
            <v>0</v>
          </cell>
          <cell r="M258">
            <v>1</v>
          </cell>
          <cell r="N258">
            <v>14</v>
          </cell>
          <cell r="O258">
            <v>3</v>
          </cell>
          <cell r="P258">
            <v>21</v>
          </cell>
          <cell r="Q258">
            <v>1</v>
          </cell>
          <cell r="R258">
            <v>27</v>
          </cell>
          <cell r="S258">
            <v>4</v>
          </cell>
          <cell r="AK258">
            <v>4.7620233300204241E-2</v>
          </cell>
        </row>
        <row r="259">
          <cell r="C259" t="str">
            <v>YouGov</v>
          </cell>
          <cell r="E259" t="str">
            <v>US</v>
          </cell>
          <cell r="F259" t="str">
            <v>B-</v>
          </cell>
          <cell r="H259">
            <v>43781</v>
          </cell>
          <cell r="I259">
            <v>600</v>
          </cell>
          <cell r="J259" t="str">
            <v>lv</v>
          </cell>
          <cell r="K259">
            <v>23</v>
          </cell>
          <cell r="L259">
            <v>0</v>
          </cell>
          <cell r="M259">
            <v>1</v>
          </cell>
          <cell r="N259">
            <v>9</v>
          </cell>
          <cell r="O259">
            <v>2</v>
          </cell>
          <cell r="P259">
            <v>17</v>
          </cell>
          <cell r="Q259">
            <v>1</v>
          </cell>
          <cell r="R259">
            <v>26</v>
          </cell>
          <cell r="S259">
            <v>4</v>
          </cell>
          <cell r="AK259">
            <v>1.6834419452973167E-3</v>
          </cell>
        </row>
        <row r="260">
          <cell r="C260" t="str">
            <v>Monmouth University</v>
          </cell>
          <cell r="E260" t="str">
            <v>Iowa</v>
          </cell>
          <cell r="F260" t="str">
            <v>A+</v>
          </cell>
          <cell r="H260">
            <v>43780</v>
          </cell>
          <cell r="I260">
            <v>451</v>
          </cell>
          <cell r="J260" t="str">
            <v>lv</v>
          </cell>
          <cell r="K260">
            <v>19</v>
          </cell>
          <cell r="L260">
            <v>0</v>
          </cell>
          <cell r="M260">
            <v>2</v>
          </cell>
          <cell r="N260">
            <v>22</v>
          </cell>
          <cell r="O260">
            <v>5</v>
          </cell>
          <cell r="P260">
            <v>13</v>
          </cell>
          <cell r="Q260">
            <v>3</v>
          </cell>
          <cell r="R260">
            <v>18</v>
          </cell>
          <cell r="S260">
            <v>3</v>
          </cell>
          <cell r="AK260">
            <v>5.3836345609306217E-2</v>
          </cell>
        </row>
        <row r="261">
          <cell r="C261" t="str">
            <v>Climate Nexus</v>
          </cell>
          <cell r="E261" t="str">
            <v>Georgia</v>
          </cell>
          <cell r="F261">
            <v>0</v>
          </cell>
          <cell r="H261">
            <v>43779</v>
          </cell>
          <cell r="I261">
            <v>457</v>
          </cell>
          <cell r="J261" t="str">
            <v>lv</v>
          </cell>
          <cell r="K261">
            <v>31</v>
          </cell>
          <cell r="L261">
            <v>0</v>
          </cell>
          <cell r="M261">
            <v>2</v>
          </cell>
          <cell r="N261">
            <v>4</v>
          </cell>
          <cell r="O261">
            <v>1</v>
          </cell>
          <cell r="P261">
            <v>14</v>
          </cell>
          <cell r="Q261">
            <v>1</v>
          </cell>
          <cell r="R261">
            <v>14</v>
          </cell>
          <cell r="S261">
            <v>2</v>
          </cell>
          <cell r="AK261">
            <v>2.6327246365803205</v>
          </cell>
        </row>
        <row r="262">
          <cell r="C262" t="str">
            <v>Ipsos</v>
          </cell>
          <cell r="E262" t="str">
            <v>US</v>
          </cell>
          <cell r="F262" t="str">
            <v>B-</v>
          </cell>
          <cell r="H262">
            <v>43776</v>
          </cell>
          <cell r="I262">
            <v>538</v>
          </cell>
          <cell r="J262" t="str">
            <v>rv</v>
          </cell>
          <cell r="K262">
            <v>20</v>
          </cell>
          <cell r="L262">
            <v>0</v>
          </cell>
          <cell r="M262">
            <v>0</v>
          </cell>
          <cell r="N262">
            <v>5</v>
          </cell>
          <cell r="O262">
            <v>1</v>
          </cell>
          <cell r="P262">
            <v>16</v>
          </cell>
          <cell r="Q262">
            <v>1</v>
          </cell>
          <cell r="R262">
            <v>13</v>
          </cell>
          <cell r="S262">
            <v>3</v>
          </cell>
          <cell r="AK262">
            <v>6.2889723055626007E-4</v>
          </cell>
        </row>
        <row r="263">
          <cell r="C263" t="str">
            <v>University of Iowa</v>
          </cell>
          <cell r="E263" t="str">
            <v>Iowa</v>
          </cell>
          <cell r="F263" t="str">
            <v>B/C</v>
          </cell>
          <cell r="H263">
            <v>43779</v>
          </cell>
          <cell r="I263">
            <v>465</v>
          </cell>
          <cell r="J263" t="str">
            <v>lv</v>
          </cell>
          <cell r="K263">
            <v>15.3</v>
          </cell>
          <cell r="L263">
            <v>0</v>
          </cell>
          <cell r="M263">
            <v>0.4</v>
          </cell>
          <cell r="N263">
            <v>15.5</v>
          </cell>
          <cell r="O263">
            <v>1.3</v>
          </cell>
          <cell r="P263">
            <v>18.100000000000001</v>
          </cell>
          <cell r="Q263">
            <v>2.7</v>
          </cell>
          <cell r="R263">
            <v>23.1</v>
          </cell>
          <cell r="S263">
            <v>3.4</v>
          </cell>
          <cell r="AK263">
            <v>3.4931051107259354</v>
          </cell>
        </row>
        <row r="264">
          <cell r="C264" t="str">
            <v>Morning Consult</v>
          </cell>
          <cell r="E264" t="str">
            <v>US</v>
          </cell>
          <cell r="F264" t="str">
            <v>B/C</v>
          </cell>
          <cell r="H264">
            <v>43779</v>
          </cell>
          <cell r="I264">
            <v>16400</v>
          </cell>
          <cell r="J264" t="str">
            <v>lv</v>
          </cell>
          <cell r="K264">
            <v>32</v>
          </cell>
          <cell r="L264">
            <v>2</v>
          </cell>
          <cell r="M264">
            <v>3</v>
          </cell>
          <cell r="N264">
            <v>8</v>
          </cell>
          <cell r="O264">
            <v>2</v>
          </cell>
          <cell r="P264">
            <v>20</v>
          </cell>
          <cell r="Q264">
            <v>1</v>
          </cell>
          <cell r="R264">
            <v>19</v>
          </cell>
          <cell r="S264">
            <v>3</v>
          </cell>
          <cell r="AK264">
            <v>3.9776905273135104E-3</v>
          </cell>
        </row>
        <row r="265">
          <cell r="C265" t="str">
            <v>Quinnipiac University</v>
          </cell>
          <cell r="E265" t="str">
            <v>New Hampshire</v>
          </cell>
          <cell r="F265" t="str">
            <v>B+</v>
          </cell>
          <cell r="H265">
            <v>43779</v>
          </cell>
          <cell r="I265">
            <v>1134</v>
          </cell>
          <cell r="J265" t="str">
            <v>lv</v>
          </cell>
          <cell r="K265">
            <v>20</v>
          </cell>
          <cell r="L265">
            <v>0</v>
          </cell>
          <cell r="M265">
            <v>1</v>
          </cell>
          <cell r="N265">
            <v>15</v>
          </cell>
          <cell r="O265">
            <v>3</v>
          </cell>
          <cell r="P265">
            <v>14</v>
          </cell>
          <cell r="Q265">
            <v>3</v>
          </cell>
          <cell r="R265">
            <v>16</v>
          </cell>
          <cell r="S265">
            <v>4</v>
          </cell>
          <cell r="AK265">
            <v>9.3856542559399561</v>
          </cell>
        </row>
        <row r="266">
          <cell r="C266" t="str">
            <v>OH Predictive Insights/MBQF</v>
          </cell>
          <cell r="E266" t="str">
            <v>Arizona</v>
          </cell>
          <cell r="F266" t="str">
            <v>B/C</v>
          </cell>
          <cell r="H266">
            <v>43777</v>
          </cell>
          <cell r="I266">
            <v>260</v>
          </cell>
          <cell r="J266" t="str">
            <v>lv</v>
          </cell>
          <cell r="K266">
            <v>29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16</v>
          </cell>
          <cell r="Q266">
            <v>1</v>
          </cell>
          <cell r="R266">
            <v>18</v>
          </cell>
          <cell r="S266">
            <v>4</v>
          </cell>
          <cell r="AK266">
            <v>2.7647854218055321</v>
          </cell>
        </row>
        <row r="267">
          <cell r="C267" t="str">
            <v>Ipsos</v>
          </cell>
          <cell r="E267" t="str">
            <v>US</v>
          </cell>
          <cell r="F267" t="str">
            <v>B-</v>
          </cell>
          <cell r="H267">
            <v>43773</v>
          </cell>
          <cell r="I267">
            <v>549</v>
          </cell>
          <cell r="J267" t="str">
            <v>rv</v>
          </cell>
          <cell r="K267">
            <v>24</v>
          </cell>
          <cell r="L267">
            <v>0</v>
          </cell>
          <cell r="M267">
            <v>0</v>
          </cell>
          <cell r="N267">
            <v>8</v>
          </cell>
          <cell r="O267">
            <v>0</v>
          </cell>
          <cell r="P267">
            <v>15</v>
          </cell>
          <cell r="Q267">
            <v>1</v>
          </cell>
          <cell r="R267">
            <v>13</v>
          </cell>
          <cell r="S267">
            <v>3</v>
          </cell>
          <cell r="AK267">
            <v>5.2107346126144673E-4</v>
          </cell>
        </row>
        <row r="268">
          <cell r="C268" t="str">
            <v>High Point University</v>
          </cell>
          <cell r="E268" t="str">
            <v>North Carolina</v>
          </cell>
          <cell r="F268" t="str">
            <v>A/B</v>
          </cell>
          <cell r="H268">
            <v>43776</v>
          </cell>
          <cell r="I268">
            <v>347</v>
          </cell>
          <cell r="J268" t="str">
            <v>a</v>
          </cell>
          <cell r="K268">
            <v>33</v>
          </cell>
          <cell r="L268">
            <v>0</v>
          </cell>
          <cell r="M268">
            <v>2</v>
          </cell>
          <cell r="N268">
            <v>4</v>
          </cell>
          <cell r="O268">
            <v>3</v>
          </cell>
          <cell r="P268">
            <v>18</v>
          </cell>
          <cell r="Q268">
            <v>2</v>
          </cell>
          <cell r="R268">
            <v>13</v>
          </cell>
          <cell r="S268">
            <v>2</v>
          </cell>
          <cell r="AK268">
            <v>5.0773797157069156</v>
          </cell>
        </row>
        <row r="269">
          <cell r="C269" t="str">
            <v>Public Policy Polling</v>
          </cell>
          <cell r="E269" t="str">
            <v>Iowa</v>
          </cell>
          <cell r="F269" t="str">
            <v>B</v>
          </cell>
          <cell r="H269">
            <v>43775</v>
          </cell>
          <cell r="I269">
            <v>715</v>
          </cell>
          <cell r="J269" t="str">
            <v>lv</v>
          </cell>
          <cell r="K269">
            <v>13</v>
          </cell>
          <cell r="L269">
            <v>0</v>
          </cell>
          <cell r="M269">
            <v>1</v>
          </cell>
          <cell r="N269">
            <v>20</v>
          </cell>
          <cell r="O269">
            <v>9</v>
          </cell>
          <cell r="P269">
            <v>14</v>
          </cell>
          <cell r="Q269">
            <v>6</v>
          </cell>
          <cell r="R269">
            <v>21</v>
          </cell>
          <cell r="S269">
            <v>3</v>
          </cell>
          <cell r="AK269">
            <v>5.8893722715050449</v>
          </cell>
        </row>
        <row r="270">
          <cell r="C270" t="str">
            <v>Quinnipiac University</v>
          </cell>
          <cell r="E270" t="str">
            <v>Iowa</v>
          </cell>
          <cell r="F270" t="str">
            <v>B+</v>
          </cell>
          <cell r="H270">
            <v>43774</v>
          </cell>
          <cell r="I270">
            <v>698</v>
          </cell>
          <cell r="J270" t="str">
            <v>lv</v>
          </cell>
          <cell r="K270">
            <v>15</v>
          </cell>
          <cell r="L270">
            <v>0</v>
          </cell>
          <cell r="M270">
            <v>1</v>
          </cell>
          <cell r="N270">
            <v>19</v>
          </cell>
          <cell r="O270">
            <v>5</v>
          </cell>
          <cell r="P270">
            <v>17</v>
          </cell>
          <cell r="Q270">
            <v>3</v>
          </cell>
          <cell r="R270">
            <v>20</v>
          </cell>
          <cell r="S270">
            <v>3</v>
          </cell>
          <cell r="AK270">
            <v>7.0149397418630697</v>
          </cell>
        </row>
        <row r="271">
          <cell r="C271" t="str">
            <v>YouGov</v>
          </cell>
          <cell r="E271" t="str">
            <v>US</v>
          </cell>
          <cell r="F271" t="str">
            <v>B-</v>
          </cell>
          <cell r="H271">
            <v>43774</v>
          </cell>
          <cell r="I271">
            <v>579</v>
          </cell>
          <cell r="J271" t="str">
            <v>lv</v>
          </cell>
          <cell r="K271">
            <v>26</v>
          </cell>
          <cell r="L271">
            <v>0</v>
          </cell>
          <cell r="M271">
            <v>2</v>
          </cell>
          <cell r="N271">
            <v>8</v>
          </cell>
          <cell r="O271">
            <v>2</v>
          </cell>
          <cell r="P271">
            <v>14</v>
          </cell>
          <cell r="Q271">
            <v>1</v>
          </cell>
          <cell r="R271">
            <v>25</v>
          </cell>
          <cell r="S271">
            <v>1</v>
          </cell>
          <cell r="AK271">
            <v>1.2668965194879084E-3</v>
          </cell>
        </row>
        <row r="272">
          <cell r="C272" t="str">
            <v>Change Research</v>
          </cell>
          <cell r="E272" t="str">
            <v>US</v>
          </cell>
          <cell r="F272" t="str">
            <v>C</v>
          </cell>
          <cell r="H272">
            <v>43772</v>
          </cell>
          <cell r="I272">
            <v>456</v>
          </cell>
          <cell r="J272" t="str">
            <v>lv</v>
          </cell>
          <cell r="K272">
            <v>17</v>
          </cell>
          <cell r="L272">
            <v>0</v>
          </cell>
          <cell r="M272">
            <v>1.3</v>
          </cell>
          <cell r="N272">
            <v>14.2</v>
          </cell>
          <cell r="O272">
            <v>2</v>
          </cell>
          <cell r="P272">
            <v>17.3</v>
          </cell>
          <cell r="Q272">
            <v>0.7</v>
          </cell>
          <cell r="R272">
            <v>20.8</v>
          </cell>
          <cell r="S272">
            <v>4.0999999999999996</v>
          </cell>
          <cell r="AK272">
            <v>0.31393084468563109</v>
          </cell>
        </row>
        <row r="273">
          <cell r="C273" t="str">
            <v>Ipsos</v>
          </cell>
          <cell r="E273" t="str">
            <v>US</v>
          </cell>
          <cell r="F273" t="str">
            <v>B-</v>
          </cell>
          <cell r="H273">
            <v>43773</v>
          </cell>
          <cell r="I273">
            <v>686</v>
          </cell>
          <cell r="J273" t="str">
            <v>a</v>
          </cell>
          <cell r="K273">
            <v>22</v>
          </cell>
          <cell r="L273">
            <v>0</v>
          </cell>
          <cell r="M273">
            <v>1</v>
          </cell>
          <cell r="N273">
            <v>6</v>
          </cell>
          <cell r="O273">
            <v>0</v>
          </cell>
          <cell r="P273">
            <v>15</v>
          </cell>
          <cell r="Q273">
            <v>1</v>
          </cell>
          <cell r="R273">
            <v>11</v>
          </cell>
          <cell r="S273">
            <v>2</v>
          </cell>
          <cell r="AK273">
            <v>0</v>
          </cell>
        </row>
        <row r="274">
          <cell r="C274" t="str">
            <v>USC Dornsife/LA Times</v>
          </cell>
          <cell r="E274" t="str">
            <v>US</v>
          </cell>
          <cell r="F274" t="str">
            <v>B/C</v>
          </cell>
          <cell r="H274">
            <v>43772</v>
          </cell>
          <cell r="I274">
            <v>2599</v>
          </cell>
          <cell r="J274" t="str">
            <v>lv</v>
          </cell>
          <cell r="K274">
            <v>28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13</v>
          </cell>
          <cell r="Q274">
            <v>1</v>
          </cell>
          <cell r="R274">
            <v>16</v>
          </cell>
          <cell r="S274">
            <v>2</v>
          </cell>
          <cell r="AK274">
            <v>0.83429326108522928</v>
          </cell>
        </row>
        <row r="275">
          <cell r="C275" t="str">
            <v>Monmouth University</v>
          </cell>
          <cell r="E275" t="str">
            <v>US</v>
          </cell>
          <cell r="F275" t="str">
            <v>A+</v>
          </cell>
          <cell r="H275">
            <v>43772</v>
          </cell>
          <cell r="I275">
            <v>345</v>
          </cell>
          <cell r="J275" t="str">
            <v>rv</v>
          </cell>
          <cell r="K275">
            <v>23</v>
          </cell>
          <cell r="L275">
            <v>0</v>
          </cell>
          <cell r="M275">
            <v>3</v>
          </cell>
          <cell r="N275">
            <v>9</v>
          </cell>
          <cell r="O275">
            <v>2</v>
          </cell>
          <cell r="P275">
            <v>20</v>
          </cell>
          <cell r="Q275">
            <v>1</v>
          </cell>
          <cell r="R275">
            <v>23</v>
          </cell>
          <cell r="S275">
            <v>3</v>
          </cell>
          <cell r="AK275">
            <v>0.29684283784234855</v>
          </cell>
        </row>
        <row r="276">
          <cell r="C276" t="str">
            <v>Morning Consult</v>
          </cell>
          <cell r="E276" t="str">
            <v>US</v>
          </cell>
          <cell r="F276" t="str">
            <v>B/C</v>
          </cell>
          <cell r="H276">
            <v>43772</v>
          </cell>
          <cell r="I276">
            <v>16071</v>
          </cell>
          <cell r="J276" t="str">
            <v>lv</v>
          </cell>
          <cell r="K276">
            <v>32</v>
          </cell>
          <cell r="L276">
            <v>0</v>
          </cell>
          <cell r="M276">
            <v>2</v>
          </cell>
          <cell r="N276">
            <v>7</v>
          </cell>
          <cell r="O276">
            <v>2</v>
          </cell>
          <cell r="P276">
            <v>20</v>
          </cell>
          <cell r="Q276">
            <v>1</v>
          </cell>
          <cell r="R276">
            <v>20</v>
          </cell>
          <cell r="S276">
            <v>3</v>
          </cell>
          <cell r="AK276">
            <v>2.950058605682582E-3</v>
          </cell>
        </row>
        <row r="277">
          <cell r="C277" t="str">
            <v>Emerson College</v>
          </cell>
          <cell r="E277" t="str">
            <v>Nevada</v>
          </cell>
          <cell r="F277" t="str">
            <v>B-</v>
          </cell>
          <cell r="H277">
            <v>43772</v>
          </cell>
          <cell r="I277">
            <v>451</v>
          </cell>
          <cell r="J277" t="str">
            <v>lv</v>
          </cell>
          <cell r="K277">
            <v>29.9</v>
          </cell>
          <cell r="L277">
            <v>0</v>
          </cell>
          <cell r="M277">
            <v>0.7</v>
          </cell>
          <cell r="N277">
            <v>4.9000000000000004</v>
          </cell>
          <cell r="O277">
            <v>0.7</v>
          </cell>
          <cell r="P277">
            <v>18.8</v>
          </cell>
          <cell r="Q277">
            <v>3.2</v>
          </cell>
          <cell r="R277">
            <v>22.2</v>
          </cell>
          <cell r="S277">
            <v>5.4</v>
          </cell>
          <cell r="AK277">
            <v>3.7620316257994655</v>
          </cell>
        </row>
        <row r="278">
          <cell r="C278" t="str">
            <v>Emerson College</v>
          </cell>
          <cell r="E278" t="str">
            <v>Michigan</v>
          </cell>
          <cell r="F278" t="str">
            <v>B-</v>
          </cell>
          <cell r="H278">
            <v>43772</v>
          </cell>
          <cell r="I278">
            <v>454</v>
          </cell>
          <cell r="J278" t="str">
            <v>lv</v>
          </cell>
          <cell r="K278">
            <v>33.5</v>
          </cell>
          <cell r="L278">
            <v>0</v>
          </cell>
          <cell r="M278">
            <v>2.5</v>
          </cell>
          <cell r="N278">
            <v>7.9</v>
          </cell>
          <cell r="O278">
            <v>0.3</v>
          </cell>
          <cell r="P278">
            <v>27.6</v>
          </cell>
          <cell r="Q278">
            <v>0</v>
          </cell>
          <cell r="R278">
            <v>19</v>
          </cell>
          <cell r="S278">
            <v>2.2999999999999998</v>
          </cell>
          <cell r="AK278">
            <v>3.77269367299701</v>
          </cell>
        </row>
        <row r="279">
          <cell r="C279" t="str">
            <v>Harris Insights &amp; Analytics</v>
          </cell>
          <cell r="E279" t="str">
            <v>US</v>
          </cell>
          <cell r="F279" t="str">
            <v>C+</v>
          </cell>
          <cell r="H279">
            <v>43771</v>
          </cell>
          <cell r="I279">
            <v>429</v>
          </cell>
          <cell r="J279" t="str">
            <v>rv</v>
          </cell>
          <cell r="K279">
            <v>26</v>
          </cell>
          <cell r="L279">
            <v>0</v>
          </cell>
          <cell r="M279">
            <v>2</v>
          </cell>
          <cell r="N279">
            <v>6</v>
          </cell>
          <cell r="O279">
            <v>3</v>
          </cell>
          <cell r="P279">
            <v>14</v>
          </cell>
          <cell r="Q279">
            <v>1</v>
          </cell>
          <cell r="R279">
            <v>15</v>
          </cell>
          <cell r="S279">
            <v>1</v>
          </cell>
          <cell r="AK279">
            <v>2.0472313294121235E-3</v>
          </cell>
        </row>
        <row r="280">
          <cell r="C280" t="str">
            <v>Mellman Group</v>
          </cell>
          <cell r="E280" t="str">
            <v>Nevada</v>
          </cell>
          <cell r="F280" t="str">
            <v>B/C</v>
          </cell>
          <cell r="H280">
            <v>43771</v>
          </cell>
          <cell r="I280">
            <v>600</v>
          </cell>
          <cell r="J280" t="str">
            <v>lv</v>
          </cell>
          <cell r="K280">
            <v>29.1</v>
          </cell>
          <cell r="L280">
            <v>0</v>
          </cell>
          <cell r="M280">
            <v>0.7</v>
          </cell>
          <cell r="N280">
            <v>7.3</v>
          </cell>
          <cell r="O280">
            <v>2.5</v>
          </cell>
          <cell r="P280">
            <v>19.100000000000001</v>
          </cell>
          <cell r="Q280">
            <v>4.2</v>
          </cell>
          <cell r="R280">
            <v>19.2</v>
          </cell>
          <cell r="S280">
            <v>3.1</v>
          </cell>
          <cell r="AK280">
            <v>3.7492161041907668</v>
          </cell>
        </row>
        <row r="281">
          <cell r="C281" t="str">
            <v>YouGov</v>
          </cell>
          <cell r="E281" t="str">
            <v>US</v>
          </cell>
          <cell r="F281" t="str">
            <v>B-</v>
          </cell>
          <cell r="H281">
            <v>43769</v>
          </cell>
          <cell r="I281">
            <v>541</v>
          </cell>
          <cell r="J281" t="str">
            <v>lv</v>
          </cell>
          <cell r="K281">
            <v>27.5</v>
          </cell>
          <cell r="L281">
            <v>0</v>
          </cell>
          <cell r="M281">
            <v>3.1</v>
          </cell>
          <cell r="N281">
            <v>8.1</v>
          </cell>
          <cell r="O281">
            <v>1.6</v>
          </cell>
          <cell r="P281">
            <v>12.3</v>
          </cell>
          <cell r="Q281">
            <v>0.5</v>
          </cell>
          <cell r="R281">
            <v>26.6</v>
          </cell>
          <cell r="S281">
            <v>1.8</v>
          </cell>
          <cell r="AK281">
            <v>7.978388717926984E-4</v>
          </cell>
        </row>
        <row r="282">
          <cell r="C282" t="str">
            <v>IBD/TIPP</v>
          </cell>
          <cell r="E282" t="str">
            <v>US</v>
          </cell>
          <cell r="F282" t="str">
            <v>A/B</v>
          </cell>
          <cell r="H282">
            <v>43769</v>
          </cell>
          <cell r="I282">
            <v>361</v>
          </cell>
          <cell r="J282" t="str">
            <v>rv</v>
          </cell>
          <cell r="K282">
            <v>29</v>
          </cell>
          <cell r="L282">
            <v>0</v>
          </cell>
          <cell r="M282">
            <v>1</v>
          </cell>
          <cell r="N282">
            <v>7</v>
          </cell>
          <cell r="O282">
            <v>3</v>
          </cell>
          <cell r="P282">
            <v>13</v>
          </cell>
          <cell r="Q282">
            <v>1</v>
          </cell>
          <cell r="R282">
            <v>23</v>
          </cell>
          <cell r="S282">
            <v>3</v>
          </cell>
          <cell r="AK282">
            <v>7.6032342999936359E-2</v>
          </cell>
        </row>
        <row r="283">
          <cell r="C283" t="str">
            <v>Harris Insights &amp; Analytics</v>
          </cell>
          <cell r="E283" t="str">
            <v>US</v>
          </cell>
          <cell r="F283" t="str">
            <v>C+</v>
          </cell>
          <cell r="H283">
            <v>43769</v>
          </cell>
          <cell r="I283">
            <v>640</v>
          </cell>
          <cell r="J283" t="str">
            <v>rv</v>
          </cell>
          <cell r="K283">
            <v>19</v>
          </cell>
          <cell r="L283">
            <v>6</v>
          </cell>
          <cell r="M283">
            <v>3</v>
          </cell>
          <cell r="N283">
            <v>2</v>
          </cell>
          <cell r="O283">
            <v>1</v>
          </cell>
          <cell r="P283">
            <v>12</v>
          </cell>
          <cell r="Q283">
            <v>1</v>
          </cell>
          <cell r="R283">
            <v>13</v>
          </cell>
          <cell r="S283">
            <v>2</v>
          </cell>
          <cell r="AK283">
            <v>1.8973491855682914E-3</v>
          </cell>
        </row>
        <row r="284">
          <cell r="C284" t="str">
            <v>Harris Insights &amp; Analytics</v>
          </cell>
          <cell r="E284" t="str">
            <v>US</v>
          </cell>
          <cell r="F284" t="str">
            <v>C+</v>
          </cell>
          <cell r="H284">
            <v>43769</v>
          </cell>
          <cell r="I284">
            <v>640</v>
          </cell>
          <cell r="J284" t="str">
            <v>rv</v>
          </cell>
          <cell r="K284">
            <v>33</v>
          </cell>
          <cell r="L284">
            <v>0</v>
          </cell>
          <cell r="M284">
            <v>3</v>
          </cell>
          <cell r="N284">
            <v>4</v>
          </cell>
          <cell r="O284">
            <v>3</v>
          </cell>
          <cell r="P284">
            <v>18</v>
          </cell>
          <cell r="Q284">
            <v>1</v>
          </cell>
          <cell r="R284">
            <v>15</v>
          </cell>
          <cell r="S284">
            <v>2</v>
          </cell>
          <cell r="AK284">
            <v>0</v>
          </cell>
        </row>
        <row r="285">
          <cell r="C285" t="str">
            <v>NBC News/Wall Street Journal</v>
          </cell>
          <cell r="E285" t="str">
            <v>US</v>
          </cell>
          <cell r="F285" t="str">
            <v>A/B</v>
          </cell>
          <cell r="H285">
            <v>43768</v>
          </cell>
          <cell r="I285">
            <v>414</v>
          </cell>
          <cell r="J285" t="str">
            <v>lv</v>
          </cell>
          <cell r="K285">
            <v>27</v>
          </cell>
          <cell r="L285">
            <v>0</v>
          </cell>
          <cell r="M285">
            <v>2</v>
          </cell>
          <cell r="N285">
            <v>6</v>
          </cell>
          <cell r="O285">
            <v>5</v>
          </cell>
          <cell r="P285">
            <v>19</v>
          </cell>
          <cell r="Q285">
            <v>0</v>
          </cell>
          <cell r="R285">
            <v>23</v>
          </cell>
          <cell r="S285">
            <v>3</v>
          </cell>
          <cell r="AK285">
            <v>0.21431876726132784</v>
          </cell>
        </row>
        <row r="286">
          <cell r="C286" t="str">
            <v>Fox News/Beacon Research/Shaw &amp; Co. Research</v>
          </cell>
          <cell r="E286" t="str">
            <v>US</v>
          </cell>
          <cell r="F286" t="str">
            <v>A-</v>
          </cell>
          <cell r="H286">
            <v>43768</v>
          </cell>
          <cell r="I286">
            <v>471</v>
          </cell>
          <cell r="J286" t="str">
            <v>lv</v>
          </cell>
          <cell r="K286">
            <v>31</v>
          </cell>
          <cell r="L286">
            <v>0</v>
          </cell>
          <cell r="M286">
            <v>2</v>
          </cell>
          <cell r="N286">
            <v>7</v>
          </cell>
          <cell r="O286">
            <v>2</v>
          </cell>
          <cell r="P286">
            <v>19</v>
          </cell>
          <cell r="Q286">
            <v>1</v>
          </cell>
          <cell r="R286">
            <v>21</v>
          </cell>
          <cell r="S286">
            <v>3</v>
          </cell>
          <cell r="AK286">
            <v>0.25413922095288538</v>
          </cell>
        </row>
        <row r="287">
          <cell r="C287" t="str">
            <v>ABC News/Washington Post</v>
          </cell>
          <cell r="E287" t="str">
            <v>US</v>
          </cell>
          <cell r="F287" t="str">
            <v>A+</v>
          </cell>
          <cell r="H287">
            <v>43768</v>
          </cell>
          <cell r="I287">
            <v>402</v>
          </cell>
          <cell r="J287" t="str">
            <v>rv</v>
          </cell>
          <cell r="K287">
            <v>28</v>
          </cell>
          <cell r="L287">
            <v>0</v>
          </cell>
          <cell r="M287">
            <v>2</v>
          </cell>
          <cell r="N287">
            <v>9</v>
          </cell>
          <cell r="O287">
            <v>2</v>
          </cell>
          <cell r="P287">
            <v>17</v>
          </cell>
          <cell r="Q287">
            <v>1</v>
          </cell>
          <cell r="R287">
            <v>23</v>
          </cell>
          <cell r="S287">
            <v>2</v>
          </cell>
          <cell r="AK287">
            <v>0.13319390873578027</v>
          </cell>
        </row>
        <row r="288">
          <cell r="C288" t="str">
            <v>ABC News/Washington Post</v>
          </cell>
          <cell r="E288" t="str">
            <v>US</v>
          </cell>
          <cell r="F288" t="str">
            <v>A+</v>
          </cell>
          <cell r="H288">
            <v>43768</v>
          </cell>
          <cell r="I288">
            <v>452</v>
          </cell>
          <cell r="J288" t="str">
            <v>a</v>
          </cell>
          <cell r="K288">
            <v>27</v>
          </cell>
          <cell r="L288">
            <v>0</v>
          </cell>
          <cell r="M288">
            <v>2</v>
          </cell>
          <cell r="N288">
            <v>7</v>
          </cell>
          <cell r="O288">
            <v>1</v>
          </cell>
          <cell r="P288">
            <v>19</v>
          </cell>
          <cell r="Q288">
            <v>1</v>
          </cell>
          <cell r="R288">
            <v>21</v>
          </cell>
          <cell r="S288">
            <v>2</v>
          </cell>
          <cell r="AK288">
            <v>0</v>
          </cell>
        </row>
        <row r="289">
          <cell r="C289" t="str">
            <v>Siena College/New York Times Upshot</v>
          </cell>
          <cell r="E289" t="str">
            <v>Iowa</v>
          </cell>
          <cell r="F289" t="str">
            <v>A+</v>
          </cell>
          <cell r="H289">
            <v>43768</v>
          </cell>
          <cell r="I289">
            <v>439</v>
          </cell>
          <cell r="J289" t="str">
            <v>lv</v>
          </cell>
          <cell r="K289">
            <v>17</v>
          </cell>
          <cell r="L289">
            <v>0</v>
          </cell>
          <cell r="M289">
            <v>2</v>
          </cell>
          <cell r="N289">
            <v>18</v>
          </cell>
          <cell r="O289">
            <v>4</v>
          </cell>
          <cell r="P289">
            <v>19</v>
          </cell>
          <cell r="Q289">
            <v>2</v>
          </cell>
          <cell r="R289">
            <v>22</v>
          </cell>
          <cell r="S289">
            <v>3</v>
          </cell>
          <cell r="AK289">
            <v>0.36295523552268871</v>
          </cell>
        </row>
        <row r="290">
          <cell r="C290" t="str">
            <v>YouGov</v>
          </cell>
          <cell r="E290" t="str">
            <v>US</v>
          </cell>
          <cell r="F290" t="str">
            <v>B-</v>
          </cell>
          <cell r="H290">
            <v>43767</v>
          </cell>
          <cell r="I290">
            <v>630</v>
          </cell>
          <cell r="J290" t="str">
            <v>lv</v>
          </cell>
          <cell r="K290">
            <v>27</v>
          </cell>
          <cell r="L290">
            <v>0</v>
          </cell>
          <cell r="M290">
            <v>1</v>
          </cell>
          <cell r="N290">
            <v>8</v>
          </cell>
          <cell r="O290">
            <v>2</v>
          </cell>
          <cell r="P290">
            <v>14</v>
          </cell>
          <cell r="Q290">
            <v>1</v>
          </cell>
          <cell r="R290">
            <v>23</v>
          </cell>
          <cell r="S290">
            <v>3</v>
          </cell>
          <cell r="AK290">
            <v>1.0207262909767566E-3</v>
          </cell>
        </row>
        <row r="291">
          <cell r="C291" t="str">
            <v>Emerson College</v>
          </cell>
          <cell r="E291" t="str">
            <v>Arizona</v>
          </cell>
          <cell r="F291" t="str">
            <v>B-</v>
          </cell>
          <cell r="H291">
            <v>43766</v>
          </cell>
          <cell r="I291">
            <v>339</v>
          </cell>
          <cell r="J291" t="str">
            <v>lv</v>
          </cell>
          <cell r="K291">
            <v>27.9</v>
          </cell>
          <cell r="L291">
            <v>0</v>
          </cell>
          <cell r="M291">
            <v>0</v>
          </cell>
          <cell r="N291">
            <v>11.9</v>
          </cell>
          <cell r="O291">
            <v>1.8</v>
          </cell>
          <cell r="P291">
            <v>20.9</v>
          </cell>
          <cell r="Q291">
            <v>0.1</v>
          </cell>
          <cell r="R291">
            <v>21.3</v>
          </cell>
          <cell r="S291">
            <v>5.0999999999999996</v>
          </cell>
          <cell r="AK291">
            <v>3.1702942818027147</v>
          </cell>
        </row>
        <row r="292">
          <cell r="C292" t="str">
            <v>Swayable</v>
          </cell>
          <cell r="E292" t="str">
            <v>US</v>
          </cell>
          <cell r="F292">
            <v>0</v>
          </cell>
          <cell r="H292">
            <v>43765</v>
          </cell>
          <cell r="I292">
            <v>2172</v>
          </cell>
          <cell r="J292" t="str">
            <v>lv</v>
          </cell>
          <cell r="K292">
            <v>29.3</v>
          </cell>
          <cell r="L292">
            <v>0</v>
          </cell>
          <cell r="M292">
            <v>2.8</v>
          </cell>
          <cell r="N292">
            <v>5.8</v>
          </cell>
          <cell r="O292">
            <v>1.6</v>
          </cell>
          <cell r="P292">
            <v>16.5</v>
          </cell>
          <cell r="Q292">
            <v>1.4</v>
          </cell>
          <cell r="R292">
            <v>19.399999999999999</v>
          </cell>
          <cell r="S292">
            <v>2.6</v>
          </cell>
          <cell r="AK292">
            <v>0.15522057893710375</v>
          </cell>
        </row>
        <row r="293">
          <cell r="C293" t="str">
            <v>Evan Falchuk and Lou DiNatale</v>
          </cell>
          <cell r="E293" t="str">
            <v>Massachusetts</v>
          </cell>
          <cell r="F293">
            <v>0</v>
          </cell>
          <cell r="H293">
            <v>43763</v>
          </cell>
          <cell r="I293">
            <v>443</v>
          </cell>
          <cell r="J293" t="str">
            <v>lv</v>
          </cell>
          <cell r="K293">
            <v>35.200000000000003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12.6</v>
          </cell>
          <cell r="Q293">
            <v>0</v>
          </cell>
          <cell r="R293">
            <v>40.799999999999997</v>
          </cell>
          <cell r="S293">
            <v>0</v>
          </cell>
          <cell r="AK293">
            <v>0</v>
          </cell>
        </row>
        <row r="294">
          <cell r="C294" t="str">
            <v>Swayable</v>
          </cell>
          <cell r="E294" t="str">
            <v>US</v>
          </cell>
          <cell r="F294">
            <v>0</v>
          </cell>
          <cell r="H294">
            <v>43765</v>
          </cell>
          <cell r="I294">
            <v>4358</v>
          </cell>
          <cell r="J294" t="str">
            <v>a</v>
          </cell>
          <cell r="K294">
            <v>27.3</v>
          </cell>
          <cell r="L294">
            <v>0</v>
          </cell>
          <cell r="M294">
            <v>2.8</v>
          </cell>
          <cell r="N294">
            <v>5.4</v>
          </cell>
          <cell r="O294">
            <v>2.4</v>
          </cell>
          <cell r="P294">
            <v>19</v>
          </cell>
          <cell r="Q294">
            <v>1.9</v>
          </cell>
          <cell r="R294">
            <v>15.1</v>
          </cell>
          <cell r="S294">
            <v>3.7</v>
          </cell>
          <cell r="AK294">
            <v>0</v>
          </cell>
        </row>
        <row r="295">
          <cell r="C295" t="str">
            <v>YouGov</v>
          </cell>
          <cell r="E295" t="str">
            <v>Texas</v>
          </cell>
          <cell r="F295" t="str">
            <v>B-</v>
          </cell>
          <cell r="H295">
            <v>43765</v>
          </cell>
          <cell r="I295">
            <v>541</v>
          </cell>
          <cell r="J295" t="str">
            <v>lv</v>
          </cell>
          <cell r="K295">
            <v>23</v>
          </cell>
          <cell r="L295">
            <v>0</v>
          </cell>
          <cell r="M295">
            <v>1</v>
          </cell>
          <cell r="N295">
            <v>6</v>
          </cell>
          <cell r="O295">
            <v>2</v>
          </cell>
          <cell r="P295">
            <v>12</v>
          </cell>
          <cell r="Q295">
            <v>1</v>
          </cell>
          <cell r="R295">
            <v>18</v>
          </cell>
          <cell r="S295">
            <v>4</v>
          </cell>
          <cell r="AK295">
            <v>3.7513987627847354</v>
          </cell>
        </row>
        <row r="296">
          <cell r="C296" t="str">
            <v>Franklin &amp; Marshall College</v>
          </cell>
          <cell r="E296" t="str">
            <v>Pennsylvania</v>
          </cell>
          <cell r="F296" t="str">
            <v>B/C</v>
          </cell>
          <cell r="H296">
            <v>43765</v>
          </cell>
          <cell r="I296">
            <v>226</v>
          </cell>
          <cell r="J296" t="str">
            <v>rv</v>
          </cell>
          <cell r="K296">
            <v>30</v>
          </cell>
          <cell r="L296">
            <v>0</v>
          </cell>
          <cell r="M296">
            <v>1</v>
          </cell>
          <cell r="N296">
            <v>8</v>
          </cell>
          <cell r="O296">
            <v>2</v>
          </cell>
          <cell r="P296">
            <v>12</v>
          </cell>
          <cell r="Q296">
            <v>0</v>
          </cell>
          <cell r="R296">
            <v>18</v>
          </cell>
          <cell r="S296">
            <v>1</v>
          </cell>
          <cell r="AK296">
            <v>0.2573885972447022</v>
          </cell>
        </row>
        <row r="297">
          <cell r="C297" t="str">
            <v>University of New Hampshire</v>
          </cell>
          <cell r="E297" t="str">
            <v>New Hampshire</v>
          </cell>
          <cell r="F297" t="str">
            <v>B</v>
          </cell>
          <cell r="H297">
            <v>43765</v>
          </cell>
          <cell r="I297">
            <v>574</v>
          </cell>
          <cell r="J297" t="str">
            <v>lv</v>
          </cell>
          <cell r="K297">
            <v>15</v>
          </cell>
          <cell r="L297">
            <v>0</v>
          </cell>
          <cell r="M297">
            <v>2</v>
          </cell>
          <cell r="N297">
            <v>10</v>
          </cell>
          <cell r="O297">
            <v>5</v>
          </cell>
          <cell r="P297">
            <v>21</v>
          </cell>
          <cell r="Q297">
            <v>3</v>
          </cell>
          <cell r="R297">
            <v>18</v>
          </cell>
          <cell r="S297">
            <v>5</v>
          </cell>
          <cell r="AK297">
            <v>3.8398260766531786E-2</v>
          </cell>
        </row>
        <row r="298">
          <cell r="C298" t="str">
            <v>Morning Consult</v>
          </cell>
          <cell r="E298" t="str">
            <v>US</v>
          </cell>
          <cell r="F298" t="str">
            <v>B/C</v>
          </cell>
          <cell r="H298">
            <v>43765</v>
          </cell>
          <cell r="I298">
            <v>15431</v>
          </cell>
          <cell r="J298" t="str">
            <v>lv</v>
          </cell>
          <cell r="K298">
            <v>32</v>
          </cell>
          <cell r="L298">
            <v>0</v>
          </cell>
          <cell r="M298">
            <v>2</v>
          </cell>
          <cell r="N298">
            <v>7</v>
          </cell>
          <cell r="O298">
            <v>2</v>
          </cell>
          <cell r="P298">
            <v>20</v>
          </cell>
          <cell r="Q298">
            <v>1</v>
          </cell>
          <cell r="R298">
            <v>20</v>
          </cell>
          <cell r="S298">
            <v>3</v>
          </cell>
          <cell r="AK298">
            <v>2.3095938384507576E-3</v>
          </cell>
        </row>
        <row r="299">
          <cell r="C299" t="str">
            <v>Siena College/New York Times Upshot</v>
          </cell>
          <cell r="E299" t="str">
            <v>Wisconsin</v>
          </cell>
          <cell r="F299" t="str">
            <v>A+</v>
          </cell>
          <cell r="H299">
            <v>43764</v>
          </cell>
          <cell r="I299">
            <v>292</v>
          </cell>
          <cell r="J299" t="str">
            <v>lv</v>
          </cell>
          <cell r="K299">
            <v>23</v>
          </cell>
          <cell r="L299">
            <v>0</v>
          </cell>
          <cell r="M299">
            <v>1</v>
          </cell>
          <cell r="N299">
            <v>5</v>
          </cell>
          <cell r="O299">
            <v>0</v>
          </cell>
          <cell r="P299">
            <v>20</v>
          </cell>
          <cell r="Q299">
            <v>0</v>
          </cell>
          <cell r="R299">
            <v>25</v>
          </cell>
          <cell r="S299">
            <v>2</v>
          </cell>
          <cell r="AK299">
            <v>7.2311473668468862</v>
          </cell>
        </row>
        <row r="300">
          <cell r="C300" t="str">
            <v>Siena College/New York Times Upshot</v>
          </cell>
          <cell r="E300" t="str">
            <v>North Carolina</v>
          </cell>
          <cell r="F300" t="str">
            <v>A+</v>
          </cell>
          <cell r="H300">
            <v>43764</v>
          </cell>
          <cell r="I300">
            <v>324</v>
          </cell>
          <cell r="J300" t="str">
            <v>rv</v>
          </cell>
          <cell r="K300">
            <v>29</v>
          </cell>
          <cell r="L300">
            <v>0</v>
          </cell>
          <cell r="M300">
            <v>1</v>
          </cell>
          <cell r="N300">
            <v>1</v>
          </cell>
          <cell r="O300">
            <v>0</v>
          </cell>
          <cell r="P300">
            <v>13</v>
          </cell>
          <cell r="Q300">
            <v>0</v>
          </cell>
          <cell r="R300">
            <v>15</v>
          </cell>
          <cell r="S300">
            <v>0</v>
          </cell>
          <cell r="AK300">
            <v>6.9918971353259742</v>
          </cell>
        </row>
        <row r="301">
          <cell r="C301" t="str">
            <v>Siena College/New York Times Upshot</v>
          </cell>
          <cell r="E301" t="str">
            <v>Florida</v>
          </cell>
          <cell r="F301" t="str">
            <v>A+</v>
          </cell>
          <cell r="H301">
            <v>43764</v>
          </cell>
          <cell r="I301">
            <v>236</v>
          </cell>
          <cell r="J301" t="str">
            <v>rv</v>
          </cell>
          <cell r="K301">
            <v>27</v>
          </cell>
          <cell r="L301">
            <v>0</v>
          </cell>
          <cell r="M301">
            <v>0</v>
          </cell>
          <cell r="N301">
            <v>5</v>
          </cell>
          <cell r="O301">
            <v>2</v>
          </cell>
          <cell r="P301">
            <v>13</v>
          </cell>
          <cell r="Q301">
            <v>0</v>
          </cell>
          <cell r="R301">
            <v>19</v>
          </cell>
          <cell r="S301">
            <v>0</v>
          </cell>
          <cell r="AK301">
            <v>5.7939934525241013</v>
          </cell>
        </row>
        <row r="302">
          <cell r="C302" t="str">
            <v>Suffolk University</v>
          </cell>
          <cell r="E302" t="str">
            <v>US</v>
          </cell>
          <cell r="F302" t="str">
            <v>A-</v>
          </cell>
          <cell r="H302">
            <v>43764</v>
          </cell>
          <cell r="I302">
            <v>399</v>
          </cell>
          <cell r="J302" t="str">
            <v>lv</v>
          </cell>
          <cell r="K302">
            <v>26.07</v>
          </cell>
          <cell r="L302">
            <v>0</v>
          </cell>
          <cell r="M302">
            <v>2.2599999999999998</v>
          </cell>
          <cell r="N302">
            <v>9.77</v>
          </cell>
          <cell r="O302">
            <v>1.75</v>
          </cell>
          <cell r="P302">
            <v>12.53</v>
          </cell>
          <cell r="Q302">
            <v>1</v>
          </cell>
          <cell r="R302">
            <v>16.79</v>
          </cell>
          <cell r="S302">
            <v>2.5099999999999998</v>
          </cell>
          <cell r="AK302">
            <v>0.76118126931876429</v>
          </cell>
        </row>
        <row r="303">
          <cell r="C303" t="str">
            <v>Siena College/New York Times Upshot</v>
          </cell>
          <cell r="E303" t="str">
            <v>Pennsylvania</v>
          </cell>
          <cell r="F303" t="str">
            <v>A+</v>
          </cell>
          <cell r="H303">
            <v>43763</v>
          </cell>
          <cell r="I303">
            <v>304</v>
          </cell>
          <cell r="J303" t="str">
            <v>rv</v>
          </cell>
          <cell r="K303">
            <v>28</v>
          </cell>
          <cell r="L303">
            <v>0</v>
          </cell>
          <cell r="M303">
            <v>0</v>
          </cell>
          <cell r="N303">
            <v>4</v>
          </cell>
          <cell r="O303">
            <v>1</v>
          </cell>
          <cell r="P303">
            <v>14</v>
          </cell>
          <cell r="Q303">
            <v>0</v>
          </cell>
          <cell r="R303">
            <v>16</v>
          </cell>
          <cell r="S303">
            <v>2</v>
          </cell>
          <cell r="AK303">
            <v>6.7072873815343996</v>
          </cell>
        </row>
        <row r="304">
          <cell r="C304" t="str">
            <v>Siena College/New York Times Upshot</v>
          </cell>
          <cell r="E304" t="str">
            <v>Michigan</v>
          </cell>
          <cell r="F304" t="str">
            <v>A+</v>
          </cell>
          <cell r="H304">
            <v>43763</v>
          </cell>
          <cell r="I304">
            <v>203</v>
          </cell>
          <cell r="J304" t="str">
            <v>lv</v>
          </cell>
          <cell r="K304">
            <v>30</v>
          </cell>
          <cell r="L304">
            <v>0</v>
          </cell>
          <cell r="M304">
            <v>0</v>
          </cell>
          <cell r="N304">
            <v>3</v>
          </cell>
          <cell r="O304">
            <v>1</v>
          </cell>
          <cell r="P304">
            <v>17</v>
          </cell>
          <cell r="Q304">
            <v>0</v>
          </cell>
          <cell r="R304">
            <v>21</v>
          </cell>
          <cell r="S304">
            <v>1</v>
          </cell>
          <cell r="AK304">
            <v>5.8068426861952869</v>
          </cell>
        </row>
        <row r="305">
          <cell r="C305" t="str">
            <v>Echelon Insights</v>
          </cell>
          <cell r="E305" t="str">
            <v>US</v>
          </cell>
          <cell r="F305">
            <v>0</v>
          </cell>
          <cell r="H305">
            <v>43763</v>
          </cell>
          <cell r="I305">
            <v>449</v>
          </cell>
          <cell r="J305" t="str">
            <v>lv</v>
          </cell>
          <cell r="K305">
            <v>62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AK305">
            <v>0</v>
          </cell>
        </row>
        <row r="306">
          <cell r="C306" t="str">
            <v>Echelon Insights</v>
          </cell>
          <cell r="E306" t="str">
            <v>US</v>
          </cell>
          <cell r="F306">
            <v>0</v>
          </cell>
          <cell r="H306">
            <v>43763</v>
          </cell>
          <cell r="I306">
            <v>449</v>
          </cell>
          <cell r="J306" t="str">
            <v>lv</v>
          </cell>
          <cell r="K306">
            <v>60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28</v>
          </cell>
          <cell r="Q306">
            <v>0</v>
          </cell>
          <cell r="R306">
            <v>0</v>
          </cell>
          <cell r="S306">
            <v>0</v>
          </cell>
          <cell r="AK306">
            <v>0</v>
          </cell>
        </row>
        <row r="307">
          <cell r="C307" t="str">
            <v>Echelon Insights</v>
          </cell>
          <cell r="E307" t="str">
            <v>US</v>
          </cell>
          <cell r="F307">
            <v>0</v>
          </cell>
          <cell r="H307">
            <v>43763</v>
          </cell>
          <cell r="I307">
            <v>449</v>
          </cell>
          <cell r="J307" t="str">
            <v>lv</v>
          </cell>
          <cell r="K307">
            <v>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38</v>
          </cell>
          <cell r="S307">
            <v>0</v>
          </cell>
          <cell r="AK307">
            <v>0</v>
          </cell>
        </row>
        <row r="308">
          <cell r="C308" t="str">
            <v>Echelon Insights</v>
          </cell>
          <cell r="E308" t="str">
            <v>US</v>
          </cell>
          <cell r="F308">
            <v>0</v>
          </cell>
          <cell r="H308">
            <v>43763</v>
          </cell>
          <cell r="I308">
            <v>449</v>
          </cell>
          <cell r="J308" t="str">
            <v>lv</v>
          </cell>
          <cell r="K308">
            <v>32</v>
          </cell>
          <cell r="L308">
            <v>0</v>
          </cell>
          <cell r="M308">
            <v>2</v>
          </cell>
          <cell r="N308">
            <v>6</v>
          </cell>
          <cell r="O308">
            <v>2</v>
          </cell>
          <cell r="P308">
            <v>15</v>
          </cell>
          <cell r="Q308">
            <v>1</v>
          </cell>
          <cell r="R308">
            <v>22</v>
          </cell>
          <cell r="S308">
            <v>1</v>
          </cell>
          <cell r="AK308">
            <v>3.1688806226334385E-3</v>
          </cell>
        </row>
        <row r="309">
          <cell r="C309" t="str">
            <v>Siena College/New York Times Upshot</v>
          </cell>
          <cell r="E309" t="str">
            <v>Arizona</v>
          </cell>
          <cell r="F309" t="str">
            <v>A+</v>
          </cell>
          <cell r="H309">
            <v>43761</v>
          </cell>
          <cell r="I309">
            <v>209</v>
          </cell>
          <cell r="J309" t="str">
            <v>rv</v>
          </cell>
          <cell r="K309">
            <v>24</v>
          </cell>
          <cell r="L309">
            <v>0</v>
          </cell>
          <cell r="M309">
            <v>0</v>
          </cell>
          <cell r="N309">
            <v>5</v>
          </cell>
          <cell r="O309">
            <v>1</v>
          </cell>
          <cell r="P309">
            <v>16</v>
          </cell>
          <cell r="Q309">
            <v>0</v>
          </cell>
          <cell r="R309">
            <v>15</v>
          </cell>
          <cell r="S309">
            <v>1</v>
          </cell>
          <cell r="AK309">
            <v>5.3307485629593652</v>
          </cell>
        </row>
        <row r="310">
          <cell r="C310" t="str">
            <v>McLaughlin &amp; Associates</v>
          </cell>
          <cell r="E310" t="str">
            <v>US</v>
          </cell>
          <cell r="F310" t="str">
            <v>C/D</v>
          </cell>
          <cell r="H310">
            <v>43760</v>
          </cell>
          <cell r="I310">
            <v>468</v>
          </cell>
          <cell r="J310" t="str">
            <v>lv</v>
          </cell>
          <cell r="K310">
            <v>0</v>
          </cell>
          <cell r="L310">
            <v>1</v>
          </cell>
          <cell r="M310">
            <v>4</v>
          </cell>
          <cell r="N310">
            <v>5</v>
          </cell>
          <cell r="O310">
            <v>2</v>
          </cell>
          <cell r="P310">
            <v>23</v>
          </cell>
          <cell r="Q310">
            <v>2</v>
          </cell>
          <cell r="R310">
            <v>20</v>
          </cell>
          <cell r="S310">
            <v>6</v>
          </cell>
          <cell r="AK310">
            <v>0</v>
          </cell>
        </row>
        <row r="311">
          <cell r="C311" t="str">
            <v>McLaughlin &amp; Associates</v>
          </cell>
          <cell r="E311" t="str">
            <v>US</v>
          </cell>
          <cell r="F311" t="str">
            <v>C/D</v>
          </cell>
          <cell r="H311">
            <v>43760</v>
          </cell>
          <cell r="I311">
            <v>468</v>
          </cell>
          <cell r="J311" t="str">
            <v>lv</v>
          </cell>
          <cell r="K311">
            <v>28</v>
          </cell>
          <cell r="L311">
            <v>0</v>
          </cell>
          <cell r="M311">
            <v>3</v>
          </cell>
          <cell r="N311">
            <v>3</v>
          </cell>
          <cell r="O311">
            <v>2</v>
          </cell>
          <cell r="P311">
            <v>18</v>
          </cell>
          <cell r="Q311">
            <v>0.2</v>
          </cell>
          <cell r="R311">
            <v>16</v>
          </cell>
          <cell r="S311">
            <v>6</v>
          </cell>
          <cell r="AK311">
            <v>6.2132940035763036E-2</v>
          </cell>
        </row>
        <row r="312">
          <cell r="C312" t="str">
            <v>Maine People's Resource Center</v>
          </cell>
          <cell r="E312" t="str">
            <v>Maine</v>
          </cell>
          <cell r="F312" t="str">
            <v>B/C</v>
          </cell>
          <cell r="H312">
            <v>43759</v>
          </cell>
          <cell r="I312">
            <v>728</v>
          </cell>
          <cell r="J312" t="str">
            <v>lv</v>
          </cell>
          <cell r="K312">
            <v>26.8</v>
          </cell>
          <cell r="L312">
            <v>0</v>
          </cell>
          <cell r="M312">
            <v>2.7</v>
          </cell>
          <cell r="N312">
            <v>9.1</v>
          </cell>
          <cell r="O312">
            <v>0</v>
          </cell>
          <cell r="P312">
            <v>15.4</v>
          </cell>
          <cell r="Q312">
            <v>0</v>
          </cell>
          <cell r="R312">
            <v>22.1</v>
          </cell>
          <cell r="S312">
            <v>1.7</v>
          </cell>
          <cell r="AK312">
            <v>3.2993516968092895</v>
          </cell>
        </row>
        <row r="313">
          <cell r="C313" t="str">
            <v>Civiqs</v>
          </cell>
          <cell r="E313" t="str">
            <v>Iowa</v>
          </cell>
          <cell r="F313">
            <v>0</v>
          </cell>
          <cell r="H313">
            <v>43760</v>
          </cell>
          <cell r="I313">
            <v>598</v>
          </cell>
          <cell r="J313" t="str">
            <v>lv</v>
          </cell>
          <cell r="K313">
            <v>12</v>
          </cell>
          <cell r="L313">
            <v>0</v>
          </cell>
          <cell r="M313">
            <v>1</v>
          </cell>
          <cell r="N313">
            <v>20</v>
          </cell>
          <cell r="O313">
            <v>4</v>
          </cell>
          <cell r="P313">
            <v>18</v>
          </cell>
          <cell r="Q313">
            <v>3</v>
          </cell>
          <cell r="R313">
            <v>28</v>
          </cell>
          <cell r="S313">
            <v>2</v>
          </cell>
          <cell r="AK313">
            <v>1.1579258917433012E-2</v>
          </cell>
        </row>
        <row r="314">
          <cell r="C314" t="str">
            <v>YouGov</v>
          </cell>
          <cell r="E314" t="str">
            <v>US</v>
          </cell>
          <cell r="F314" t="str">
            <v>B-</v>
          </cell>
          <cell r="H314">
            <v>43760</v>
          </cell>
          <cell r="I314">
            <v>628</v>
          </cell>
          <cell r="J314" t="str">
            <v>lv</v>
          </cell>
          <cell r="K314">
            <v>24</v>
          </cell>
          <cell r="L314">
            <v>0</v>
          </cell>
          <cell r="M314">
            <v>2</v>
          </cell>
          <cell r="N314">
            <v>8</v>
          </cell>
          <cell r="O314">
            <v>1</v>
          </cell>
          <cell r="P314">
            <v>15</v>
          </cell>
          <cell r="Q314">
            <v>1</v>
          </cell>
          <cell r="R314">
            <v>21</v>
          </cell>
          <cell r="S314">
            <v>3</v>
          </cell>
          <cell r="AK314">
            <v>6.7694838460250211E-4</v>
          </cell>
        </row>
        <row r="315">
          <cell r="C315" t="str">
            <v>Harris Insights &amp; Analytics</v>
          </cell>
          <cell r="E315" t="str">
            <v>US</v>
          </cell>
          <cell r="F315" t="str">
            <v>C+</v>
          </cell>
          <cell r="H315">
            <v>43760</v>
          </cell>
          <cell r="I315">
            <v>440</v>
          </cell>
          <cell r="J315" t="str">
            <v>rv</v>
          </cell>
          <cell r="K315">
            <v>27</v>
          </cell>
          <cell r="L315">
            <v>0</v>
          </cell>
          <cell r="M315">
            <v>1</v>
          </cell>
          <cell r="N315">
            <v>6</v>
          </cell>
          <cell r="O315">
            <v>1</v>
          </cell>
          <cell r="P315">
            <v>14</v>
          </cell>
          <cell r="Q315">
            <v>1</v>
          </cell>
          <cell r="R315">
            <v>19</v>
          </cell>
          <cell r="S315">
            <v>2</v>
          </cell>
          <cell r="AK315">
            <v>9.1703255335336251E-4</v>
          </cell>
        </row>
        <row r="316">
          <cell r="C316" t="str">
            <v>Change Research</v>
          </cell>
          <cell r="E316" t="str">
            <v>South Carolina</v>
          </cell>
          <cell r="F316" t="str">
            <v>C</v>
          </cell>
          <cell r="H316">
            <v>43759</v>
          </cell>
          <cell r="I316">
            <v>731</v>
          </cell>
          <cell r="J316" t="str">
            <v>lv</v>
          </cell>
          <cell r="K316">
            <v>30</v>
          </cell>
          <cell r="L316">
            <v>0</v>
          </cell>
          <cell r="M316">
            <v>3</v>
          </cell>
          <cell r="N316">
            <v>9</v>
          </cell>
          <cell r="O316">
            <v>3</v>
          </cell>
          <cell r="P316">
            <v>13</v>
          </cell>
          <cell r="Q316">
            <v>5</v>
          </cell>
          <cell r="R316">
            <v>19</v>
          </cell>
          <cell r="S316">
            <v>4</v>
          </cell>
          <cell r="AK316">
            <v>9.8094633196151304E-2</v>
          </cell>
        </row>
        <row r="317">
          <cell r="C317" t="str">
            <v>Quinnipiac University</v>
          </cell>
          <cell r="E317" t="str">
            <v>US</v>
          </cell>
          <cell r="F317" t="str">
            <v>B+</v>
          </cell>
          <cell r="H317">
            <v>43759</v>
          </cell>
          <cell r="I317">
            <v>713</v>
          </cell>
          <cell r="J317" t="str">
            <v>rv</v>
          </cell>
          <cell r="K317">
            <v>21</v>
          </cell>
          <cell r="L317">
            <v>0</v>
          </cell>
          <cell r="M317">
            <v>1</v>
          </cell>
          <cell r="N317">
            <v>10</v>
          </cell>
          <cell r="O317">
            <v>3</v>
          </cell>
          <cell r="P317">
            <v>15</v>
          </cell>
          <cell r="Q317">
            <v>1</v>
          </cell>
          <cell r="R317">
            <v>28</v>
          </cell>
          <cell r="S317">
            <v>1</v>
          </cell>
          <cell r="AK317">
            <v>1.6793063510747573E-2</v>
          </cell>
        </row>
        <row r="318">
          <cell r="C318" t="str">
            <v>Monmouth University</v>
          </cell>
          <cell r="E318" t="str">
            <v>South Carolina</v>
          </cell>
          <cell r="F318" t="str">
            <v>A+</v>
          </cell>
          <cell r="H318">
            <v>43759</v>
          </cell>
          <cell r="I318">
            <v>402</v>
          </cell>
          <cell r="J318" t="str">
            <v>lv</v>
          </cell>
          <cell r="K318">
            <v>33</v>
          </cell>
          <cell r="L318">
            <v>0</v>
          </cell>
          <cell r="M318">
            <v>2</v>
          </cell>
          <cell r="N318">
            <v>3</v>
          </cell>
          <cell r="O318">
            <v>2</v>
          </cell>
          <cell r="P318">
            <v>12</v>
          </cell>
          <cell r="Q318">
            <v>4</v>
          </cell>
          <cell r="R318">
            <v>16</v>
          </cell>
          <cell r="S318">
            <v>2</v>
          </cell>
          <cell r="AK318">
            <v>8.6643070532351754</v>
          </cell>
        </row>
        <row r="319">
          <cell r="C319" t="str">
            <v>Emerson College</v>
          </cell>
          <cell r="E319" t="str">
            <v>US</v>
          </cell>
          <cell r="F319" t="str">
            <v>B-</v>
          </cell>
          <cell r="H319">
            <v>43759</v>
          </cell>
          <cell r="I319">
            <v>430</v>
          </cell>
          <cell r="J319" t="str">
            <v>lv</v>
          </cell>
          <cell r="K319">
            <v>27.4</v>
          </cell>
          <cell r="L319">
            <v>0</v>
          </cell>
          <cell r="M319">
            <v>2.5</v>
          </cell>
          <cell r="N319">
            <v>6.4</v>
          </cell>
          <cell r="O319">
            <v>1</v>
          </cell>
          <cell r="P319">
            <v>24.5</v>
          </cell>
          <cell r="Q319">
            <v>0.5</v>
          </cell>
          <cell r="R319">
            <v>21.2</v>
          </cell>
          <cell r="S319">
            <v>4.4000000000000004</v>
          </cell>
          <cell r="AK319">
            <v>5.1878004701753355E-2</v>
          </cell>
        </row>
        <row r="320">
          <cell r="C320" t="str">
            <v>MassINC Polling Group</v>
          </cell>
          <cell r="E320" t="str">
            <v>Massachusetts</v>
          </cell>
          <cell r="F320" t="str">
            <v>A/B</v>
          </cell>
          <cell r="H320">
            <v>43758</v>
          </cell>
          <cell r="I320">
            <v>456</v>
          </cell>
          <cell r="J320" t="str">
            <v>lv</v>
          </cell>
          <cell r="K320">
            <v>18</v>
          </cell>
          <cell r="L320">
            <v>0</v>
          </cell>
          <cell r="M320">
            <v>0</v>
          </cell>
          <cell r="N320">
            <v>7</v>
          </cell>
          <cell r="O320">
            <v>1</v>
          </cell>
          <cell r="P320">
            <v>13</v>
          </cell>
          <cell r="Q320">
            <v>1</v>
          </cell>
          <cell r="R320">
            <v>33</v>
          </cell>
          <cell r="S320">
            <v>1</v>
          </cell>
          <cell r="AK320">
            <v>5.5959046515334947</v>
          </cell>
        </row>
        <row r="321">
          <cell r="C321" t="str">
            <v>SSRS</v>
          </cell>
          <cell r="E321" t="str">
            <v>US</v>
          </cell>
          <cell r="F321" t="str">
            <v>A/B</v>
          </cell>
          <cell r="H321">
            <v>43758</v>
          </cell>
          <cell r="I321">
            <v>424</v>
          </cell>
          <cell r="J321" t="str">
            <v>rv</v>
          </cell>
          <cell r="K321">
            <v>34</v>
          </cell>
          <cell r="L321">
            <v>0</v>
          </cell>
          <cell r="M321">
            <v>1</v>
          </cell>
          <cell r="N321">
            <v>6</v>
          </cell>
          <cell r="O321">
            <v>3</v>
          </cell>
          <cell r="P321">
            <v>16</v>
          </cell>
          <cell r="Q321">
            <v>1</v>
          </cell>
          <cell r="R321">
            <v>19</v>
          </cell>
          <cell r="S321">
            <v>2</v>
          </cell>
          <cell r="AK321">
            <v>3.9361848681897224E-2</v>
          </cell>
        </row>
        <row r="322">
          <cell r="C322" t="str">
            <v>Morning Consult</v>
          </cell>
          <cell r="E322" t="str">
            <v>US</v>
          </cell>
          <cell r="F322" t="str">
            <v>B/C</v>
          </cell>
          <cell r="H322">
            <v>43758</v>
          </cell>
          <cell r="I322">
            <v>11521</v>
          </cell>
          <cell r="J322" t="str">
            <v>lv</v>
          </cell>
          <cell r="K322">
            <v>30</v>
          </cell>
          <cell r="L322">
            <v>0</v>
          </cell>
          <cell r="M322">
            <v>3</v>
          </cell>
          <cell r="N322">
            <v>6</v>
          </cell>
          <cell r="O322">
            <v>2</v>
          </cell>
          <cell r="P322">
            <v>18</v>
          </cell>
          <cell r="Q322">
            <v>1</v>
          </cell>
          <cell r="R322">
            <v>21</v>
          </cell>
          <cell r="S322">
            <v>3</v>
          </cell>
          <cell r="AK322">
            <v>1.6623027728431923E-3</v>
          </cell>
        </row>
        <row r="323">
          <cell r="C323" t="str">
            <v>Change Research</v>
          </cell>
          <cell r="E323" t="str">
            <v>California</v>
          </cell>
          <cell r="F323" t="str">
            <v>C</v>
          </cell>
          <cell r="H323">
            <v>43756</v>
          </cell>
          <cell r="I323">
            <v>1631</v>
          </cell>
          <cell r="J323" t="str">
            <v>lv</v>
          </cell>
          <cell r="K323">
            <v>19</v>
          </cell>
          <cell r="L323">
            <v>0</v>
          </cell>
          <cell r="M323">
            <v>1</v>
          </cell>
          <cell r="N323">
            <v>9</v>
          </cell>
          <cell r="O323">
            <v>2</v>
          </cell>
          <cell r="P323">
            <v>24</v>
          </cell>
          <cell r="Q323">
            <v>1</v>
          </cell>
          <cell r="R323">
            <v>28</v>
          </cell>
          <cell r="S323">
            <v>3</v>
          </cell>
          <cell r="AK323">
            <v>0.12949767898059733</v>
          </cell>
        </row>
        <row r="324">
          <cell r="C324" t="str">
            <v>Ipsos</v>
          </cell>
          <cell r="E324" t="str">
            <v>US</v>
          </cell>
          <cell r="F324" t="str">
            <v>B-</v>
          </cell>
          <cell r="H324">
            <v>43756</v>
          </cell>
          <cell r="I324">
            <v>566</v>
          </cell>
          <cell r="J324" t="str">
            <v>rv</v>
          </cell>
          <cell r="K324">
            <v>24</v>
          </cell>
          <cell r="L324">
            <v>0</v>
          </cell>
          <cell r="M324">
            <v>1</v>
          </cell>
          <cell r="N324">
            <v>5</v>
          </cell>
          <cell r="O324">
            <v>1</v>
          </cell>
          <cell r="P324">
            <v>15</v>
          </cell>
          <cell r="Q324">
            <v>0</v>
          </cell>
          <cell r="R324">
            <v>17</v>
          </cell>
          <cell r="S324">
            <v>2</v>
          </cell>
          <cell r="AK324">
            <v>3.4297869558220541E-4</v>
          </cell>
        </row>
        <row r="325">
          <cell r="C325" t="str">
            <v>Marquette University Law School</v>
          </cell>
          <cell r="E325" t="str">
            <v>Wisconsin</v>
          </cell>
          <cell r="F325" t="str">
            <v>A/B</v>
          </cell>
          <cell r="H325">
            <v>43755</v>
          </cell>
          <cell r="I325">
            <v>379</v>
          </cell>
          <cell r="J325" t="str">
            <v>lv</v>
          </cell>
          <cell r="K325">
            <v>31</v>
          </cell>
          <cell r="L325">
            <v>0</v>
          </cell>
          <cell r="M325">
            <v>1</v>
          </cell>
          <cell r="N325">
            <v>7</v>
          </cell>
          <cell r="O325">
            <v>3</v>
          </cell>
          <cell r="P325">
            <v>17</v>
          </cell>
          <cell r="Q325">
            <v>0</v>
          </cell>
          <cell r="R325">
            <v>24</v>
          </cell>
          <cell r="S325">
            <v>3</v>
          </cell>
          <cell r="AK325">
            <v>7.7851198248283876E-2</v>
          </cell>
        </row>
        <row r="326">
          <cell r="C326" t="str">
            <v>Kaiser Family Foundation</v>
          </cell>
          <cell r="E326" t="str">
            <v>Wisconsin</v>
          </cell>
          <cell r="F326">
            <v>0</v>
          </cell>
          <cell r="H326">
            <v>43753</v>
          </cell>
          <cell r="I326">
            <v>274</v>
          </cell>
          <cell r="J326" t="str">
            <v>lv</v>
          </cell>
          <cell r="K326">
            <v>17</v>
          </cell>
          <cell r="L326">
            <v>0</v>
          </cell>
          <cell r="M326">
            <v>2</v>
          </cell>
          <cell r="N326">
            <v>6</v>
          </cell>
          <cell r="O326">
            <v>3</v>
          </cell>
          <cell r="P326">
            <v>10</v>
          </cell>
          <cell r="Q326">
            <v>0</v>
          </cell>
          <cell r="R326">
            <v>22</v>
          </cell>
          <cell r="S326">
            <v>2</v>
          </cell>
          <cell r="AK326">
            <v>1.6853021686578307</v>
          </cell>
        </row>
        <row r="327">
          <cell r="C327" t="str">
            <v>Kaiser Family Foundation</v>
          </cell>
          <cell r="E327" t="str">
            <v>Pennsylvania</v>
          </cell>
          <cell r="F327">
            <v>0</v>
          </cell>
          <cell r="H327">
            <v>43753</v>
          </cell>
          <cell r="I327">
            <v>246</v>
          </cell>
          <cell r="J327" t="str">
            <v>lv</v>
          </cell>
          <cell r="K327">
            <v>27</v>
          </cell>
          <cell r="L327">
            <v>0</v>
          </cell>
          <cell r="M327">
            <v>1</v>
          </cell>
          <cell r="N327">
            <v>3</v>
          </cell>
          <cell r="O327">
            <v>1</v>
          </cell>
          <cell r="P327">
            <v>14</v>
          </cell>
          <cell r="Q327">
            <v>1</v>
          </cell>
          <cell r="R327">
            <v>18</v>
          </cell>
          <cell r="S327">
            <v>2</v>
          </cell>
          <cell r="AK327">
            <v>1.6211526911476897</v>
          </cell>
        </row>
        <row r="328">
          <cell r="C328" t="str">
            <v>Kaiser Family Foundation</v>
          </cell>
          <cell r="E328" t="str">
            <v>Minnesota</v>
          </cell>
          <cell r="F328">
            <v>0</v>
          </cell>
          <cell r="H328">
            <v>43753</v>
          </cell>
          <cell r="I328">
            <v>249</v>
          </cell>
          <cell r="J328" t="str">
            <v>lv</v>
          </cell>
          <cell r="K328">
            <v>14</v>
          </cell>
          <cell r="L328">
            <v>0</v>
          </cell>
          <cell r="M328">
            <v>1</v>
          </cell>
          <cell r="N328">
            <v>7</v>
          </cell>
          <cell r="O328">
            <v>15</v>
          </cell>
          <cell r="P328">
            <v>13</v>
          </cell>
          <cell r="Q328">
            <v>0</v>
          </cell>
          <cell r="R328">
            <v>25</v>
          </cell>
          <cell r="S328">
            <v>4</v>
          </cell>
          <cell r="AK328">
            <v>1.6282412536152</v>
          </cell>
        </row>
        <row r="329">
          <cell r="C329" t="str">
            <v>Kaiser Family Foundation</v>
          </cell>
          <cell r="E329" t="str">
            <v>Michigan</v>
          </cell>
          <cell r="F329">
            <v>0</v>
          </cell>
          <cell r="H329">
            <v>43753</v>
          </cell>
          <cell r="I329">
            <v>208</v>
          </cell>
          <cell r="J329" t="str">
            <v>lv</v>
          </cell>
          <cell r="K329">
            <v>19</v>
          </cell>
          <cell r="L329">
            <v>0</v>
          </cell>
          <cell r="M329">
            <v>1</v>
          </cell>
          <cell r="N329">
            <v>7</v>
          </cell>
          <cell r="O329">
            <v>1</v>
          </cell>
          <cell r="P329">
            <v>15</v>
          </cell>
          <cell r="Q329">
            <v>0</v>
          </cell>
          <cell r="R329">
            <v>25</v>
          </cell>
          <cell r="S329">
            <v>1</v>
          </cell>
          <cell r="AK329">
            <v>1.5261228523856649</v>
          </cell>
        </row>
        <row r="330">
          <cell r="C330" t="str">
            <v>Montana State University Billings</v>
          </cell>
          <cell r="E330" t="str">
            <v>Wyoming</v>
          </cell>
          <cell r="F330" t="str">
            <v>B/C</v>
          </cell>
          <cell r="H330">
            <v>43754</v>
          </cell>
          <cell r="I330">
            <v>14</v>
          </cell>
          <cell r="J330" t="str">
            <v>lv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82</v>
          </cell>
          <cell r="S330">
            <v>2</v>
          </cell>
          <cell r="AK330" t="str">
            <v/>
          </cell>
        </row>
        <row r="331">
          <cell r="C331" t="str">
            <v>Montana State University Billings</v>
          </cell>
          <cell r="E331" t="str">
            <v>Montana</v>
          </cell>
          <cell r="F331" t="str">
            <v>B/C</v>
          </cell>
          <cell r="H331">
            <v>43754</v>
          </cell>
          <cell r="I331">
            <v>40</v>
          </cell>
          <cell r="J331" t="str">
            <v>lv</v>
          </cell>
          <cell r="K331">
            <v>15</v>
          </cell>
          <cell r="L331">
            <v>0</v>
          </cell>
          <cell r="M331">
            <v>0</v>
          </cell>
          <cell r="N331">
            <v>2</v>
          </cell>
          <cell r="O331">
            <v>2</v>
          </cell>
          <cell r="P331">
            <v>2</v>
          </cell>
          <cell r="Q331">
            <v>0</v>
          </cell>
          <cell r="R331">
            <v>40</v>
          </cell>
          <cell r="S331">
            <v>0</v>
          </cell>
          <cell r="AK331" t="str">
            <v/>
          </cell>
        </row>
        <row r="332">
          <cell r="C332" t="str">
            <v>Suffolk University</v>
          </cell>
          <cell r="E332" t="str">
            <v>Iowa</v>
          </cell>
          <cell r="F332" t="str">
            <v>A-</v>
          </cell>
          <cell r="H332">
            <v>43756</v>
          </cell>
          <cell r="I332">
            <v>500</v>
          </cell>
          <cell r="J332" t="str">
            <v>lv</v>
          </cell>
          <cell r="K332">
            <v>17.600000000000001</v>
          </cell>
          <cell r="L332">
            <v>0</v>
          </cell>
          <cell r="M332">
            <v>0.8</v>
          </cell>
          <cell r="N332">
            <v>13.2</v>
          </cell>
          <cell r="O332">
            <v>2.6</v>
          </cell>
          <cell r="P332">
            <v>9</v>
          </cell>
          <cell r="Q332">
            <v>3</v>
          </cell>
          <cell r="R332">
            <v>16.8</v>
          </cell>
          <cell r="S332">
            <v>1.2</v>
          </cell>
          <cell r="AK332">
            <v>0.80766437431078575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43756</v>
          </cell>
          <cell r="I333">
            <v>1839</v>
          </cell>
          <cell r="J333" t="str">
            <v>lv</v>
          </cell>
          <cell r="K333">
            <v>34</v>
          </cell>
          <cell r="L333">
            <v>0</v>
          </cell>
          <cell r="M333">
            <v>2</v>
          </cell>
          <cell r="N333">
            <v>4</v>
          </cell>
          <cell r="O333">
            <v>2</v>
          </cell>
          <cell r="P333">
            <v>16</v>
          </cell>
          <cell r="Q333">
            <v>1</v>
          </cell>
          <cell r="R333">
            <v>18</v>
          </cell>
          <cell r="S333">
            <v>2</v>
          </cell>
          <cell r="AK333">
            <v>0</v>
          </cell>
        </row>
        <row r="334">
          <cell r="C334" t="str">
            <v>Ipsos</v>
          </cell>
          <cell r="E334" t="str">
            <v>US</v>
          </cell>
          <cell r="F334" t="str">
            <v>B-</v>
          </cell>
          <cell r="H334">
            <v>43756</v>
          </cell>
          <cell r="I334">
            <v>703</v>
          </cell>
          <cell r="J334" t="str">
            <v>a</v>
          </cell>
          <cell r="K334">
            <v>21</v>
          </cell>
          <cell r="L334">
            <v>0</v>
          </cell>
          <cell r="M334">
            <v>0.9</v>
          </cell>
          <cell r="N334">
            <v>4.5999999999999996</v>
          </cell>
          <cell r="O334">
            <v>1.1000000000000001</v>
          </cell>
          <cell r="P334">
            <v>16.100000000000001</v>
          </cell>
          <cell r="Q334">
            <v>0.2</v>
          </cell>
          <cell r="R334">
            <v>14.7</v>
          </cell>
          <cell r="S334">
            <v>2.2000000000000002</v>
          </cell>
          <cell r="AK334">
            <v>0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43756</v>
          </cell>
          <cell r="I335">
            <v>763</v>
          </cell>
          <cell r="J335" t="str">
            <v>lv</v>
          </cell>
          <cell r="K335">
            <v>33</v>
          </cell>
          <cell r="L335">
            <v>0</v>
          </cell>
          <cell r="M335">
            <v>1</v>
          </cell>
          <cell r="N335">
            <v>4</v>
          </cell>
          <cell r="O335">
            <v>2</v>
          </cell>
          <cell r="P335">
            <v>17</v>
          </cell>
          <cell r="Q335">
            <v>2</v>
          </cell>
          <cell r="R335">
            <v>18</v>
          </cell>
          <cell r="S335">
            <v>2</v>
          </cell>
          <cell r="AK335">
            <v>0</v>
          </cell>
        </row>
        <row r="336">
          <cell r="C336" t="str">
            <v>SurveyUSA</v>
          </cell>
          <cell r="E336" t="str">
            <v>California</v>
          </cell>
          <cell r="F336" t="str">
            <v>A</v>
          </cell>
          <cell r="H336">
            <v>43754</v>
          </cell>
          <cell r="I336">
            <v>553</v>
          </cell>
          <cell r="J336" t="str">
            <v>lv</v>
          </cell>
          <cell r="K336">
            <v>33</v>
          </cell>
          <cell r="L336">
            <v>0</v>
          </cell>
          <cell r="M336">
            <v>2</v>
          </cell>
          <cell r="N336">
            <v>4</v>
          </cell>
          <cell r="O336">
            <v>1</v>
          </cell>
          <cell r="P336">
            <v>17</v>
          </cell>
          <cell r="Q336">
            <v>1</v>
          </cell>
          <cell r="R336">
            <v>18</v>
          </cell>
          <cell r="S336">
            <v>4</v>
          </cell>
          <cell r="AK336">
            <v>0.129861773933483</v>
          </cell>
        </row>
        <row r="337">
          <cell r="C337" t="str">
            <v>SurveyUSA</v>
          </cell>
          <cell r="E337" t="str">
            <v>US</v>
          </cell>
          <cell r="F337" t="str">
            <v>A</v>
          </cell>
          <cell r="H337">
            <v>43754</v>
          </cell>
          <cell r="I337">
            <v>1071</v>
          </cell>
          <cell r="J337" t="str">
            <v>lv</v>
          </cell>
          <cell r="K337">
            <v>32</v>
          </cell>
          <cell r="L337">
            <v>0</v>
          </cell>
          <cell r="M337">
            <v>2</v>
          </cell>
          <cell r="N337">
            <v>5</v>
          </cell>
          <cell r="O337">
            <v>2</v>
          </cell>
          <cell r="P337">
            <v>17</v>
          </cell>
          <cell r="Q337">
            <v>1</v>
          </cell>
          <cell r="R337">
            <v>22</v>
          </cell>
          <cell r="S337">
            <v>2</v>
          </cell>
          <cell r="AK337">
            <v>0.18802849470417032</v>
          </cell>
        </row>
        <row r="338">
          <cell r="C338" t="str">
            <v>Public Religion Research Institute</v>
          </cell>
          <cell r="E338" t="str">
            <v>US</v>
          </cell>
          <cell r="F338" t="str">
            <v>A/B</v>
          </cell>
          <cell r="H338">
            <v>43751</v>
          </cell>
          <cell r="I338">
            <v>436</v>
          </cell>
          <cell r="J338" t="str">
            <v>rv</v>
          </cell>
          <cell r="K338">
            <v>25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17</v>
          </cell>
          <cell r="Q338">
            <v>0</v>
          </cell>
          <cell r="R338">
            <v>16</v>
          </cell>
          <cell r="S338">
            <v>3</v>
          </cell>
          <cell r="AK338">
            <v>4.7415068748747036</v>
          </cell>
        </row>
        <row r="339">
          <cell r="C339" t="str">
            <v>Public Religion Research Institute</v>
          </cell>
          <cell r="E339" t="str">
            <v>US</v>
          </cell>
          <cell r="F339" t="str">
            <v>A/B</v>
          </cell>
          <cell r="H339">
            <v>43751</v>
          </cell>
          <cell r="I339">
            <v>487</v>
          </cell>
          <cell r="J339" t="str">
            <v>a</v>
          </cell>
          <cell r="K339">
            <v>24</v>
          </cell>
          <cell r="L339">
            <v>0</v>
          </cell>
          <cell r="M339">
            <v>3</v>
          </cell>
          <cell r="N339">
            <v>4</v>
          </cell>
          <cell r="O339">
            <v>1</v>
          </cell>
          <cell r="P339">
            <v>16</v>
          </cell>
          <cell r="Q339">
            <v>0</v>
          </cell>
          <cell r="R339">
            <v>16</v>
          </cell>
          <cell r="S339">
            <v>3</v>
          </cell>
          <cell r="AK339">
            <v>0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43755</v>
          </cell>
          <cell r="I340">
            <v>815</v>
          </cell>
          <cell r="J340" t="str">
            <v>lv</v>
          </cell>
          <cell r="K340">
            <v>34</v>
          </cell>
          <cell r="L340">
            <v>0</v>
          </cell>
          <cell r="M340">
            <v>2</v>
          </cell>
          <cell r="N340">
            <v>3</v>
          </cell>
          <cell r="O340">
            <v>2</v>
          </cell>
          <cell r="P340">
            <v>15</v>
          </cell>
          <cell r="Q340">
            <v>2</v>
          </cell>
          <cell r="R340">
            <v>16</v>
          </cell>
          <cell r="S340">
            <v>2</v>
          </cell>
          <cell r="AK340">
            <v>8.1961696624441641E-4</v>
          </cell>
        </row>
        <row r="341">
          <cell r="C341" t="str">
            <v>Swayable</v>
          </cell>
          <cell r="E341" t="str">
            <v>US</v>
          </cell>
          <cell r="F341">
            <v>0</v>
          </cell>
          <cell r="H341">
            <v>43746</v>
          </cell>
          <cell r="I341">
            <v>2077</v>
          </cell>
          <cell r="J341" t="str">
            <v>lv</v>
          </cell>
          <cell r="K341">
            <v>32.6</v>
          </cell>
          <cell r="L341">
            <v>0</v>
          </cell>
          <cell r="M341">
            <v>3</v>
          </cell>
          <cell r="N341">
            <v>3.8</v>
          </cell>
          <cell r="O341">
            <v>1.5</v>
          </cell>
          <cell r="P341">
            <v>15.6</v>
          </cell>
          <cell r="Q341">
            <v>0</v>
          </cell>
          <cell r="R341">
            <v>20.8</v>
          </cell>
          <cell r="S341">
            <v>3</v>
          </cell>
          <cell r="AK341">
            <v>2.7211681457104082E-2</v>
          </cell>
        </row>
        <row r="342">
          <cell r="C342" t="str">
            <v>Swayable</v>
          </cell>
          <cell r="E342" t="str">
            <v>US</v>
          </cell>
          <cell r="F342">
            <v>0</v>
          </cell>
          <cell r="H342">
            <v>43746</v>
          </cell>
          <cell r="I342">
            <v>4216</v>
          </cell>
          <cell r="J342" t="str">
            <v>a</v>
          </cell>
          <cell r="K342">
            <v>28.1</v>
          </cell>
          <cell r="L342">
            <v>0</v>
          </cell>
          <cell r="M342">
            <v>2.7</v>
          </cell>
          <cell r="N342">
            <v>4.2</v>
          </cell>
          <cell r="O342">
            <v>1.7</v>
          </cell>
          <cell r="P342">
            <v>19.5</v>
          </cell>
          <cell r="Q342">
            <v>1</v>
          </cell>
          <cell r="R342">
            <v>16.5</v>
          </cell>
          <cell r="S342">
            <v>3.8</v>
          </cell>
          <cell r="AK342">
            <v>0</v>
          </cell>
        </row>
        <row r="343">
          <cell r="C343" t="str">
            <v>Emerson College</v>
          </cell>
          <cell r="E343" t="str">
            <v>Iowa</v>
          </cell>
          <cell r="F343" t="str">
            <v>B-</v>
          </cell>
          <cell r="H343">
            <v>43754</v>
          </cell>
          <cell r="I343">
            <v>317</v>
          </cell>
          <cell r="J343" t="str">
            <v>lv</v>
          </cell>
          <cell r="K343">
            <v>22.8</v>
          </cell>
          <cell r="L343">
            <v>0</v>
          </cell>
          <cell r="M343">
            <v>2.5</v>
          </cell>
          <cell r="N343">
            <v>16.100000000000001</v>
          </cell>
          <cell r="O343">
            <v>1.2</v>
          </cell>
          <cell r="P343">
            <v>12.5</v>
          </cell>
          <cell r="Q343">
            <v>2.4</v>
          </cell>
          <cell r="R343">
            <v>22.6</v>
          </cell>
          <cell r="S343">
            <v>4.5999999999999996</v>
          </cell>
          <cell r="AK343">
            <v>4.3681387211571512E-2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43754</v>
          </cell>
          <cell r="I344">
            <v>828</v>
          </cell>
          <cell r="J344" t="str">
            <v>lv</v>
          </cell>
          <cell r="K344">
            <v>34</v>
          </cell>
          <cell r="L344">
            <v>0</v>
          </cell>
          <cell r="M344">
            <v>2</v>
          </cell>
          <cell r="N344">
            <v>3</v>
          </cell>
          <cell r="O344">
            <v>1</v>
          </cell>
          <cell r="P344">
            <v>15</v>
          </cell>
          <cell r="Q344">
            <v>1</v>
          </cell>
          <cell r="R344">
            <v>18</v>
          </cell>
          <cell r="S344">
            <v>2</v>
          </cell>
          <cell r="AK344">
            <v>6.8227799025130642E-4</v>
          </cell>
        </row>
        <row r="345">
          <cell r="C345" t="str">
            <v>YouGov</v>
          </cell>
          <cell r="E345" t="str">
            <v>US</v>
          </cell>
          <cell r="F345" t="str">
            <v>B-</v>
          </cell>
          <cell r="H345">
            <v>43753</v>
          </cell>
          <cell r="I345">
            <v>623</v>
          </cell>
          <cell r="J345" t="str">
            <v>lv</v>
          </cell>
          <cell r="K345">
            <v>25</v>
          </cell>
          <cell r="L345">
            <v>0</v>
          </cell>
          <cell r="M345">
            <v>2</v>
          </cell>
          <cell r="N345">
            <v>6</v>
          </cell>
          <cell r="O345">
            <v>2</v>
          </cell>
          <cell r="P345">
            <v>13</v>
          </cell>
          <cell r="Q345">
            <v>1</v>
          </cell>
          <cell r="R345">
            <v>28</v>
          </cell>
          <cell r="S345">
            <v>2</v>
          </cell>
          <cell r="AK345">
            <v>5.4188732080793361E-4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43753</v>
          </cell>
          <cell r="I346">
            <v>828</v>
          </cell>
          <cell r="J346" t="str">
            <v>lv</v>
          </cell>
          <cell r="K346">
            <v>35</v>
          </cell>
          <cell r="L346">
            <v>0</v>
          </cell>
          <cell r="M346">
            <v>2</v>
          </cell>
          <cell r="N346">
            <v>4</v>
          </cell>
          <cell r="O346">
            <v>1</v>
          </cell>
          <cell r="P346">
            <v>14</v>
          </cell>
          <cell r="Q346">
            <v>1</v>
          </cell>
          <cell r="R346">
            <v>17</v>
          </cell>
          <cell r="S346">
            <v>2</v>
          </cell>
          <cell r="AK346">
            <v>5.7058836298485031E-4</v>
          </cell>
        </row>
        <row r="347">
          <cell r="C347" t="str">
            <v>Capitol Weekly</v>
          </cell>
          <cell r="E347" t="str">
            <v>California</v>
          </cell>
          <cell r="F347">
            <v>0</v>
          </cell>
          <cell r="H347">
            <v>43752</v>
          </cell>
          <cell r="I347">
            <v>590</v>
          </cell>
          <cell r="J347" t="str">
            <v>lv</v>
          </cell>
          <cell r="K347">
            <v>21</v>
          </cell>
          <cell r="L347">
            <v>0</v>
          </cell>
          <cell r="M347">
            <v>2</v>
          </cell>
          <cell r="N347">
            <v>6</v>
          </cell>
          <cell r="O347">
            <v>1</v>
          </cell>
          <cell r="P347">
            <v>15</v>
          </cell>
          <cell r="Q347">
            <v>1</v>
          </cell>
          <cell r="R347">
            <v>35</v>
          </cell>
          <cell r="S347">
            <v>3</v>
          </cell>
          <cell r="AK347">
            <v>1.8096867115780096E-2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43752</v>
          </cell>
          <cell r="I348">
            <v>789</v>
          </cell>
          <cell r="J348" t="str">
            <v>lv</v>
          </cell>
          <cell r="K348">
            <v>34</v>
          </cell>
          <cell r="L348">
            <v>0</v>
          </cell>
          <cell r="M348">
            <v>2</v>
          </cell>
          <cell r="N348">
            <v>4</v>
          </cell>
          <cell r="O348">
            <v>1</v>
          </cell>
          <cell r="P348">
            <v>15</v>
          </cell>
          <cell r="Q348">
            <v>0</v>
          </cell>
          <cell r="R348">
            <v>20</v>
          </cell>
          <cell r="S348">
            <v>3</v>
          </cell>
          <cell r="AK348">
            <v>4.7259085784623085E-4</v>
          </cell>
        </row>
        <row r="349">
          <cell r="C349" t="str">
            <v>Public Policy Polling</v>
          </cell>
          <cell r="E349" t="str">
            <v>Maine</v>
          </cell>
          <cell r="F349" t="str">
            <v>B</v>
          </cell>
          <cell r="H349">
            <v>43751</v>
          </cell>
          <cell r="I349">
            <v>366</v>
          </cell>
          <cell r="J349" t="str">
            <v>v</v>
          </cell>
          <cell r="K349">
            <v>19</v>
          </cell>
          <cell r="L349">
            <v>0</v>
          </cell>
          <cell r="M349">
            <v>2</v>
          </cell>
          <cell r="N349">
            <v>9</v>
          </cell>
          <cell r="O349">
            <v>0</v>
          </cell>
          <cell r="P349">
            <v>12</v>
          </cell>
          <cell r="Q349">
            <v>0</v>
          </cell>
          <cell r="R349">
            <v>31</v>
          </cell>
          <cell r="S349">
            <v>3</v>
          </cell>
          <cell r="AK349">
            <v>2.9021881311986863</v>
          </cell>
        </row>
        <row r="350">
          <cell r="C350" t="str">
            <v>Morning Consult</v>
          </cell>
          <cell r="E350" t="str">
            <v>US</v>
          </cell>
          <cell r="F350" t="str">
            <v>B/C</v>
          </cell>
          <cell r="H350">
            <v>43751</v>
          </cell>
          <cell r="I350">
            <v>15683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5</v>
          </cell>
          <cell r="O350">
            <v>1</v>
          </cell>
          <cell r="P350">
            <v>19</v>
          </cell>
          <cell r="Q350">
            <v>1</v>
          </cell>
          <cell r="R350">
            <v>21</v>
          </cell>
          <cell r="S350">
            <v>3</v>
          </cell>
          <cell r="AK350">
            <v>1.5189645735286797E-3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43751</v>
          </cell>
          <cell r="I351">
            <v>505</v>
          </cell>
          <cell r="J351" t="str">
            <v>rv</v>
          </cell>
          <cell r="K351">
            <v>27</v>
          </cell>
          <cell r="L351">
            <v>0</v>
          </cell>
          <cell r="M351">
            <v>2</v>
          </cell>
          <cell r="N351">
            <v>8</v>
          </cell>
          <cell r="O351">
            <v>2</v>
          </cell>
          <cell r="P351">
            <v>11</v>
          </cell>
          <cell r="Q351">
            <v>2</v>
          </cell>
          <cell r="R351">
            <v>30</v>
          </cell>
          <cell r="S351">
            <v>2</v>
          </cell>
          <cell r="AK351">
            <v>8.9680491975645225E-3</v>
          </cell>
        </row>
        <row r="352">
          <cell r="C352" t="str">
            <v>RKM Research and Communications Inc.</v>
          </cell>
          <cell r="E352" t="str">
            <v>New Hampshire</v>
          </cell>
          <cell r="F352" t="str">
            <v>A/B</v>
          </cell>
          <cell r="H352">
            <v>43751</v>
          </cell>
          <cell r="I352">
            <v>422</v>
          </cell>
          <cell r="J352" t="str">
            <v>lv</v>
          </cell>
          <cell r="K352">
            <v>19.7</v>
          </cell>
          <cell r="L352">
            <v>0</v>
          </cell>
          <cell r="M352">
            <v>1.9</v>
          </cell>
          <cell r="N352">
            <v>4.5</v>
          </cell>
          <cell r="O352">
            <v>2.4</v>
          </cell>
          <cell r="P352">
            <v>14.7</v>
          </cell>
          <cell r="Q352">
            <v>0.5</v>
          </cell>
          <cell r="R352">
            <v>20.100000000000001</v>
          </cell>
          <cell r="S352">
            <v>0.9</v>
          </cell>
          <cell r="AK352">
            <v>0</v>
          </cell>
        </row>
        <row r="353">
          <cell r="C353" t="str">
            <v>RKM Research and Communications Inc.</v>
          </cell>
          <cell r="E353" t="str">
            <v>New Hampshire</v>
          </cell>
          <cell r="F353" t="str">
            <v>A/B</v>
          </cell>
          <cell r="H353">
            <v>43751</v>
          </cell>
          <cell r="I353">
            <v>422</v>
          </cell>
          <cell r="J353" t="str">
            <v>lv</v>
          </cell>
          <cell r="K353">
            <v>23.9</v>
          </cell>
          <cell r="L353">
            <v>0</v>
          </cell>
          <cell r="M353">
            <v>1.9</v>
          </cell>
          <cell r="N353">
            <v>9</v>
          </cell>
          <cell r="O353">
            <v>2.4</v>
          </cell>
          <cell r="P353">
            <v>21.6</v>
          </cell>
          <cell r="Q353">
            <v>1.2</v>
          </cell>
          <cell r="R353">
            <v>24.6</v>
          </cell>
          <cell r="S353">
            <v>0.9</v>
          </cell>
          <cell r="AK353">
            <v>4.0696559028847286E-2</v>
          </cell>
        </row>
        <row r="354">
          <cell r="C354" t="str">
            <v>YouGov</v>
          </cell>
          <cell r="E354" t="str">
            <v>South Carolina</v>
          </cell>
          <cell r="F354" t="str">
            <v>B-</v>
          </cell>
          <cell r="H354">
            <v>43749</v>
          </cell>
          <cell r="I354">
            <v>846</v>
          </cell>
          <cell r="J354" t="str">
            <v>lv</v>
          </cell>
          <cell r="K354">
            <v>43</v>
          </cell>
          <cell r="L354">
            <v>0</v>
          </cell>
          <cell r="M354">
            <v>3</v>
          </cell>
          <cell r="N354">
            <v>4</v>
          </cell>
          <cell r="O354">
            <v>1</v>
          </cell>
          <cell r="P354">
            <v>16</v>
          </cell>
          <cell r="Q354">
            <v>2</v>
          </cell>
          <cell r="R354">
            <v>18</v>
          </cell>
          <cell r="S354">
            <v>1</v>
          </cell>
          <cell r="AK354">
            <v>6.2987533025557318E-2</v>
          </cell>
        </row>
        <row r="355">
          <cell r="C355" t="str">
            <v>YouGov</v>
          </cell>
          <cell r="E355" t="str">
            <v>New Hampshire</v>
          </cell>
          <cell r="F355" t="str">
            <v>B-</v>
          </cell>
          <cell r="H355">
            <v>43749</v>
          </cell>
          <cell r="I355">
            <v>488</v>
          </cell>
          <cell r="J355" t="str">
            <v>lv</v>
          </cell>
          <cell r="K355">
            <v>24</v>
          </cell>
          <cell r="L355">
            <v>0</v>
          </cell>
          <cell r="M355">
            <v>1</v>
          </cell>
          <cell r="N355">
            <v>7</v>
          </cell>
          <cell r="O355">
            <v>2</v>
          </cell>
          <cell r="P355">
            <v>17</v>
          </cell>
          <cell r="Q355">
            <v>4</v>
          </cell>
          <cell r="R355">
            <v>32</v>
          </cell>
          <cell r="S355">
            <v>5</v>
          </cell>
          <cell r="AK355">
            <v>2.549719354802929E-2</v>
          </cell>
        </row>
        <row r="356">
          <cell r="C356" t="str">
            <v>YouGov</v>
          </cell>
          <cell r="E356" t="str">
            <v>Iowa</v>
          </cell>
          <cell r="F356" t="str">
            <v>B-</v>
          </cell>
          <cell r="H356">
            <v>43749</v>
          </cell>
          <cell r="I356">
            <v>597</v>
          </cell>
          <cell r="J356" t="str">
            <v>lv</v>
          </cell>
          <cell r="K356">
            <v>22</v>
          </cell>
          <cell r="L356">
            <v>0</v>
          </cell>
          <cell r="M356">
            <v>2</v>
          </cell>
          <cell r="N356">
            <v>14</v>
          </cell>
          <cell r="O356">
            <v>2</v>
          </cell>
          <cell r="P356">
            <v>21</v>
          </cell>
          <cell r="Q356">
            <v>3</v>
          </cell>
          <cell r="R356">
            <v>22</v>
          </cell>
          <cell r="S356">
            <v>0</v>
          </cell>
          <cell r="AK356">
            <v>5.4276007869120367E-2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43749</v>
          </cell>
          <cell r="I357">
            <v>1841</v>
          </cell>
          <cell r="J357" t="str">
            <v>lv</v>
          </cell>
          <cell r="K357">
            <v>35</v>
          </cell>
          <cell r="L357">
            <v>0</v>
          </cell>
          <cell r="M357">
            <v>2</v>
          </cell>
          <cell r="N357">
            <v>5</v>
          </cell>
          <cell r="O357">
            <v>1</v>
          </cell>
          <cell r="P357">
            <v>15</v>
          </cell>
          <cell r="Q357">
            <v>1</v>
          </cell>
          <cell r="R357">
            <v>18</v>
          </cell>
          <cell r="S357">
            <v>2</v>
          </cell>
          <cell r="AK357">
            <v>2.4841849173297853E-4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43749</v>
          </cell>
          <cell r="I358">
            <v>812</v>
          </cell>
          <cell r="J358" t="str">
            <v>lv</v>
          </cell>
          <cell r="K358">
            <v>36</v>
          </cell>
          <cell r="L358">
            <v>0</v>
          </cell>
          <cell r="M358">
            <v>2</v>
          </cell>
          <cell r="N358">
            <v>6</v>
          </cell>
          <cell r="O358">
            <v>1</v>
          </cell>
          <cell r="P358">
            <v>14</v>
          </cell>
          <cell r="Q358">
            <v>1</v>
          </cell>
          <cell r="R358">
            <v>16</v>
          </cell>
          <cell r="S358">
            <v>2</v>
          </cell>
          <cell r="AK358">
            <v>0</v>
          </cell>
        </row>
        <row r="359">
          <cell r="C359" t="str">
            <v>Siena College</v>
          </cell>
          <cell r="E359" t="str">
            <v>New York</v>
          </cell>
          <cell r="F359" t="str">
            <v>A-</v>
          </cell>
          <cell r="H359">
            <v>43748</v>
          </cell>
          <cell r="I359">
            <v>340</v>
          </cell>
          <cell r="J359" t="str">
            <v>rv</v>
          </cell>
          <cell r="K359">
            <v>21</v>
          </cell>
          <cell r="L359">
            <v>0</v>
          </cell>
          <cell r="M359">
            <v>1</v>
          </cell>
          <cell r="N359">
            <v>4</v>
          </cell>
          <cell r="O359">
            <v>1</v>
          </cell>
          <cell r="P359">
            <v>16</v>
          </cell>
          <cell r="Q359">
            <v>0</v>
          </cell>
          <cell r="R359">
            <v>21</v>
          </cell>
          <cell r="S359">
            <v>3</v>
          </cell>
          <cell r="AK359">
            <v>0.53187691888000499</v>
          </cell>
        </row>
        <row r="360">
          <cell r="C360" t="str">
            <v>Optimus</v>
          </cell>
          <cell r="E360" t="str">
            <v>South Carolina</v>
          </cell>
          <cell r="F360" t="str">
            <v>C/D</v>
          </cell>
          <cell r="H360">
            <v>43748</v>
          </cell>
          <cell r="I360">
            <v>607</v>
          </cell>
          <cell r="J360" t="str">
            <v>lv</v>
          </cell>
          <cell r="K360">
            <v>32.1</v>
          </cell>
          <cell r="L360">
            <v>0</v>
          </cell>
          <cell r="M360">
            <v>2.2000000000000002</v>
          </cell>
          <cell r="N360">
            <v>4</v>
          </cell>
          <cell r="O360">
            <v>0</v>
          </cell>
          <cell r="P360">
            <v>8.1</v>
          </cell>
          <cell r="Q360">
            <v>0</v>
          </cell>
          <cell r="R360">
            <v>16</v>
          </cell>
          <cell r="S360">
            <v>1.9</v>
          </cell>
          <cell r="AK360">
            <v>1.5083047826795823</v>
          </cell>
        </row>
        <row r="361">
          <cell r="C361" t="str">
            <v>Optimus</v>
          </cell>
          <cell r="E361" t="str">
            <v>New Hampshire</v>
          </cell>
          <cell r="F361" t="str">
            <v>C/D</v>
          </cell>
          <cell r="H361">
            <v>43748</v>
          </cell>
          <cell r="I361">
            <v>610</v>
          </cell>
          <cell r="J361" t="str">
            <v>lv</v>
          </cell>
          <cell r="K361">
            <v>18.2</v>
          </cell>
          <cell r="L361">
            <v>0</v>
          </cell>
          <cell r="M361">
            <v>2.4</v>
          </cell>
          <cell r="N361">
            <v>7.4</v>
          </cell>
          <cell r="O361">
            <v>0</v>
          </cell>
          <cell r="P361">
            <v>9.3000000000000007</v>
          </cell>
          <cell r="Q361">
            <v>0</v>
          </cell>
          <cell r="R361">
            <v>25.4</v>
          </cell>
          <cell r="S361">
            <v>2.4</v>
          </cell>
          <cell r="AK361">
            <v>1.5106107128414847</v>
          </cell>
        </row>
        <row r="362">
          <cell r="C362" t="str">
            <v>Optimus</v>
          </cell>
          <cell r="E362" t="str">
            <v>Iowa</v>
          </cell>
          <cell r="F362" t="str">
            <v>C/D</v>
          </cell>
          <cell r="H362">
            <v>43748</v>
          </cell>
          <cell r="I362">
            <v>548</v>
          </cell>
          <cell r="J362" t="str">
            <v>lv</v>
          </cell>
          <cell r="K362">
            <v>21.5</v>
          </cell>
          <cell r="L362">
            <v>0</v>
          </cell>
          <cell r="M362">
            <v>1.9</v>
          </cell>
          <cell r="N362">
            <v>16.600000000000001</v>
          </cell>
          <cell r="O362">
            <v>0</v>
          </cell>
          <cell r="P362">
            <v>5</v>
          </cell>
          <cell r="Q362">
            <v>0</v>
          </cell>
          <cell r="R362">
            <v>24.6</v>
          </cell>
          <cell r="S362">
            <v>0.9</v>
          </cell>
          <cell r="AK362">
            <v>1.4612414466606249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43748</v>
          </cell>
          <cell r="I363">
            <v>813</v>
          </cell>
          <cell r="J363" t="str">
            <v>lv</v>
          </cell>
          <cell r="K363">
            <v>35</v>
          </cell>
          <cell r="L363">
            <v>0</v>
          </cell>
          <cell r="M363">
            <v>2</v>
          </cell>
          <cell r="N363">
            <v>6</v>
          </cell>
          <cell r="O363">
            <v>0</v>
          </cell>
          <cell r="P363">
            <v>14</v>
          </cell>
          <cell r="Q363">
            <v>1</v>
          </cell>
          <cell r="R363">
            <v>17</v>
          </cell>
          <cell r="S363">
            <v>2</v>
          </cell>
          <cell r="AK363">
            <v>2.9944940635345932E-4</v>
          </cell>
        </row>
        <row r="364">
          <cell r="C364" t="str">
            <v>East Carolina University</v>
          </cell>
          <cell r="E364" t="str">
            <v>North Carolina</v>
          </cell>
          <cell r="F364">
            <v>0</v>
          </cell>
          <cell r="H364">
            <v>43747</v>
          </cell>
          <cell r="I364">
            <v>291</v>
          </cell>
          <cell r="J364" t="str">
            <v>lv</v>
          </cell>
          <cell r="K364">
            <v>29</v>
          </cell>
          <cell r="L364">
            <v>0</v>
          </cell>
          <cell r="M364">
            <v>1</v>
          </cell>
          <cell r="N364">
            <v>4</v>
          </cell>
          <cell r="O364">
            <v>3</v>
          </cell>
          <cell r="P364">
            <v>19</v>
          </cell>
          <cell r="Q364">
            <v>0</v>
          </cell>
          <cell r="R364">
            <v>17</v>
          </cell>
          <cell r="S364">
            <v>9</v>
          </cell>
          <cell r="AK364">
            <v>1.6433463453214152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43747</v>
          </cell>
          <cell r="I365">
            <v>784</v>
          </cell>
          <cell r="J365" t="str">
            <v>lv</v>
          </cell>
          <cell r="K365">
            <v>36</v>
          </cell>
          <cell r="L365">
            <v>0</v>
          </cell>
          <cell r="M365">
            <v>2</v>
          </cell>
          <cell r="N365">
            <v>5</v>
          </cell>
          <cell r="O365">
            <v>1</v>
          </cell>
          <cell r="P365">
            <v>15</v>
          </cell>
          <cell r="Q365">
            <v>2</v>
          </cell>
          <cell r="R365">
            <v>17</v>
          </cell>
          <cell r="S365">
            <v>2</v>
          </cell>
          <cell r="AK365">
            <v>2.5654576571088663E-4</v>
          </cell>
        </row>
        <row r="366">
          <cell r="C366" t="str">
            <v>Fox News/Beacon Research/Shaw &amp; Co. Research</v>
          </cell>
          <cell r="E366" t="str">
            <v>US</v>
          </cell>
          <cell r="F366" t="str">
            <v>A-</v>
          </cell>
          <cell r="H366">
            <v>43746</v>
          </cell>
          <cell r="I366">
            <v>484</v>
          </cell>
          <cell r="J366" t="str">
            <v>lv</v>
          </cell>
          <cell r="K366">
            <v>32</v>
          </cell>
          <cell r="L366">
            <v>0</v>
          </cell>
          <cell r="M366">
            <v>2</v>
          </cell>
          <cell r="N366">
            <v>4</v>
          </cell>
          <cell r="O366">
            <v>2</v>
          </cell>
          <cell r="P366">
            <v>17</v>
          </cell>
          <cell r="Q366">
            <v>1</v>
          </cell>
          <cell r="R366">
            <v>22</v>
          </cell>
          <cell r="S366">
            <v>2</v>
          </cell>
          <cell r="AK366">
            <v>9.2079206419982573E-2</v>
          </cell>
        </row>
        <row r="367">
          <cell r="C367" t="str">
            <v>YouGov</v>
          </cell>
          <cell r="E367" t="str">
            <v>US</v>
          </cell>
          <cell r="F367" t="str">
            <v>B-</v>
          </cell>
          <cell r="H367">
            <v>43746</v>
          </cell>
          <cell r="I367">
            <v>598</v>
          </cell>
          <cell r="J367" t="str">
            <v>lv</v>
          </cell>
          <cell r="K367">
            <v>25</v>
          </cell>
          <cell r="L367">
            <v>0</v>
          </cell>
          <cell r="M367">
            <v>1</v>
          </cell>
          <cell r="N367">
            <v>5</v>
          </cell>
          <cell r="O367">
            <v>2</v>
          </cell>
          <cell r="P367">
            <v>13</v>
          </cell>
          <cell r="Q367">
            <v>1</v>
          </cell>
          <cell r="R367">
            <v>28</v>
          </cell>
          <cell r="S367">
            <v>3</v>
          </cell>
          <cell r="AK367">
            <v>4.3442059304596057E-4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43746</v>
          </cell>
          <cell r="I368">
            <v>759</v>
          </cell>
          <cell r="J368" t="str">
            <v>lv</v>
          </cell>
          <cell r="K368">
            <v>36</v>
          </cell>
          <cell r="L368">
            <v>0</v>
          </cell>
          <cell r="M368">
            <v>2</v>
          </cell>
          <cell r="N368">
            <v>5</v>
          </cell>
          <cell r="O368">
            <v>0</v>
          </cell>
          <cell r="P368">
            <v>15</v>
          </cell>
          <cell r="Q368">
            <v>2</v>
          </cell>
          <cell r="R368">
            <v>18</v>
          </cell>
          <cell r="S368">
            <v>2</v>
          </cell>
          <cell r="AK368">
            <v>1.9586990714201674E-4</v>
          </cell>
        </row>
        <row r="369">
          <cell r="C369" t="str">
            <v>Gravis Marketing</v>
          </cell>
          <cell r="E369" t="str">
            <v>South Carolina</v>
          </cell>
          <cell r="F369" t="str">
            <v>C+</v>
          </cell>
          <cell r="H369">
            <v>43745</v>
          </cell>
          <cell r="I369">
            <v>516</v>
          </cell>
          <cell r="J369" t="str">
            <v>lv</v>
          </cell>
          <cell r="K369">
            <v>34</v>
          </cell>
          <cell r="L369">
            <v>0</v>
          </cell>
          <cell r="M369">
            <v>6</v>
          </cell>
          <cell r="N369">
            <v>0</v>
          </cell>
          <cell r="O369">
            <v>2</v>
          </cell>
          <cell r="P369">
            <v>10</v>
          </cell>
          <cell r="Q369">
            <v>7</v>
          </cell>
          <cell r="R369">
            <v>9</v>
          </cell>
          <cell r="S369">
            <v>2</v>
          </cell>
          <cell r="AK369">
            <v>2.604049866278574</v>
          </cell>
        </row>
        <row r="370">
          <cell r="C370" t="str">
            <v>Climate Nexus</v>
          </cell>
          <cell r="E370" t="str">
            <v>Ohio</v>
          </cell>
          <cell r="F370">
            <v>0</v>
          </cell>
          <cell r="H370">
            <v>43745</v>
          </cell>
          <cell r="I370">
            <v>443</v>
          </cell>
          <cell r="J370" t="str">
            <v>lv</v>
          </cell>
          <cell r="K370">
            <v>32</v>
          </cell>
          <cell r="L370">
            <v>0</v>
          </cell>
          <cell r="M370">
            <v>3</v>
          </cell>
          <cell r="N370">
            <v>5</v>
          </cell>
          <cell r="O370">
            <v>0</v>
          </cell>
          <cell r="P370">
            <v>13</v>
          </cell>
          <cell r="Q370">
            <v>1</v>
          </cell>
          <cell r="R370">
            <v>21</v>
          </cell>
          <cell r="S370">
            <v>3</v>
          </cell>
          <cell r="AK370">
            <v>1.9920763962606265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43745</v>
          </cell>
          <cell r="I371">
            <v>446</v>
          </cell>
          <cell r="J371" t="str">
            <v>rv</v>
          </cell>
          <cell r="K371">
            <v>31</v>
          </cell>
          <cell r="L371">
            <v>0</v>
          </cell>
          <cell r="M371">
            <v>1</v>
          </cell>
          <cell r="N371">
            <v>4</v>
          </cell>
          <cell r="O371">
            <v>2</v>
          </cell>
          <cell r="P371">
            <v>17</v>
          </cell>
          <cell r="Q371">
            <v>2</v>
          </cell>
          <cell r="R371">
            <v>15</v>
          </cell>
          <cell r="S371">
            <v>2</v>
          </cell>
          <cell r="AK371">
            <v>0</v>
          </cell>
        </row>
        <row r="372">
          <cell r="C372" t="str">
            <v>Quinnipiac University</v>
          </cell>
          <cell r="E372" t="str">
            <v>US</v>
          </cell>
          <cell r="F372" t="str">
            <v>B+</v>
          </cell>
          <cell r="H372">
            <v>43745</v>
          </cell>
          <cell r="I372">
            <v>646</v>
          </cell>
          <cell r="J372" t="str">
            <v>rv</v>
          </cell>
          <cell r="K372">
            <v>26</v>
          </cell>
          <cell r="L372">
            <v>0</v>
          </cell>
          <cell r="M372">
            <v>2</v>
          </cell>
          <cell r="N372">
            <v>4</v>
          </cell>
          <cell r="O372">
            <v>2</v>
          </cell>
          <cell r="P372">
            <v>16</v>
          </cell>
          <cell r="Q372">
            <v>0</v>
          </cell>
          <cell r="R372">
            <v>29</v>
          </cell>
          <cell r="S372">
            <v>3</v>
          </cell>
          <cell r="AK372">
            <v>6.7953496677825792E-3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43745</v>
          </cell>
          <cell r="I373">
            <v>774</v>
          </cell>
          <cell r="J373" t="str">
            <v>lv</v>
          </cell>
          <cell r="K373">
            <v>33</v>
          </cell>
          <cell r="L373">
            <v>0</v>
          </cell>
          <cell r="M373">
            <v>3</v>
          </cell>
          <cell r="N373">
            <v>4</v>
          </cell>
          <cell r="O373">
            <v>1</v>
          </cell>
          <cell r="P373">
            <v>16</v>
          </cell>
          <cell r="Q373">
            <v>1</v>
          </cell>
          <cell r="R373">
            <v>19</v>
          </cell>
          <cell r="S373">
            <v>2</v>
          </cell>
          <cell r="AK373">
            <v>1.7427230448772112E-4</v>
          </cell>
        </row>
        <row r="374">
          <cell r="C374" t="str">
            <v>Public Policy Polling</v>
          </cell>
          <cell r="E374" t="str">
            <v>North Carolina</v>
          </cell>
          <cell r="F374" t="str">
            <v>B</v>
          </cell>
          <cell r="H374">
            <v>43744</v>
          </cell>
          <cell r="I374">
            <v>410</v>
          </cell>
          <cell r="J374" t="str">
            <v>v</v>
          </cell>
          <cell r="K374">
            <v>39</v>
          </cell>
          <cell r="L374">
            <v>0</v>
          </cell>
          <cell r="M374">
            <v>2</v>
          </cell>
          <cell r="N374">
            <v>9</v>
          </cell>
          <cell r="O374">
            <v>0</v>
          </cell>
          <cell r="P374">
            <v>6</v>
          </cell>
          <cell r="Q374">
            <v>0</v>
          </cell>
          <cell r="R374">
            <v>22</v>
          </cell>
          <cell r="S374">
            <v>3</v>
          </cell>
          <cell r="AK374">
            <v>0.10784896725491461</v>
          </cell>
        </row>
        <row r="375">
          <cell r="C375" t="str">
            <v>Susquehanna Polling &amp; Research Inc.</v>
          </cell>
          <cell r="E375" t="str">
            <v>Pennsylvania</v>
          </cell>
          <cell r="F375" t="str">
            <v>C</v>
          </cell>
          <cell r="H375">
            <v>43744</v>
          </cell>
          <cell r="I375">
            <v>307</v>
          </cell>
          <cell r="J375" t="str">
            <v>rv</v>
          </cell>
          <cell r="K375">
            <v>17</v>
          </cell>
          <cell r="L375">
            <v>0</v>
          </cell>
          <cell r="M375">
            <v>0</v>
          </cell>
          <cell r="N375">
            <v>8</v>
          </cell>
          <cell r="O375">
            <v>1</v>
          </cell>
          <cell r="P375">
            <v>6</v>
          </cell>
          <cell r="Q375">
            <v>0</v>
          </cell>
          <cell r="R375">
            <v>9</v>
          </cell>
          <cell r="S375">
            <v>0</v>
          </cell>
          <cell r="AK375">
            <v>1.57595495574623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43744</v>
          </cell>
          <cell r="I376">
            <v>526</v>
          </cell>
          <cell r="J376" t="str">
            <v>lv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39</v>
          </cell>
          <cell r="S376">
            <v>0</v>
          </cell>
          <cell r="AK376">
            <v>0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43744</v>
          </cell>
          <cell r="I377">
            <v>888</v>
          </cell>
          <cell r="J377" t="str">
            <v>rv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36</v>
          </cell>
          <cell r="S377">
            <v>0</v>
          </cell>
          <cell r="AK377">
            <v>0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43744</v>
          </cell>
          <cell r="I378">
            <v>526</v>
          </cell>
          <cell r="J378" t="str">
            <v>lv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44</v>
          </cell>
          <cell r="Q378">
            <v>0</v>
          </cell>
          <cell r="R378">
            <v>42</v>
          </cell>
          <cell r="S378">
            <v>0</v>
          </cell>
          <cell r="AK378">
            <v>0</v>
          </cell>
        </row>
        <row r="379">
          <cell r="C379" t="str">
            <v>Harris Insights &amp; Analytics</v>
          </cell>
          <cell r="E379" t="str">
            <v>US</v>
          </cell>
          <cell r="F379" t="str">
            <v>C+</v>
          </cell>
          <cell r="H379">
            <v>43744</v>
          </cell>
          <cell r="I379">
            <v>888</v>
          </cell>
          <cell r="J379" t="str">
            <v>rv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41</v>
          </cell>
          <cell r="Q379">
            <v>0</v>
          </cell>
          <cell r="R379">
            <v>39</v>
          </cell>
          <cell r="S379">
            <v>0</v>
          </cell>
          <cell r="AK379">
            <v>0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43744</v>
          </cell>
          <cell r="I380">
            <v>526</v>
          </cell>
          <cell r="J380" t="str">
            <v>lv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43</v>
          </cell>
          <cell r="Q380">
            <v>0</v>
          </cell>
          <cell r="R380">
            <v>0</v>
          </cell>
          <cell r="S380">
            <v>0</v>
          </cell>
          <cell r="AK380">
            <v>0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43744</v>
          </cell>
          <cell r="I381">
            <v>888</v>
          </cell>
          <cell r="J381" t="str">
            <v>rv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42</v>
          </cell>
          <cell r="Q381">
            <v>0</v>
          </cell>
          <cell r="R381">
            <v>0</v>
          </cell>
          <cell r="S381">
            <v>0</v>
          </cell>
          <cell r="AK381">
            <v>0</v>
          </cell>
        </row>
        <row r="382">
          <cell r="C382" t="str">
            <v>Harris Insights &amp; Analytics</v>
          </cell>
          <cell r="E382" t="str">
            <v>US</v>
          </cell>
          <cell r="F382" t="str">
            <v>C+</v>
          </cell>
          <cell r="H382">
            <v>43744</v>
          </cell>
          <cell r="I382">
            <v>526</v>
          </cell>
          <cell r="J382" t="str">
            <v>lv</v>
          </cell>
          <cell r="K382">
            <v>43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41</v>
          </cell>
          <cell r="S382">
            <v>0</v>
          </cell>
          <cell r="AK382">
            <v>0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43744</v>
          </cell>
          <cell r="I383">
            <v>888</v>
          </cell>
          <cell r="J383" t="str">
            <v>rv</v>
          </cell>
          <cell r="K383">
            <v>41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38</v>
          </cell>
          <cell r="S383">
            <v>0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43744</v>
          </cell>
          <cell r="I384">
            <v>526</v>
          </cell>
          <cell r="J384" t="str">
            <v>lv</v>
          </cell>
          <cell r="K384">
            <v>39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43744</v>
          </cell>
          <cell r="I385">
            <v>888</v>
          </cell>
          <cell r="J385" t="str">
            <v>rv</v>
          </cell>
          <cell r="K385">
            <v>39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AK385">
            <v>0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43744</v>
          </cell>
          <cell r="I386">
            <v>526</v>
          </cell>
          <cell r="J386" t="str">
            <v>lv</v>
          </cell>
          <cell r="K386">
            <v>42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42</v>
          </cell>
          <cell r="Q386">
            <v>0</v>
          </cell>
          <cell r="R386">
            <v>0</v>
          </cell>
          <cell r="S386">
            <v>0</v>
          </cell>
          <cell r="AK386">
            <v>0</v>
          </cell>
        </row>
        <row r="387">
          <cell r="C387" t="str">
            <v>Harris Insights &amp; Analytics</v>
          </cell>
          <cell r="E387" t="str">
            <v>US</v>
          </cell>
          <cell r="F387" t="str">
            <v>C+</v>
          </cell>
          <cell r="H387">
            <v>43744</v>
          </cell>
          <cell r="I387">
            <v>888</v>
          </cell>
          <cell r="J387" t="str">
            <v>rv</v>
          </cell>
          <cell r="K387">
            <v>41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38</v>
          </cell>
          <cell r="Q387">
            <v>0</v>
          </cell>
          <cell r="R387">
            <v>0</v>
          </cell>
          <cell r="S387">
            <v>0</v>
          </cell>
          <cell r="AK387">
            <v>0</v>
          </cell>
        </row>
        <row r="388">
          <cell r="C388" t="str">
            <v>Morning Consult</v>
          </cell>
          <cell r="E388" t="str">
            <v>US</v>
          </cell>
          <cell r="F388" t="str">
            <v>B/C</v>
          </cell>
          <cell r="H388">
            <v>43744</v>
          </cell>
          <cell r="I388">
            <v>16529</v>
          </cell>
          <cell r="J388" t="str">
            <v>lv</v>
          </cell>
          <cell r="K388">
            <v>33</v>
          </cell>
          <cell r="L388">
            <v>0</v>
          </cell>
          <cell r="M388">
            <v>2</v>
          </cell>
          <cell r="N388">
            <v>5</v>
          </cell>
          <cell r="O388">
            <v>1</v>
          </cell>
          <cell r="P388">
            <v>19</v>
          </cell>
          <cell r="Q388">
            <v>1</v>
          </cell>
          <cell r="R388">
            <v>21</v>
          </cell>
          <cell r="S388">
            <v>3</v>
          </cell>
          <cell r="AK388">
            <v>1.2775510760941098E-3</v>
          </cell>
        </row>
        <row r="389">
          <cell r="C389" t="str">
            <v>Swayable</v>
          </cell>
          <cell r="E389" t="str">
            <v>US</v>
          </cell>
          <cell r="F389">
            <v>0</v>
          </cell>
          <cell r="H389">
            <v>43734</v>
          </cell>
          <cell r="I389">
            <v>3491</v>
          </cell>
          <cell r="J389" t="str">
            <v>lv</v>
          </cell>
          <cell r="K389">
            <v>33.200000000000003</v>
          </cell>
          <cell r="L389">
            <v>0</v>
          </cell>
          <cell r="M389">
            <v>2.1</v>
          </cell>
          <cell r="N389">
            <v>5</v>
          </cell>
          <cell r="O389">
            <v>1.4</v>
          </cell>
          <cell r="P389">
            <v>16.399999999999999</v>
          </cell>
          <cell r="Q389">
            <v>1.3</v>
          </cell>
          <cell r="R389">
            <v>19.600000000000001</v>
          </cell>
          <cell r="S389">
            <v>2.2999999999999998</v>
          </cell>
          <cell r="AK389">
            <v>1.16173618147204E-2</v>
          </cell>
        </row>
        <row r="390">
          <cell r="C390" t="str">
            <v>Swayable</v>
          </cell>
          <cell r="E390" t="str">
            <v>US</v>
          </cell>
          <cell r="F390">
            <v>0</v>
          </cell>
          <cell r="H390">
            <v>43734</v>
          </cell>
          <cell r="I390">
            <v>7120</v>
          </cell>
          <cell r="J390" t="str">
            <v>a</v>
          </cell>
          <cell r="K390">
            <v>28</v>
          </cell>
          <cell r="L390">
            <v>0</v>
          </cell>
          <cell r="M390">
            <v>1.9</v>
          </cell>
          <cell r="N390">
            <v>4</v>
          </cell>
          <cell r="O390">
            <v>1.7</v>
          </cell>
          <cell r="P390">
            <v>19.2</v>
          </cell>
          <cell r="Q390">
            <v>1.7</v>
          </cell>
          <cell r="R390">
            <v>15.3</v>
          </cell>
          <cell r="S390">
            <v>3.1</v>
          </cell>
          <cell r="AK390">
            <v>0</v>
          </cell>
        </row>
        <row r="391">
          <cell r="C391" t="str">
            <v>Avalanche Strategy</v>
          </cell>
          <cell r="E391" t="str">
            <v>US</v>
          </cell>
          <cell r="F391">
            <v>0</v>
          </cell>
          <cell r="H391">
            <v>43742</v>
          </cell>
          <cell r="I391">
            <v>1043</v>
          </cell>
          <cell r="J391" t="str">
            <v>lv</v>
          </cell>
          <cell r="K391">
            <v>27</v>
          </cell>
          <cell r="L391">
            <v>0</v>
          </cell>
          <cell r="M391">
            <v>0</v>
          </cell>
          <cell r="N391">
            <v>7</v>
          </cell>
          <cell r="O391">
            <v>0</v>
          </cell>
          <cell r="P391">
            <v>12</v>
          </cell>
          <cell r="Q391">
            <v>0</v>
          </cell>
          <cell r="R391">
            <v>29</v>
          </cell>
          <cell r="S391">
            <v>0</v>
          </cell>
          <cell r="AK391">
            <v>2.1475316308608443</v>
          </cell>
        </row>
        <row r="392">
          <cell r="C392" t="str">
            <v>YouGov Blue/Data for Progress</v>
          </cell>
          <cell r="E392" t="str">
            <v>US</v>
          </cell>
          <cell r="F392">
            <v>0</v>
          </cell>
          <cell r="H392">
            <v>43742</v>
          </cell>
          <cell r="I392">
            <v>1276</v>
          </cell>
          <cell r="J392" t="str">
            <v>lv</v>
          </cell>
          <cell r="K392">
            <v>23</v>
          </cell>
          <cell r="L392">
            <v>0</v>
          </cell>
          <cell r="M392">
            <v>2</v>
          </cell>
          <cell r="N392">
            <v>6</v>
          </cell>
          <cell r="O392">
            <v>1</v>
          </cell>
          <cell r="P392">
            <v>15</v>
          </cell>
          <cell r="Q392">
            <v>0</v>
          </cell>
          <cell r="R392">
            <v>36</v>
          </cell>
          <cell r="S392">
            <v>3</v>
          </cell>
          <cell r="AK392">
            <v>2.2490194670076048E-2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43742</v>
          </cell>
          <cell r="I393">
            <v>1840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1</v>
          </cell>
          <cell r="P393">
            <v>13</v>
          </cell>
          <cell r="Q393">
            <v>1</v>
          </cell>
          <cell r="R393">
            <v>19</v>
          </cell>
          <cell r="S393">
            <v>2</v>
          </cell>
          <cell r="AK393">
            <v>4.8871519879041428E-5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43742</v>
          </cell>
          <cell r="I394">
            <v>782</v>
          </cell>
          <cell r="J394" t="str">
            <v>lv</v>
          </cell>
          <cell r="K394">
            <v>35</v>
          </cell>
          <cell r="L394">
            <v>0</v>
          </cell>
          <cell r="M394">
            <v>2</v>
          </cell>
          <cell r="N394">
            <v>3</v>
          </cell>
          <cell r="O394">
            <v>1</v>
          </cell>
          <cell r="P394">
            <v>12</v>
          </cell>
          <cell r="Q394">
            <v>1</v>
          </cell>
          <cell r="R394">
            <v>17</v>
          </cell>
          <cell r="S394">
            <v>2</v>
          </cell>
          <cell r="AK394">
            <v>0</v>
          </cell>
        </row>
        <row r="395">
          <cell r="C395" t="str">
            <v>IBD/TIPP</v>
          </cell>
          <cell r="E395" t="str">
            <v>US</v>
          </cell>
          <cell r="F395" t="str">
            <v>A/B</v>
          </cell>
          <cell r="H395">
            <v>43741</v>
          </cell>
          <cell r="I395">
            <v>341</v>
          </cell>
          <cell r="J395" t="str">
            <v>rv</v>
          </cell>
          <cell r="K395">
            <v>26</v>
          </cell>
          <cell r="L395">
            <v>0</v>
          </cell>
          <cell r="M395">
            <v>0</v>
          </cell>
          <cell r="N395">
            <v>7</v>
          </cell>
          <cell r="O395">
            <v>1</v>
          </cell>
          <cell r="P395">
            <v>10</v>
          </cell>
          <cell r="Q395">
            <v>0</v>
          </cell>
          <cell r="R395">
            <v>27</v>
          </cell>
          <cell r="S395">
            <v>3</v>
          </cell>
          <cell r="AK395">
            <v>3.0683109564297095E-2</v>
          </cell>
        </row>
        <row r="396">
          <cell r="C396" t="str">
            <v>Harris Insights &amp; Analytics</v>
          </cell>
          <cell r="E396" t="str">
            <v>US</v>
          </cell>
          <cell r="F396" t="str">
            <v>C+</v>
          </cell>
          <cell r="H396">
            <v>43741</v>
          </cell>
          <cell r="I396">
            <v>783</v>
          </cell>
          <cell r="J396" t="str">
            <v>lv</v>
          </cell>
          <cell r="K396">
            <v>33</v>
          </cell>
          <cell r="L396">
            <v>0</v>
          </cell>
          <cell r="M396">
            <v>2</v>
          </cell>
          <cell r="N396">
            <v>3</v>
          </cell>
          <cell r="O396">
            <v>2</v>
          </cell>
          <cell r="P396">
            <v>12</v>
          </cell>
          <cell r="Q396">
            <v>1</v>
          </cell>
          <cell r="R396">
            <v>22</v>
          </cell>
          <cell r="S396">
            <v>3</v>
          </cell>
          <cell r="AK396">
            <v>4.3459821190512202E-5</v>
          </cell>
        </row>
        <row r="397">
          <cell r="C397" t="str">
            <v>Change Research</v>
          </cell>
          <cell r="E397" t="str">
            <v>Wisconsin</v>
          </cell>
          <cell r="F397" t="str">
            <v>C</v>
          </cell>
          <cell r="H397">
            <v>43740</v>
          </cell>
          <cell r="I397">
            <v>663</v>
          </cell>
          <cell r="J397" t="str">
            <v>lv</v>
          </cell>
          <cell r="K397">
            <v>11</v>
          </cell>
          <cell r="L397">
            <v>0</v>
          </cell>
          <cell r="M397">
            <v>1</v>
          </cell>
          <cell r="N397">
            <v>6</v>
          </cell>
          <cell r="O397">
            <v>1</v>
          </cell>
          <cell r="P397">
            <v>25</v>
          </cell>
          <cell r="Q397">
            <v>0</v>
          </cell>
          <cell r="R397">
            <v>34</v>
          </cell>
          <cell r="S397">
            <v>3</v>
          </cell>
          <cell r="AK397">
            <v>2.2496149094644733</v>
          </cell>
        </row>
        <row r="398">
          <cell r="C398" t="str">
            <v>Fox News/Beacon Research/Shaw &amp; Co. Research</v>
          </cell>
          <cell r="E398" t="str">
            <v>Wisconsin</v>
          </cell>
          <cell r="F398" t="str">
            <v>A-</v>
          </cell>
          <cell r="H398">
            <v>43740</v>
          </cell>
          <cell r="I398">
            <v>663</v>
          </cell>
          <cell r="J398" t="str">
            <v>lv</v>
          </cell>
          <cell r="K398">
            <v>28</v>
          </cell>
          <cell r="L398">
            <v>0</v>
          </cell>
          <cell r="M398">
            <v>2</v>
          </cell>
          <cell r="N398">
            <v>7</v>
          </cell>
          <cell r="O398">
            <v>2</v>
          </cell>
          <cell r="P398">
            <v>17</v>
          </cell>
          <cell r="Q398">
            <v>0</v>
          </cell>
          <cell r="R398">
            <v>22</v>
          </cell>
          <cell r="S398">
            <v>2</v>
          </cell>
          <cell r="AK398">
            <v>0.83212631271702375</v>
          </cell>
        </row>
        <row r="399">
          <cell r="C399" t="str">
            <v>Fox News/Beacon Research/Shaw &amp; Co. Research</v>
          </cell>
          <cell r="E399" t="str">
            <v>South Carolina</v>
          </cell>
          <cell r="F399" t="str">
            <v>A-</v>
          </cell>
          <cell r="H399">
            <v>43740</v>
          </cell>
          <cell r="I399">
            <v>803</v>
          </cell>
          <cell r="J399" t="str">
            <v>lv</v>
          </cell>
          <cell r="K399">
            <v>41</v>
          </cell>
          <cell r="L399">
            <v>0</v>
          </cell>
          <cell r="M399">
            <v>3</v>
          </cell>
          <cell r="N399">
            <v>2</v>
          </cell>
          <cell r="O399">
            <v>0</v>
          </cell>
          <cell r="P399">
            <v>10</v>
          </cell>
          <cell r="Q399">
            <v>4</v>
          </cell>
          <cell r="R399">
            <v>12</v>
          </cell>
          <cell r="S399">
            <v>1</v>
          </cell>
          <cell r="AK399">
            <v>0.92052679045584618</v>
          </cell>
        </row>
        <row r="400">
          <cell r="C400" t="str">
            <v>Emerson College</v>
          </cell>
          <cell r="E400" t="str">
            <v>Ohio</v>
          </cell>
          <cell r="F400" t="str">
            <v>B-</v>
          </cell>
          <cell r="H400">
            <v>43740</v>
          </cell>
          <cell r="I400">
            <v>353</v>
          </cell>
          <cell r="J400" t="str">
            <v>lv</v>
          </cell>
          <cell r="K400">
            <v>29.2</v>
          </cell>
          <cell r="L400">
            <v>0</v>
          </cell>
          <cell r="M400">
            <v>0.3</v>
          </cell>
          <cell r="N400">
            <v>5</v>
          </cell>
          <cell r="O400">
            <v>0.2</v>
          </cell>
          <cell r="P400">
            <v>26.6</v>
          </cell>
          <cell r="Q400">
            <v>0.2</v>
          </cell>
          <cell r="R400">
            <v>20.6</v>
          </cell>
          <cell r="S400">
            <v>3.3</v>
          </cell>
          <cell r="AK400">
            <v>2.6559715912691475</v>
          </cell>
        </row>
        <row r="401">
          <cell r="C401" t="str">
            <v>Denno Research</v>
          </cell>
          <cell r="E401" t="str">
            <v>Michigan</v>
          </cell>
          <cell r="F401">
            <v>0</v>
          </cell>
          <cell r="H401">
            <v>43732</v>
          </cell>
          <cell r="I401">
            <v>217</v>
          </cell>
          <cell r="J401" t="str">
            <v>lv</v>
          </cell>
          <cell r="K401">
            <v>27</v>
          </cell>
          <cell r="L401">
            <v>0</v>
          </cell>
          <cell r="M401">
            <v>1</v>
          </cell>
          <cell r="N401">
            <v>4</v>
          </cell>
          <cell r="O401">
            <v>1</v>
          </cell>
          <cell r="P401">
            <v>12</v>
          </cell>
          <cell r="Q401">
            <v>0</v>
          </cell>
          <cell r="R401">
            <v>23</v>
          </cell>
          <cell r="S401">
            <v>1</v>
          </cell>
          <cell r="AK401">
            <v>1.436674034762347</v>
          </cell>
        </row>
        <row r="402">
          <cell r="C402" t="str">
            <v>Harris Insights &amp; Analytics</v>
          </cell>
          <cell r="E402" t="str">
            <v>US</v>
          </cell>
          <cell r="F402" t="str">
            <v>C+</v>
          </cell>
          <cell r="H402">
            <v>43740</v>
          </cell>
          <cell r="I402">
            <v>783</v>
          </cell>
          <cell r="J402" t="str">
            <v>lv</v>
          </cell>
          <cell r="K402">
            <v>32</v>
          </cell>
          <cell r="L402">
            <v>0</v>
          </cell>
          <cell r="M402">
            <v>2</v>
          </cell>
          <cell r="N402">
            <v>4</v>
          </cell>
          <cell r="O402">
            <v>2</v>
          </cell>
          <cell r="P402">
            <v>14</v>
          </cell>
          <cell r="Q402">
            <v>1</v>
          </cell>
          <cell r="R402">
            <v>22</v>
          </cell>
          <cell r="S402">
            <v>2</v>
          </cell>
          <cell r="AK402">
            <v>4.0160437381720518E-5</v>
          </cell>
        </row>
        <row r="403">
          <cell r="C403" t="str">
            <v>YouGov</v>
          </cell>
          <cell r="E403" t="str">
            <v>US</v>
          </cell>
          <cell r="F403" t="str">
            <v>B-</v>
          </cell>
          <cell r="H403">
            <v>43739</v>
          </cell>
          <cell r="I403">
            <v>602</v>
          </cell>
          <cell r="J403" t="str">
            <v>lv</v>
          </cell>
          <cell r="K403">
            <v>22</v>
          </cell>
          <cell r="L403">
            <v>0</v>
          </cell>
          <cell r="M403">
            <v>2</v>
          </cell>
          <cell r="N403">
            <v>7</v>
          </cell>
          <cell r="O403">
            <v>1</v>
          </cell>
          <cell r="P403">
            <v>14</v>
          </cell>
          <cell r="Q403">
            <v>1</v>
          </cell>
          <cell r="R403">
            <v>26</v>
          </cell>
          <cell r="S403">
            <v>3</v>
          </cell>
          <cell r="AK403">
            <v>3.5781147470759347E-4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43739</v>
          </cell>
          <cell r="I404">
            <v>766</v>
          </cell>
          <cell r="J404" t="str">
            <v>lv</v>
          </cell>
          <cell r="K404">
            <v>35</v>
          </cell>
          <cell r="L404">
            <v>0</v>
          </cell>
          <cell r="M404">
            <v>2</v>
          </cell>
          <cell r="N404">
            <v>4</v>
          </cell>
          <cell r="O404">
            <v>2</v>
          </cell>
          <cell r="P404">
            <v>13</v>
          </cell>
          <cell r="Q404">
            <v>1</v>
          </cell>
          <cell r="R404">
            <v>21</v>
          </cell>
          <cell r="S404">
            <v>3</v>
          </cell>
          <cell r="AK404">
            <v>3.6855111726298032E-5</v>
          </cell>
        </row>
        <row r="405">
          <cell r="C405" t="str">
            <v>YouGov</v>
          </cell>
          <cell r="E405" t="str">
            <v>US</v>
          </cell>
          <cell r="F405" t="str">
            <v>B-</v>
          </cell>
          <cell r="H405">
            <v>43738</v>
          </cell>
          <cell r="I405">
            <v>600</v>
          </cell>
          <cell r="J405" t="str">
            <v>rv</v>
          </cell>
          <cell r="K405">
            <v>18.399999999999999</v>
          </cell>
          <cell r="L405">
            <v>0</v>
          </cell>
          <cell r="M405">
            <v>1</v>
          </cell>
          <cell r="N405">
            <v>5</v>
          </cell>
          <cell r="O405">
            <v>1.9</v>
          </cell>
          <cell r="P405">
            <v>21</v>
          </cell>
          <cell r="Q405">
            <v>0.7</v>
          </cell>
          <cell r="R405">
            <v>27.8</v>
          </cell>
          <cell r="S405">
            <v>2.8</v>
          </cell>
          <cell r="AK405">
            <v>2.7992819105861514E-4</v>
          </cell>
        </row>
        <row r="406">
          <cell r="C406" t="str">
            <v>Winthrop University</v>
          </cell>
          <cell r="E406" t="str">
            <v>South Carolina</v>
          </cell>
          <cell r="F406" t="str">
            <v>A/B</v>
          </cell>
          <cell r="H406">
            <v>43738</v>
          </cell>
          <cell r="I406">
            <v>462</v>
          </cell>
          <cell r="J406" t="str">
            <v>rv</v>
          </cell>
          <cell r="K406">
            <v>37</v>
          </cell>
          <cell r="L406">
            <v>0</v>
          </cell>
          <cell r="M406">
            <v>3</v>
          </cell>
          <cell r="N406">
            <v>4</v>
          </cell>
          <cell r="O406">
            <v>1</v>
          </cell>
          <cell r="P406">
            <v>8</v>
          </cell>
          <cell r="Q406">
            <v>2</v>
          </cell>
          <cell r="R406">
            <v>17</v>
          </cell>
          <cell r="S406">
            <v>2</v>
          </cell>
          <cell r="AK406">
            <v>4.3629262271553113</v>
          </cell>
        </row>
        <row r="407">
          <cell r="C407" t="str">
            <v>Ipsos</v>
          </cell>
          <cell r="E407" t="str">
            <v>US</v>
          </cell>
          <cell r="F407" t="str">
            <v>B-</v>
          </cell>
          <cell r="H407">
            <v>43738</v>
          </cell>
          <cell r="I407">
            <v>1136</v>
          </cell>
          <cell r="J407" t="str">
            <v>rv</v>
          </cell>
          <cell r="K407">
            <v>21</v>
          </cell>
          <cell r="L407">
            <v>0</v>
          </cell>
          <cell r="M407">
            <v>1</v>
          </cell>
          <cell r="N407">
            <v>4</v>
          </cell>
          <cell r="O407">
            <v>1</v>
          </cell>
          <cell r="P407">
            <v>16</v>
          </cell>
          <cell r="Q407">
            <v>0</v>
          </cell>
          <cell r="R407">
            <v>15</v>
          </cell>
          <cell r="S407">
            <v>3</v>
          </cell>
          <cell r="AK407">
            <v>3.2153391434738685E-4</v>
          </cell>
        </row>
        <row r="408">
          <cell r="C408" t="str">
            <v>Ipsos</v>
          </cell>
          <cell r="E408" t="str">
            <v>US</v>
          </cell>
          <cell r="F408" t="str">
            <v>B-</v>
          </cell>
          <cell r="H408">
            <v>43738</v>
          </cell>
          <cell r="I408">
            <v>1379</v>
          </cell>
          <cell r="J408" t="str">
            <v>a</v>
          </cell>
          <cell r="K408">
            <v>17.7</v>
          </cell>
          <cell r="L408">
            <v>0</v>
          </cell>
          <cell r="M408">
            <v>1.1000000000000001</v>
          </cell>
          <cell r="N408">
            <v>3.1</v>
          </cell>
          <cell r="O408">
            <v>1.1000000000000001</v>
          </cell>
          <cell r="P408">
            <v>15.1</v>
          </cell>
          <cell r="Q408">
            <v>0.4</v>
          </cell>
          <cell r="R408">
            <v>13.8</v>
          </cell>
          <cell r="S408">
            <v>3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43738</v>
          </cell>
          <cell r="I409">
            <v>769</v>
          </cell>
          <cell r="J409" t="str">
            <v>lv</v>
          </cell>
          <cell r="K409">
            <v>35</v>
          </cell>
          <cell r="L409">
            <v>0</v>
          </cell>
          <cell r="M409">
            <v>2</v>
          </cell>
          <cell r="N409">
            <v>4</v>
          </cell>
          <cell r="O409">
            <v>0</v>
          </cell>
          <cell r="P409">
            <v>15</v>
          </cell>
          <cell r="Q409">
            <v>1</v>
          </cell>
          <cell r="R409">
            <v>19</v>
          </cell>
          <cell r="S409">
            <v>2</v>
          </cell>
          <cell r="AK409">
            <v>3.4227304553104547E-5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43738</v>
          </cell>
          <cell r="I410">
            <v>1322</v>
          </cell>
          <cell r="J410" t="str">
            <v>rv</v>
          </cell>
          <cell r="K410">
            <v>30</v>
          </cell>
          <cell r="L410">
            <v>0</v>
          </cell>
          <cell r="M410">
            <v>2</v>
          </cell>
          <cell r="N410">
            <v>4</v>
          </cell>
          <cell r="O410">
            <v>0</v>
          </cell>
          <cell r="P410">
            <v>16</v>
          </cell>
          <cell r="Q410">
            <v>1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Monmouth University</v>
          </cell>
          <cell r="E411" t="str">
            <v>US</v>
          </cell>
          <cell r="F411" t="str">
            <v>A+</v>
          </cell>
          <cell r="H411">
            <v>43737</v>
          </cell>
          <cell r="I411">
            <v>434</v>
          </cell>
          <cell r="J411" t="str">
            <v>rv</v>
          </cell>
          <cell r="K411">
            <v>25</v>
          </cell>
          <cell r="L411">
            <v>0</v>
          </cell>
          <cell r="M411">
            <v>1</v>
          </cell>
          <cell r="N411">
            <v>5</v>
          </cell>
          <cell r="O411">
            <v>1</v>
          </cell>
          <cell r="P411">
            <v>15</v>
          </cell>
          <cell r="Q411">
            <v>1</v>
          </cell>
          <cell r="R411">
            <v>28</v>
          </cell>
          <cell r="S411">
            <v>2</v>
          </cell>
          <cell r="AK411">
            <v>0.10967130942356805</v>
          </cell>
        </row>
        <row r="412">
          <cell r="C412" t="str">
            <v>St. Anselm</v>
          </cell>
          <cell r="E412" t="str">
            <v>New Hampshire</v>
          </cell>
          <cell r="F412">
            <v>0</v>
          </cell>
          <cell r="H412">
            <v>43737</v>
          </cell>
          <cell r="I412">
            <v>423</v>
          </cell>
          <cell r="J412" t="str">
            <v>lv</v>
          </cell>
          <cell r="K412">
            <v>24</v>
          </cell>
          <cell r="L412">
            <v>0</v>
          </cell>
          <cell r="M412">
            <v>1</v>
          </cell>
          <cell r="N412">
            <v>10</v>
          </cell>
          <cell r="O412">
            <v>3</v>
          </cell>
          <cell r="P412">
            <v>11</v>
          </cell>
          <cell r="Q412">
            <v>2</v>
          </cell>
          <cell r="R412">
            <v>25</v>
          </cell>
          <cell r="S412">
            <v>2</v>
          </cell>
          <cell r="AK412">
            <v>6.9260886711333347E-2</v>
          </cell>
        </row>
        <row r="413">
          <cell r="C413" t="str">
            <v>Morning Consult</v>
          </cell>
          <cell r="E413" t="str">
            <v>US</v>
          </cell>
          <cell r="F413" t="str">
            <v>B/C</v>
          </cell>
          <cell r="H413">
            <v>43737</v>
          </cell>
          <cell r="I413">
            <v>16274</v>
          </cell>
          <cell r="J413" t="str">
            <v>lv</v>
          </cell>
          <cell r="K413">
            <v>32</v>
          </cell>
          <cell r="L413">
            <v>0</v>
          </cell>
          <cell r="M413">
            <v>3</v>
          </cell>
          <cell r="N413">
            <v>5</v>
          </cell>
          <cell r="O413">
            <v>1</v>
          </cell>
          <cell r="P413">
            <v>19</v>
          </cell>
          <cell r="Q413">
            <v>1</v>
          </cell>
          <cell r="R413">
            <v>21</v>
          </cell>
          <cell r="S413">
            <v>3</v>
          </cell>
          <cell r="AK413">
            <v>1.0544377793563549E-3</v>
          </cell>
        </row>
        <row r="414">
          <cell r="C414" t="str">
            <v>Change Research</v>
          </cell>
          <cell r="E414" t="str">
            <v>Arizona</v>
          </cell>
          <cell r="F414" t="str">
            <v>C</v>
          </cell>
          <cell r="H414">
            <v>43736</v>
          </cell>
          <cell r="I414">
            <v>396</v>
          </cell>
          <cell r="J414" t="str">
            <v>lv</v>
          </cell>
          <cell r="K414">
            <v>15</v>
          </cell>
          <cell r="L414">
            <v>0</v>
          </cell>
          <cell r="M414">
            <v>1</v>
          </cell>
          <cell r="N414">
            <v>13</v>
          </cell>
          <cell r="O414">
            <v>1</v>
          </cell>
          <cell r="P414">
            <v>19</v>
          </cell>
          <cell r="Q414">
            <v>0</v>
          </cell>
          <cell r="R414">
            <v>35</v>
          </cell>
          <cell r="S414">
            <v>8</v>
          </cell>
          <cell r="AK414">
            <v>1.8322832592569493</v>
          </cell>
        </row>
        <row r="415">
          <cell r="C415" t="str">
            <v>Swayable</v>
          </cell>
          <cell r="E415" t="str">
            <v>US</v>
          </cell>
          <cell r="F415">
            <v>0</v>
          </cell>
          <cell r="H415">
            <v>43726</v>
          </cell>
          <cell r="I415">
            <v>3140</v>
          </cell>
          <cell r="J415" t="str">
            <v>lv</v>
          </cell>
          <cell r="K415">
            <v>32.9</v>
          </cell>
          <cell r="L415">
            <v>0</v>
          </cell>
          <cell r="M415">
            <v>2.2999999999999998</v>
          </cell>
          <cell r="N415">
            <v>5.7</v>
          </cell>
          <cell r="O415">
            <v>1.1000000000000001</v>
          </cell>
          <cell r="P415">
            <v>18.399999999999999</v>
          </cell>
          <cell r="Q415">
            <v>1</v>
          </cell>
          <cell r="R415">
            <v>16.399999999999999</v>
          </cell>
          <cell r="S415">
            <v>2.1</v>
          </cell>
          <cell r="AK415">
            <v>4.9898614843117703E-3</v>
          </cell>
        </row>
        <row r="416">
          <cell r="C416" t="str">
            <v>Swayable</v>
          </cell>
          <cell r="E416" t="str">
            <v>US</v>
          </cell>
          <cell r="F416">
            <v>0</v>
          </cell>
          <cell r="H416">
            <v>43726</v>
          </cell>
          <cell r="I416">
            <v>6341</v>
          </cell>
          <cell r="J416" t="str">
            <v>a</v>
          </cell>
          <cell r="K416">
            <v>28.5</v>
          </cell>
          <cell r="L416">
            <v>0</v>
          </cell>
          <cell r="M416">
            <v>2.2000000000000002</v>
          </cell>
          <cell r="N416">
            <v>5.2</v>
          </cell>
          <cell r="O416">
            <v>1.3</v>
          </cell>
          <cell r="P416">
            <v>21.4</v>
          </cell>
          <cell r="Q416">
            <v>1.5</v>
          </cell>
          <cell r="R416">
            <v>13.4</v>
          </cell>
          <cell r="S416">
            <v>2.7</v>
          </cell>
          <cell r="AK416">
            <v>0</v>
          </cell>
        </row>
        <row r="417">
          <cell r="C417" t="str">
            <v>Pew Research Center</v>
          </cell>
          <cell r="E417" t="str">
            <v>US</v>
          </cell>
          <cell r="F417" t="str">
            <v>B/C</v>
          </cell>
          <cell r="H417">
            <v>43723</v>
          </cell>
          <cell r="I417">
            <v>4655</v>
          </cell>
          <cell r="J417" t="str">
            <v>rv</v>
          </cell>
          <cell r="K417">
            <v>27</v>
          </cell>
          <cell r="L417">
            <v>0</v>
          </cell>
          <cell r="M417">
            <v>1</v>
          </cell>
          <cell r="N417">
            <v>5</v>
          </cell>
          <cell r="O417">
            <v>1</v>
          </cell>
          <cell r="P417">
            <v>15</v>
          </cell>
          <cell r="Q417">
            <v>0</v>
          </cell>
          <cell r="R417">
            <v>22</v>
          </cell>
          <cell r="S417">
            <v>2</v>
          </cell>
          <cell r="AK417">
            <v>0.69411957832020643</v>
          </cell>
        </row>
        <row r="418">
          <cell r="C418" t="str">
            <v>Ipsos</v>
          </cell>
          <cell r="E418" t="str">
            <v>US</v>
          </cell>
          <cell r="F418" t="str">
            <v>B-</v>
          </cell>
          <cell r="H418">
            <v>43728</v>
          </cell>
          <cell r="I418">
            <v>2692</v>
          </cell>
          <cell r="J418" t="str">
            <v>a</v>
          </cell>
          <cell r="K418">
            <v>19</v>
          </cell>
          <cell r="L418">
            <v>0</v>
          </cell>
          <cell r="M418">
            <v>2</v>
          </cell>
          <cell r="N418">
            <v>3</v>
          </cell>
          <cell r="O418">
            <v>1</v>
          </cell>
          <cell r="P418">
            <v>17</v>
          </cell>
          <cell r="Q418">
            <v>0</v>
          </cell>
          <cell r="R418">
            <v>12</v>
          </cell>
          <cell r="S418">
            <v>3</v>
          </cell>
          <cell r="AK418">
            <v>2.7108915011888268E-4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43735</v>
          </cell>
          <cell r="I419">
            <v>1840</v>
          </cell>
          <cell r="J419" t="str">
            <v>lv</v>
          </cell>
          <cell r="K419">
            <v>33</v>
          </cell>
          <cell r="L419">
            <v>0</v>
          </cell>
          <cell r="M419">
            <v>2</v>
          </cell>
          <cell r="N419">
            <v>5</v>
          </cell>
          <cell r="O419">
            <v>1</v>
          </cell>
          <cell r="P419">
            <v>15</v>
          </cell>
          <cell r="Q419">
            <v>0</v>
          </cell>
          <cell r="R419">
            <v>19</v>
          </cell>
          <cell r="S419">
            <v>2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43735</v>
          </cell>
          <cell r="I420">
            <v>3100</v>
          </cell>
          <cell r="J420" t="str">
            <v>rv</v>
          </cell>
          <cell r="K420">
            <v>28</v>
          </cell>
          <cell r="L420">
            <v>0</v>
          </cell>
          <cell r="M420">
            <v>2</v>
          </cell>
          <cell r="N420">
            <v>4</v>
          </cell>
          <cell r="O420">
            <v>1</v>
          </cell>
          <cell r="P420">
            <v>15</v>
          </cell>
          <cell r="Q420">
            <v>1</v>
          </cell>
          <cell r="R420">
            <v>15</v>
          </cell>
          <cell r="S420">
            <v>2</v>
          </cell>
          <cell r="AK420">
            <v>0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43735</v>
          </cell>
          <cell r="I421">
            <v>772</v>
          </cell>
          <cell r="J421" t="str">
            <v>lv</v>
          </cell>
          <cell r="K421">
            <v>33</v>
          </cell>
          <cell r="L421">
            <v>0</v>
          </cell>
          <cell r="M421">
            <v>3</v>
          </cell>
          <cell r="N421">
            <v>5</v>
          </cell>
          <cell r="O421">
            <v>2</v>
          </cell>
          <cell r="P421">
            <v>13</v>
          </cell>
          <cell r="Q421">
            <v>1</v>
          </cell>
          <cell r="R421">
            <v>19</v>
          </cell>
          <cell r="S421">
            <v>1</v>
          </cell>
          <cell r="AK421">
            <v>0</v>
          </cell>
        </row>
        <row r="422">
          <cell r="C422" t="str">
            <v>Harris Insights &amp; Analytics</v>
          </cell>
          <cell r="E422" t="str">
            <v>US</v>
          </cell>
          <cell r="F422" t="str">
            <v>C+</v>
          </cell>
          <cell r="H422">
            <v>43735</v>
          </cell>
          <cell r="I422">
            <v>1309</v>
          </cell>
          <cell r="J422" t="str">
            <v>rv</v>
          </cell>
          <cell r="K422">
            <v>28</v>
          </cell>
          <cell r="L422">
            <v>0</v>
          </cell>
          <cell r="M422">
            <v>3</v>
          </cell>
          <cell r="N422">
            <v>4</v>
          </cell>
          <cell r="O422">
            <v>2</v>
          </cell>
          <cell r="P422">
            <v>13</v>
          </cell>
          <cell r="Q422">
            <v>1</v>
          </cell>
          <cell r="R422">
            <v>15</v>
          </cell>
          <cell r="S422">
            <v>2</v>
          </cell>
          <cell r="AK422">
            <v>0</v>
          </cell>
        </row>
        <row r="423">
          <cell r="C423" t="str">
            <v>SSRS</v>
          </cell>
          <cell r="E423" t="str">
            <v>Nevada</v>
          </cell>
          <cell r="F423" t="str">
            <v>A/B</v>
          </cell>
          <cell r="H423">
            <v>43734</v>
          </cell>
          <cell r="I423">
            <v>324</v>
          </cell>
          <cell r="J423" t="str">
            <v>lv</v>
          </cell>
          <cell r="K423">
            <v>22</v>
          </cell>
          <cell r="L423">
            <v>0</v>
          </cell>
          <cell r="M423">
            <v>2</v>
          </cell>
          <cell r="N423">
            <v>4</v>
          </cell>
          <cell r="O423">
            <v>1</v>
          </cell>
          <cell r="P423">
            <v>22</v>
          </cell>
          <cell r="Q423">
            <v>4</v>
          </cell>
          <cell r="R423">
            <v>18</v>
          </cell>
          <cell r="S423">
            <v>3</v>
          </cell>
          <cell r="AK423">
            <v>3.9667601511861394</v>
          </cell>
        </row>
        <row r="424">
          <cell r="C424" t="str">
            <v>SSRS</v>
          </cell>
          <cell r="E424" t="str">
            <v>South Carolina</v>
          </cell>
          <cell r="F424" t="str">
            <v>A/B</v>
          </cell>
          <cell r="H424">
            <v>43734</v>
          </cell>
          <cell r="I424">
            <v>406</v>
          </cell>
          <cell r="J424" t="str">
            <v>lv</v>
          </cell>
          <cell r="K424">
            <v>37</v>
          </cell>
          <cell r="L424">
            <v>0</v>
          </cell>
          <cell r="M424">
            <v>2</v>
          </cell>
          <cell r="N424">
            <v>4</v>
          </cell>
          <cell r="O424">
            <v>1</v>
          </cell>
          <cell r="P424">
            <v>11</v>
          </cell>
          <cell r="Q424">
            <v>3</v>
          </cell>
          <cell r="R424">
            <v>16</v>
          </cell>
          <cell r="S424">
            <v>0</v>
          </cell>
          <cell r="AK424">
            <v>4.4504711489638931</v>
          </cell>
        </row>
        <row r="425">
          <cell r="C425" t="str">
            <v>Harris Insights &amp; Analytics</v>
          </cell>
          <cell r="E425" t="str">
            <v>US</v>
          </cell>
          <cell r="F425" t="str">
            <v>C+</v>
          </cell>
          <cell r="H425">
            <v>43734</v>
          </cell>
          <cell r="I425">
            <v>801</v>
          </cell>
          <cell r="J425" t="str">
            <v>lv</v>
          </cell>
          <cell r="K425">
            <v>31</v>
          </cell>
          <cell r="L425">
            <v>0</v>
          </cell>
          <cell r="M425">
            <v>3</v>
          </cell>
          <cell r="N425">
            <v>5</v>
          </cell>
          <cell r="O425">
            <v>2</v>
          </cell>
          <cell r="P425">
            <v>13</v>
          </cell>
          <cell r="Q425">
            <v>0</v>
          </cell>
          <cell r="R425">
            <v>20</v>
          </cell>
          <cell r="S425">
            <v>2</v>
          </cell>
          <cell r="AK425">
            <v>2.4544808204421615E-5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43734</v>
          </cell>
          <cell r="I426">
            <v>1335</v>
          </cell>
          <cell r="J426" t="str">
            <v>rv</v>
          </cell>
          <cell r="K426">
            <v>28</v>
          </cell>
          <cell r="L426">
            <v>0</v>
          </cell>
          <cell r="M426">
            <v>3</v>
          </cell>
          <cell r="N426">
            <v>3</v>
          </cell>
          <cell r="O426">
            <v>1</v>
          </cell>
          <cell r="P426">
            <v>14</v>
          </cell>
          <cell r="Q426">
            <v>0</v>
          </cell>
          <cell r="R426">
            <v>15</v>
          </cell>
          <cell r="S426">
            <v>2</v>
          </cell>
          <cell r="AK426">
            <v>0</v>
          </cell>
        </row>
        <row r="427">
          <cell r="C427" t="str">
            <v>Public Policy Institute of California</v>
          </cell>
          <cell r="E427" t="str">
            <v>California</v>
          </cell>
          <cell r="F427" t="str">
            <v>A/B</v>
          </cell>
          <cell r="H427">
            <v>43733</v>
          </cell>
          <cell r="I427">
            <v>692</v>
          </cell>
          <cell r="J427" t="str">
            <v>lv</v>
          </cell>
          <cell r="K427">
            <v>22</v>
          </cell>
          <cell r="L427">
            <v>0</v>
          </cell>
          <cell r="M427">
            <v>2</v>
          </cell>
          <cell r="N427">
            <v>6</v>
          </cell>
          <cell r="O427">
            <v>1</v>
          </cell>
          <cell r="P427">
            <v>21</v>
          </cell>
          <cell r="Q427">
            <v>1</v>
          </cell>
          <cell r="R427">
            <v>23</v>
          </cell>
          <cell r="S427">
            <v>3</v>
          </cell>
          <cell r="AK427">
            <v>0.21171120680726882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43733</v>
          </cell>
          <cell r="I428">
            <v>816</v>
          </cell>
          <cell r="J428" t="str">
            <v>lv</v>
          </cell>
          <cell r="K428">
            <v>32</v>
          </cell>
          <cell r="L428">
            <v>0</v>
          </cell>
          <cell r="M428">
            <v>3</v>
          </cell>
          <cell r="N428">
            <v>4</v>
          </cell>
          <cell r="O428">
            <v>2</v>
          </cell>
          <cell r="P428">
            <v>13</v>
          </cell>
          <cell r="Q428">
            <v>0</v>
          </cell>
          <cell r="R428">
            <v>21</v>
          </cell>
          <cell r="S428">
            <v>2</v>
          </cell>
          <cell r="AK428">
            <v>2.1790119928334682E-5</v>
          </cell>
        </row>
        <row r="429">
          <cell r="C429" t="str">
            <v>Harris Insights &amp; Analytics</v>
          </cell>
          <cell r="E429" t="str">
            <v>US</v>
          </cell>
          <cell r="F429" t="str">
            <v>C+</v>
          </cell>
          <cell r="H429">
            <v>43733</v>
          </cell>
          <cell r="I429">
            <v>1332</v>
          </cell>
          <cell r="J429" t="str">
            <v>rv</v>
          </cell>
          <cell r="K429">
            <v>29</v>
          </cell>
          <cell r="L429">
            <v>0</v>
          </cell>
          <cell r="M429">
            <v>2</v>
          </cell>
          <cell r="N429">
            <v>3</v>
          </cell>
          <cell r="O429">
            <v>1</v>
          </cell>
          <cell r="P429">
            <v>15</v>
          </cell>
          <cell r="Q429">
            <v>0</v>
          </cell>
          <cell r="R429">
            <v>16</v>
          </cell>
          <cell r="S429">
            <v>2</v>
          </cell>
          <cell r="AK429">
            <v>0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43732</v>
          </cell>
          <cell r="I430">
            <v>693</v>
          </cell>
          <cell r="J430" t="str">
            <v>rv</v>
          </cell>
          <cell r="K430">
            <v>28</v>
          </cell>
          <cell r="L430">
            <v>0</v>
          </cell>
          <cell r="M430">
            <v>2</v>
          </cell>
          <cell r="N430">
            <v>3</v>
          </cell>
          <cell r="O430">
            <v>1</v>
          </cell>
          <cell r="P430">
            <v>16</v>
          </cell>
          <cell r="Q430">
            <v>2</v>
          </cell>
          <cell r="R430">
            <v>17</v>
          </cell>
          <cell r="S430">
            <v>3</v>
          </cell>
          <cell r="AK430">
            <v>0</v>
          </cell>
        </row>
        <row r="431">
          <cell r="C431" t="str">
            <v>YouGov</v>
          </cell>
          <cell r="E431" t="str">
            <v>US</v>
          </cell>
          <cell r="F431" t="str">
            <v>B-</v>
          </cell>
          <cell r="H431">
            <v>43732</v>
          </cell>
          <cell r="I431">
            <v>608</v>
          </cell>
          <cell r="J431" t="str">
            <v>lv</v>
          </cell>
          <cell r="K431">
            <v>25</v>
          </cell>
          <cell r="L431">
            <v>0</v>
          </cell>
          <cell r="M431">
            <v>0</v>
          </cell>
          <cell r="N431">
            <v>7</v>
          </cell>
          <cell r="O431">
            <v>1</v>
          </cell>
          <cell r="P431">
            <v>16</v>
          </cell>
          <cell r="Q431">
            <v>0</v>
          </cell>
          <cell r="R431">
            <v>25</v>
          </cell>
          <cell r="S431">
            <v>2</v>
          </cell>
          <cell r="AK431">
            <v>2.6231939314844452E-4</v>
          </cell>
        </row>
        <row r="432">
          <cell r="C432" t="str">
            <v>Ipsos</v>
          </cell>
          <cell r="E432" t="str">
            <v>US</v>
          </cell>
          <cell r="F432" t="str">
            <v>B-</v>
          </cell>
          <cell r="H432">
            <v>43732</v>
          </cell>
          <cell r="I432">
            <v>495</v>
          </cell>
          <cell r="J432" t="str">
            <v>rv</v>
          </cell>
          <cell r="K432">
            <v>22</v>
          </cell>
          <cell r="L432">
            <v>0</v>
          </cell>
          <cell r="M432">
            <v>1</v>
          </cell>
          <cell r="N432">
            <v>4</v>
          </cell>
          <cell r="O432">
            <v>1</v>
          </cell>
          <cell r="P432">
            <v>14</v>
          </cell>
          <cell r="Q432">
            <v>2</v>
          </cell>
          <cell r="R432">
            <v>17</v>
          </cell>
          <cell r="S432">
            <v>1</v>
          </cell>
          <cell r="AK432">
            <v>1.7060861735878577E-4</v>
          </cell>
        </row>
        <row r="433">
          <cell r="C433" t="str">
            <v>Ipsos</v>
          </cell>
          <cell r="E433" t="str">
            <v>US</v>
          </cell>
          <cell r="F433" t="str">
            <v>B-</v>
          </cell>
          <cell r="H433">
            <v>43732</v>
          </cell>
          <cell r="I433">
            <v>589</v>
          </cell>
          <cell r="J433" t="str">
            <v>a</v>
          </cell>
          <cell r="K433">
            <v>20</v>
          </cell>
          <cell r="L433">
            <v>0</v>
          </cell>
          <cell r="M433">
            <v>1</v>
          </cell>
          <cell r="N433">
            <v>4</v>
          </cell>
          <cell r="O433">
            <v>1</v>
          </cell>
          <cell r="P433">
            <v>13</v>
          </cell>
          <cell r="Q433">
            <v>2</v>
          </cell>
          <cell r="R433">
            <v>14</v>
          </cell>
          <cell r="S433">
            <v>1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43732</v>
          </cell>
          <cell r="I434">
            <v>812</v>
          </cell>
          <cell r="J434" t="str">
            <v>lv</v>
          </cell>
          <cell r="K434">
            <v>34</v>
          </cell>
          <cell r="L434">
            <v>0</v>
          </cell>
          <cell r="M434">
            <v>1</v>
          </cell>
          <cell r="N434">
            <v>4</v>
          </cell>
          <cell r="O434">
            <v>1</v>
          </cell>
          <cell r="P434">
            <v>15</v>
          </cell>
          <cell r="Q434">
            <v>0</v>
          </cell>
          <cell r="R434">
            <v>19</v>
          </cell>
          <cell r="S434">
            <v>2</v>
          </cell>
          <cell r="AK434">
            <v>1.820416118759808E-5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43732</v>
          </cell>
          <cell r="I435">
            <v>1352</v>
          </cell>
          <cell r="J435" t="str">
            <v>rv</v>
          </cell>
          <cell r="K435">
            <v>29</v>
          </cell>
          <cell r="L435">
            <v>0</v>
          </cell>
          <cell r="M435">
            <v>1</v>
          </cell>
          <cell r="N435">
            <v>4</v>
          </cell>
          <cell r="O435">
            <v>1</v>
          </cell>
          <cell r="P435">
            <v>16</v>
          </cell>
          <cell r="Q435">
            <v>1</v>
          </cell>
          <cell r="R435">
            <v>16</v>
          </cell>
          <cell r="S435">
            <v>2</v>
          </cell>
          <cell r="AK435">
            <v>0</v>
          </cell>
        </row>
        <row r="436">
          <cell r="C436" t="str">
            <v>Quinnipiac University</v>
          </cell>
          <cell r="E436" t="str">
            <v>US</v>
          </cell>
          <cell r="F436" t="str">
            <v>B+</v>
          </cell>
          <cell r="H436">
            <v>43731</v>
          </cell>
          <cell r="I436">
            <v>561</v>
          </cell>
          <cell r="J436" t="str">
            <v>rv</v>
          </cell>
          <cell r="K436">
            <v>25</v>
          </cell>
          <cell r="L436">
            <v>0</v>
          </cell>
          <cell r="M436">
            <v>0</v>
          </cell>
          <cell r="N436">
            <v>7</v>
          </cell>
          <cell r="O436">
            <v>2</v>
          </cell>
          <cell r="P436">
            <v>16</v>
          </cell>
          <cell r="Q436">
            <v>0</v>
          </cell>
          <cell r="R436">
            <v>27</v>
          </cell>
          <cell r="S436">
            <v>2</v>
          </cell>
          <cell r="AK436">
            <v>4.2043910951397824E-3</v>
          </cell>
        </row>
        <row r="437">
          <cell r="C437" t="str">
            <v>Emerson College</v>
          </cell>
          <cell r="E437" t="str">
            <v>US</v>
          </cell>
          <cell r="F437" t="str">
            <v>B-</v>
          </cell>
          <cell r="H437">
            <v>43731</v>
          </cell>
          <cell r="I437">
            <v>462</v>
          </cell>
          <cell r="J437" t="str">
            <v>lv</v>
          </cell>
          <cell r="K437">
            <v>25</v>
          </cell>
          <cell r="L437">
            <v>0</v>
          </cell>
          <cell r="M437">
            <v>2.2999999999999998</v>
          </cell>
          <cell r="N437">
            <v>6.4</v>
          </cell>
          <cell r="O437">
            <v>0.4</v>
          </cell>
          <cell r="P437">
            <v>21.7</v>
          </cell>
          <cell r="Q437">
            <v>0</v>
          </cell>
          <cell r="R437">
            <v>22.9</v>
          </cell>
          <cell r="S437">
            <v>8.1</v>
          </cell>
          <cell r="AK437">
            <v>2.2563917180424765E-2</v>
          </cell>
        </row>
        <row r="438">
          <cell r="C438" t="str">
            <v>Suffolk University</v>
          </cell>
          <cell r="E438" t="str">
            <v>Nevada</v>
          </cell>
          <cell r="F438" t="str">
            <v>A-</v>
          </cell>
          <cell r="H438">
            <v>43731</v>
          </cell>
          <cell r="I438">
            <v>500</v>
          </cell>
          <cell r="J438" t="str">
            <v>lv</v>
          </cell>
          <cell r="K438">
            <v>23.2</v>
          </cell>
          <cell r="L438">
            <v>0</v>
          </cell>
          <cell r="M438">
            <v>2.4</v>
          </cell>
          <cell r="N438">
            <v>3.4</v>
          </cell>
          <cell r="O438">
            <v>0.4</v>
          </cell>
          <cell r="P438">
            <v>14.2</v>
          </cell>
          <cell r="Q438">
            <v>2.8</v>
          </cell>
          <cell r="R438">
            <v>19.399999999999999</v>
          </cell>
          <cell r="S438">
            <v>3</v>
          </cell>
          <cell r="AK438">
            <v>0.67467438802772994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43731</v>
          </cell>
          <cell r="I439">
            <v>789</v>
          </cell>
          <cell r="J439" t="str">
            <v>lv</v>
          </cell>
          <cell r="K439">
            <v>33</v>
          </cell>
          <cell r="L439">
            <v>0</v>
          </cell>
          <cell r="M439">
            <v>2</v>
          </cell>
          <cell r="N439">
            <v>5</v>
          </cell>
          <cell r="O439">
            <v>1</v>
          </cell>
          <cell r="P439">
            <v>17</v>
          </cell>
          <cell r="Q439">
            <v>0</v>
          </cell>
          <cell r="R439">
            <v>19</v>
          </cell>
          <cell r="S439">
            <v>2</v>
          </cell>
          <cell r="AK439">
            <v>1.6038075320987726E-5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43731</v>
          </cell>
          <cell r="I440">
            <v>1331</v>
          </cell>
          <cell r="J440" t="str">
            <v>rv</v>
          </cell>
          <cell r="K440">
            <v>28</v>
          </cell>
          <cell r="L440">
            <v>0</v>
          </cell>
          <cell r="M440">
            <v>1</v>
          </cell>
          <cell r="N440">
            <v>4</v>
          </cell>
          <cell r="O440">
            <v>1</v>
          </cell>
          <cell r="P440">
            <v>17</v>
          </cell>
          <cell r="Q440">
            <v>1</v>
          </cell>
          <cell r="R440">
            <v>16</v>
          </cell>
          <cell r="S440">
            <v>2</v>
          </cell>
          <cell r="AK440">
            <v>0</v>
          </cell>
        </row>
        <row r="441">
          <cell r="C441" t="str">
            <v>David Binder Research</v>
          </cell>
          <cell r="E441" t="str">
            <v>US</v>
          </cell>
          <cell r="F441">
            <v>0</v>
          </cell>
          <cell r="H441">
            <v>43730</v>
          </cell>
          <cell r="I441">
            <v>1200</v>
          </cell>
          <cell r="J441" t="str">
            <v>lv</v>
          </cell>
          <cell r="K441">
            <v>34</v>
          </cell>
          <cell r="L441">
            <v>0</v>
          </cell>
          <cell r="M441">
            <v>3</v>
          </cell>
          <cell r="N441">
            <v>5</v>
          </cell>
          <cell r="O441">
            <v>1</v>
          </cell>
          <cell r="P441">
            <v>15</v>
          </cell>
          <cell r="Q441">
            <v>1</v>
          </cell>
          <cell r="R441">
            <v>17</v>
          </cell>
          <cell r="S441">
            <v>2</v>
          </cell>
          <cell r="AK441">
            <v>0.32661476871827377</v>
          </cell>
        </row>
        <row r="442">
          <cell r="C442" t="str">
            <v>Morning Consult</v>
          </cell>
          <cell r="E442" t="str">
            <v>US</v>
          </cell>
          <cell r="F442" t="str">
            <v>B/C</v>
          </cell>
          <cell r="H442">
            <v>43730</v>
          </cell>
          <cell r="I442">
            <v>635</v>
          </cell>
          <cell r="J442" t="str">
            <v>lv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38</v>
          </cell>
          <cell r="Q442">
            <v>0</v>
          </cell>
          <cell r="R442">
            <v>49</v>
          </cell>
          <cell r="S442">
            <v>0</v>
          </cell>
          <cell r="AK442">
            <v>0</v>
          </cell>
        </row>
        <row r="443">
          <cell r="C443" t="str">
            <v>Morning Consult</v>
          </cell>
          <cell r="E443" t="str">
            <v>US</v>
          </cell>
          <cell r="F443" t="str">
            <v>B/C</v>
          </cell>
          <cell r="H443">
            <v>43730</v>
          </cell>
          <cell r="I443">
            <v>726</v>
          </cell>
          <cell r="J443" t="str">
            <v>rv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37</v>
          </cell>
          <cell r="Q443">
            <v>0</v>
          </cell>
          <cell r="R443">
            <v>46</v>
          </cell>
          <cell r="S443">
            <v>0</v>
          </cell>
          <cell r="AK443">
            <v>0</v>
          </cell>
        </row>
        <row r="444">
          <cell r="C444" t="str">
            <v>Morning Consult</v>
          </cell>
          <cell r="E444" t="str">
            <v>US</v>
          </cell>
          <cell r="F444" t="str">
            <v>B/C</v>
          </cell>
          <cell r="H444">
            <v>43730</v>
          </cell>
          <cell r="I444">
            <v>635</v>
          </cell>
          <cell r="J444" t="str">
            <v>lv</v>
          </cell>
          <cell r="K444">
            <v>52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37</v>
          </cell>
          <cell r="Q444">
            <v>0</v>
          </cell>
          <cell r="R444">
            <v>0</v>
          </cell>
          <cell r="S444">
            <v>0</v>
          </cell>
          <cell r="AK444">
            <v>0</v>
          </cell>
        </row>
        <row r="445">
          <cell r="C445" t="str">
            <v>Morning Consult</v>
          </cell>
          <cell r="E445" t="str">
            <v>US</v>
          </cell>
          <cell r="F445" t="str">
            <v>B/C</v>
          </cell>
          <cell r="H445">
            <v>43730</v>
          </cell>
          <cell r="I445">
            <v>726</v>
          </cell>
          <cell r="J445" t="str">
            <v>rv</v>
          </cell>
          <cell r="K445">
            <v>48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35</v>
          </cell>
          <cell r="Q445">
            <v>0</v>
          </cell>
          <cell r="R445">
            <v>0</v>
          </cell>
          <cell r="S445">
            <v>0</v>
          </cell>
          <cell r="AK445">
            <v>0</v>
          </cell>
        </row>
        <row r="446">
          <cell r="C446" t="str">
            <v>Morning Consult</v>
          </cell>
          <cell r="E446" t="str">
            <v>US</v>
          </cell>
          <cell r="F446" t="str">
            <v>B/C</v>
          </cell>
          <cell r="H446">
            <v>43730</v>
          </cell>
          <cell r="I446">
            <v>635</v>
          </cell>
          <cell r="J446" t="str">
            <v>lv</v>
          </cell>
          <cell r="K446">
            <v>45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38</v>
          </cell>
          <cell r="S446">
            <v>0</v>
          </cell>
          <cell r="AK446">
            <v>0</v>
          </cell>
        </row>
        <row r="447">
          <cell r="C447" t="str">
            <v>Morning Consult</v>
          </cell>
          <cell r="E447" t="str">
            <v>US</v>
          </cell>
          <cell r="F447" t="str">
            <v>B/C</v>
          </cell>
          <cell r="H447">
            <v>43730</v>
          </cell>
          <cell r="I447">
            <v>726</v>
          </cell>
          <cell r="J447" t="str">
            <v>rv</v>
          </cell>
          <cell r="K447">
            <v>43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36</v>
          </cell>
          <cell r="S447">
            <v>0</v>
          </cell>
          <cell r="AK447">
            <v>0</v>
          </cell>
        </row>
        <row r="448">
          <cell r="C448" t="str">
            <v>Morning Consult</v>
          </cell>
          <cell r="E448" t="str">
            <v>US</v>
          </cell>
          <cell r="F448" t="str">
            <v>B/C</v>
          </cell>
          <cell r="H448">
            <v>43730</v>
          </cell>
          <cell r="I448">
            <v>17377</v>
          </cell>
          <cell r="J448" t="str">
            <v>lv</v>
          </cell>
          <cell r="K448">
            <v>32</v>
          </cell>
          <cell r="L448">
            <v>0</v>
          </cell>
          <cell r="M448">
            <v>3</v>
          </cell>
          <cell r="N448">
            <v>5</v>
          </cell>
          <cell r="O448">
            <v>2</v>
          </cell>
          <cell r="P448">
            <v>19</v>
          </cell>
          <cell r="Q448">
            <v>1</v>
          </cell>
          <cell r="R448">
            <v>20</v>
          </cell>
          <cell r="S448">
            <v>3</v>
          </cell>
          <cell r="AK448">
            <v>4.5256099311969349E-4</v>
          </cell>
        </row>
        <row r="449">
          <cell r="C449" t="str">
            <v>Landmark Communications</v>
          </cell>
          <cell r="E449" t="str">
            <v>Georgia</v>
          </cell>
          <cell r="F449" t="str">
            <v>B</v>
          </cell>
          <cell r="H449">
            <v>43729</v>
          </cell>
          <cell r="I449">
            <v>500</v>
          </cell>
          <cell r="J449" t="str">
            <v>lv</v>
          </cell>
          <cell r="K449">
            <v>41.4</v>
          </cell>
          <cell r="L449">
            <v>0</v>
          </cell>
          <cell r="M449">
            <v>2</v>
          </cell>
          <cell r="N449">
            <v>4.9000000000000004</v>
          </cell>
          <cell r="O449">
            <v>1.1000000000000001</v>
          </cell>
          <cell r="P449">
            <v>8.1</v>
          </cell>
          <cell r="Q449">
            <v>0.1</v>
          </cell>
          <cell r="R449">
            <v>17.399999999999999</v>
          </cell>
          <cell r="S449">
            <v>1.9</v>
          </cell>
          <cell r="AK449">
            <v>3.5266884199640653</v>
          </cell>
        </row>
        <row r="450">
          <cell r="C450" t="str">
            <v>Monmouth University</v>
          </cell>
          <cell r="E450" t="str">
            <v>New Hampshire</v>
          </cell>
          <cell r="F450" t="str">
            <v>A+</v>
          </cell>
          <cell r="H450">
            <v>43729</v>
          </cell>
          <cell r="I450">
            <v>401</v>
          </cell>
          <cell r="J450" t="str">
            <v>lv</v>
          </cell>
          <cell r="K450">
            <v>25</v>
          </cell>
          <cell r="L450">
            <v>0</v>
          </cell>
          <cell r="M450">
            <v>2</v>
          </cell>
          <cell r="N450">
            <v>10</v>
          </cell>
          <cell r="O450">
            <v>2</v>
          </cell>
          <cell r="P450">
            <v>12</v>
          </cell>
          <cell r="Q450">
            <v>2</v>
          </cell>
          <cell r="R450">
            <v>27</v>
          </cell>
          <cell r="S450">
            <v>2</v>
          </cell>
          <cell r="AK450">
            <v>2.0552224488705622E-2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43729</v>
          </cell>
          <cell r="I451">
            <v>440</v>
          </cell>
          <cell r="J451" t="str">
            <v>rv</v>
          </cell>
          <cell r="K451">
            <v>31</v>
          </cell>
          <cell r="L451">
            <v>0</v>
          </cell>
          <cell r="M451">
            <v>2</v>
          </cell>
          <cell r="N451">
            <v>5</v>
          </cell>
          <cell r="O451">
            <v>2</v>
          </cell>
          <cell r="P451">
            <v>16</v>
          </cell>
          <cell r="Q451">
            <v>1</v>
          </cell>
          <cell r="R451">
            <v>14</v>
          </cell>
          <cell r="S451">
            <v>2</v>
          </cell>
          <cell r="AK451">
            <v>1.1518567929141326E-5</v>
          </cell>
        </row>
        <row r="452">
          <cell r="C452" t="str">
            <v>Tel Opinion Research</v>
          </cell>
          <cell r="E452" t="str">
            <v>South Carolina</v>
          </cell>
          <cell r="F452" t="str">
            <v>B/C</v>
          </cell>
          <cell r="H452">
            <v>43728</v>
          </cell>
          <cell r="I452">
            <v>600</v>
          </cell>
          <cell r="J452" t="str">
            <v>lv</v>
          </cell>
          <cell r="K452">
            <v>41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  <cell r="Q452">
            <v>0</v>
          </cell>
          <cell r="R452">
            <v>19</v>
          </cell>
          <cell r="S452">
            <v>0</v>
          </cell>
          <cell r="AK452">
            <v>0</v>
          </cell>
        </row>
        <row r="453">
          <cell r="C453" t="str">
            <v>Tel Opinion Research</v>
          </cell>
          <cell r="E453" t="str">
            <v>South Carolina</v>
          </cell>
          <cell r="F453" t="str">
            <v>B/C</v>
          </cell>
          <cell r="H453">
            <v>43728</v>
          </cell>
          <cell r="I453">
            <v>600</v>
          </cell>
          <cell r="J453" t="str">
            <v>lv</v>
          </cell>
          <cell r="K453">
            <v>36</v>
          </cell>
          <cell r="L453">
            <v>0</v>
          </cell>
          <cell r="M453">
            <v>0</v>
          </cell>
          <cell r="N453">
            <v>3</v>
          </cell>
          <cell r="O453">
            <v>0</v>
          </cell>
          <cell r="P453">
            <v>7</v>
          </cell>
          <cell r="Q453">
            <v>0</v>
          </cell>
          <cell r="R453">
            <v>14</v>
          </cell>
          <cell r="S453">
            <v>1</v>
          </cell>
          <cell r="AK453">
            <v>2.3604044562985869</v>
          </cell>
        </row>
        <row r="454">
          <cell r="C454" t="str">
            <v>Tel Opinion Research</v>
          </cell>
          <cell r="E454" t="str">
            <v>South Carolina</v>
          </cell>
          <cell r="F454" t="str">
            <v>B/C</v>
          </cell>
          <cell r="H454">
            <v>43728</v>
          </cell>
          <cell r="I454">
            <v>600</v>
          </cell>
          <cell r="J454" t="str">
            <v>lv</v>
          </cell>
          <cell r="K454">
            <v>19</v>
          </cell>
          <cell r="L454">
            <v>0</v>
          </cell>
          <cell r="M454">
            <v>0</v>
          </cell>
          <cell r="N454">
            <v>2</v>
          </cell>
          <cell r="O454">
            <v>0</v>
          </cell>
          <cell r="P454">
            <v>3</v>
          </cell>
          <cell r="Q454">
            <v>1</v>
          </cell>
          <cell r="R454">
            <v>9</v>
          </cell>
          <cell r="S454">
            <v>0</v>
          </cell>
          <cell r="AK454">
            <v>0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43728</v>
          </cell>
          <cell r="I455">
            <v>1831</v>
          </cell>
          <cell r="J455" t="str">
            <v>lv</v>
          </cell>
          <cell r="K455">
            <v>32</v>
          </cell>
          <cell r="L455">
            <v>0</v>
          </cell>
          <cell r="M455">
            <v>3</v>
          </cell>
          <cell r="N455">
            <v>5</v>
          </cell>
          <cell r="O455">
            <v>1</v>
          </cell>
          <cell r="P455">
            <v>15</v>
          </cell>
          <cell r="Q455">
            <v>1</v>
          </cell>
          <cell r="R455">
            <v>17</v>
          </cell>
          <cell r="S455">
            <v>2</v>
          </cell>
          <cell r="AK455">
            <v>0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43728</v>
          </cell>
          <cell r="I456">
            <v>761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1</v>
          </cell>
          <cell r="P456">
            <v>15</v>
          </cell>
          <cell r="Q456">
            <v>1</v>
          </cell>
          <cell r="R456">
            <v>20</v>
          </cell>
          <cell r="S456">
            <v>2</v>
          </cell>
          <cell r="AK456">
            <v>1.2009813011545959E-5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43728</v>
          </cell>
          <cell r="I457">
            <v>1340</v>
          </cell>
          <cell r="J457" t="str">
            <v>rv</v>
          </cell>
          <cell r="K457">
            <v>28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16</v>
          </cell>
          <cell r="Q457">
            <v>1</v>
          </cell>
          <cell r="R457">
            <v>17</v>
          </cell>
          <cell r="S457">
            <v>2</v>
          </cell>
          <cell r="AK457">
            <v>0</v>
          </cell>
        </row>
        <row r="458">
          <cell r="C458" t="str">
            <v>High Point University</v>
          </cell>
          <cell r="E458" t="str">
            <v>North Carolina</v>
          </cell>
          <cell r="F458" t="str">
            <v>A/B</v>
          </cell>
          <cell r="H458">
            <v>43727</v>
          </cell>
          <cell r="I458">
            <v>348</v>
          </cell>
          <cell r="J458" t="str">
            <v>a</v>
          </cell>
          <cell r="K458">
            <v>31</v>
          </cell>
          <cell r="L458">
            <v>0</v>
          </cell>
          <cell r="M458">
            <v>4</v>
          </cell>
          <cell r="N458">
            <v>3</v>
          </cell>
          <cell r="O458">
            <v>1</v>
          </cell>
          <cell r="P458">
            <v>20</v>
          </cell>
          <cell r="Q458">
            <v>0</v>
          </cell>
          <cell r="R458">
            <v>15</v>
          </cell>
          <cell r="S458">
            <v>4</v>
          </cell>
          <cell r="AK458">
            <v>0.42280525447110673</v>
          </cell>
        </row>
        <row r="459">
          <cell r="C459" t="str">
            <v>Tel Opinion Research</v>
          </cell>
          <cell r="E459" t="str">
            <v>New Hampshire</v>
          </cell>
          <cell r="F459" t="str">
            <v>B/C</v>
          </cell>
          <cell r="H459">
            <v>43727</v>
          </cell>
          <cell r="I459">
            <v>600</v>
          </cell>
          <cell r="J459" t="str">
            <v>lv</v>
          </cell>
          <cell r="K459">
            <v>28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  <cell r="Q459">
            <v>0</v>
          </cell>
          <cell r="R459">
            <v>39</v>
          </cell>
          <cell r="S459">
            <v>0</v>
          </cell>
          <cell r="AK459">
            <v>0</v>
          </cell>
        </row>
        <row r="460">
          <cell r="C460" t="str">
            <v>Tel Opinion Research</v>
          </cell>
          <cell r="E460" t="str">
            <v>New Hampshire</v>
          </cell>
          <cell r="F460" t="str">
            <v>B/C</v>
          </cell>
          <cell r="H460">
            <v>43727</v>
          </cell>
          <cell r="I460">
            <v>600</v>
          </cell>
          <cell r="J460" t="str">
            <v>lv</v>
          </cell>
          <cell r="K460">
            <v>24</v>
          </cell>
          <cell r="L460">
            <v>0</v>
          </cell>
          <cell r="M460">
            <v>0</v>
          </cell>
          <cell r="N460">
            <v>9</v>
          </cell>
          <cell r="O460">
            <v>0</v>
          </cell>
          <cell r="P460">
            <v>13</v>
          </cell>
          <cell r="Q460">
            <v>0</v>
          </cell>
          <cell r="R460">
            <v>29</v>
          </cell>
          <cell r="S460">
            <v>1</v>
          </cell>
          <cell r="AK460">
            <v>2.3460680925744724</v>
          </cell>
        </row>
        <row r="461">
          <cell r="C461" t="str">
            <v>Tel Opinion Research</v>
          </cell>
          <cell r="E461" t="str">
            <v>New Hampshire</v>
          </cell>
          <cell r="F461" t="str">
            <v>B/C</v>
          </cell>
          <cell r="H461">
            <v>43727</v>
          </cell>
          <cell r="I461">
            <v>600</v>
          </cell>
          <cell r="J461" t="str">
            <v>lv</v>
          </cell>
          <cell r="K461">
            <v>15</v>
          </cell>
          <cell r="L461">
            <v>0</v>
          </cell>
          <cell r="M461">
            <v>0</v>
          </cell>
          <cell r="N461">
            <v>4</v>
          </cell>
          <cell r="O461">
            <v>2</v>
          </cell>
          <cell r="P461">
            <v>8</v>
          </cell>
          <cell r="Q461">
            <v>0</v>
          </cell>
          <cell r="R461">
            <v>18</v>
          </cell>
          <cell r="S461">
            <v>0</v>
          </cell>
          <cell r="AK461">
            <v>0</v>
          </cell>
        </row>
        <row r="462">
          <cell r="C462" t="str">
            <v>Goucher College</v>
          </cell>
          <cell r="E462" t="str">
            <v>Maryland</v>
          </cell>
          <cell r="F462">
            <v>0</v>
          </cell>
          <cell r="H462">
            <v>43727</v>
          </cell>
          <cell r="I462">
            <v>300</v>
          </cell>
          <cell r="J462" t="str">
            <v>lv</v>
          </cell>
          <cell r="K462">
            <v>33</v>
          </cell>
          <cell r="L462">
            <v>0</v>
          </cell>
          <cell r="M462">
            <v>1</v>
          </cell>
          <cell r="N462">
            <v>5</v>
          </cell>
          <cell r="O462">
            <v>1</v>
          </cell>
          <cell r="P462">
            <v>10</v>
          </cell>
          <cell r="Q462">
            <v>0</v>
          </cell>
          <cell r="R462">
            <v>21</v>
          </cell>
          <cell r="S462">
            <v>1</v>
          </cell>
          <cell r="AK462">
            <v>1.5430797343483886</v>
          </cell>
        </row>
        <row r="463">
          <cell r="C463" t="str">
            <v>Harris Insights &amp; Analytics</v>
          </cell>
          <cell r="E463" t="str">
            <v>US</v>
          </cell>
          <cell r="F463" t="str">
            <v>C+</v>
          </cell>
          <cell r="H463">
            <v>43727</v>
          </cell>
          <cell r="I463">
            <v>773</v>
          </cell>
          <cell r="J463" t="str">
            <v>lv</v>
          </cell>
          <cell r="K463">
            <v>31</v>
          </cell>
          <cell r="L463">
            <v>0</v>
          </cell>
          <cell r="M463">
            <v>3</v>
          </cell>
          <cell r="N463">
            <v>5</v>
          </cell>
          <cell r="O463">
            <v>1</v>
          </cell>
          <cell r="P463">
            <v>16</v>
          </cell>
          <cell r="Q463">
            <v>1</v>
          </cell>
          <cell r="R463">
            <v>19</v>
          </cell>
          <cell r="S463">
            <v>2</v>
          </cell>
          <cell r="AK463">
            <v>1.0902755272775196E-5</v>
          </cell>
        </row>
        <row r="464">
          <cell r="C464" t="str">
            <v>Harris Insights &amp; Analytics</v>
          </cell>
          <cell r="E464" t="str">
            <v>US</v>
          </cell>
          <cell r="F464" t="str">
            <v>C+</v>
          </cell>
          <cell r="H464">
            <v>43727</v>
          </cell>
          <cell r="I464">
            <v>1343</v>
          </cell>
          <cell r="J464" t="str">
            <v>rv</v>
          </cell>
          <cell r="K464">
            <v>26</v>
          </cell>
          <cell r="L464">
            <v>0</v>
          </cell>
          <cell r="M464">
            <v>3</v>
          </cell>
          <cell r="N464">
            <v>4</v>
          </cell>
          <cell r="O464">
            <v>1</v>
          </cell>
          <cell r="P464">
            <v>16</v>
          </cell>
          <cell r="Q464">
            <v>1</v>
          </cell>
          <cell r="R464">
            <v>16</v>
          </cell>
          <cell r="S464">
            <v>2</v>
          </cell>
          <cell r="AK464">
            <v>0</v>
          </cell>
        </row>
        <row r="465">
          <cell r="C465" t="str">
            <v>University of California, Berkeley</v>
          </cell>
          <cell r="E465" t="str">
            <v>California</v>
          </cell>
          <cell r="F465" t="str">
            <v>B/C</v>
          </cell>
          <cell r="H465">
            <v>43726</v>
          </cell>
          <cell r="I465">
            <v>2272</v>
          </cell>
          <cell r="J465" t="str">
            <v>lv</v>
          </cell>
          <cell r="K465">
            <v>19.600000000000001</v>
          </cell>
          <cell r="L465">
            <v>0</v>
          </cell>
          <cell r="M465">
            <v>0.9</v>
          </cell>
          <cell r="N465">
            <v>6.1</v>
          </cell>
          <cell r="O465">
            <v>1.6</v>
          </cell>
          <cell r="P465">
            <v>18.899999999999999</v>
          </cell>
          <cell r="Q465">
            <v>0.1</v>
          </cell>
          <cell r="R465">
            <v>28.6</v>
          </cell>
          <cell r="S465">
            <v>1.8</v>
          </cell>
          <cell r="AK465">
            <v>0.17382520594014586</v>
          </cell>
        </row>
        <row r="466">
          <cell r="C466" t="str">
            <v>Tel Opinion Research</v>
          </cell>
          <cell r="E466" t="str">
            <v>Florida</v>
          </cell>
          <cell r="F466" t="str">
            <v>B/C</v>
          </cell>
          <cell r="H466">
            <v>43726</v>
          </cell>
          <cell r="I466">
            <v>800</v>
          </cell>
          <cell r="J466" t="str">
            <v>lv</v>
          </cell>
          <cell r="K466">
            <v>43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10</v>
          </cell>
          <cell r="Q466">
            <v>0</v>
          </cell>
          <cell r="R466">
            <v>26</v>
          </cell>
          <cell r="S466">
            <v>0</v>
          </cell>
          <cell r="AK466">
            <v>0</v>
          </cell>
        </row>
        <row r="467">
          <cell r="C467" t="str">
            <v>Tel Opinion Research</v>
          </cell>
          <cell r="E467" t="str">
            <v>Florida</v>
          </cell>
          <cell r="F467" t="str">
            <v>B/C</v>
          </cell>
          <cell r="H467">
            <v>43726</v>
          </cell>
          <cell r="I467">
            <v>800</v>
          </cell>
          <cell r="J467" t="str">
            <v>lv</v>
          </cell>
          <cell r="K467">
            <v>37</v>
          </cell>
          <cell r="L467">
            <v>0</v>
          </cell>
          <cell r="M467">
            <v>0</v>
          </cell>
          <cell r="N467">
            <v>5</v>
          </cell>
          <cell r="O467">
            <v>0</v>
          </cell>
          <cell r="P467">
            <v>9</v>
          </cell>
          <cell r="Q467">
            <v>0</v>
          </cell>
          <cell r="R467">
            <v>18</v>
          </cell>
          <cell r="S467">
            <v>2</v>
          </cell>
          <cell r="AK467">
            <v>9.6886846452897635E-2</v>
          </cell>
        </row>
        <row r="468">
          <cell r="C468" t="str">
            <v>Tel Opinion Research</v>
          </cell>
          <cell r="E468" t="str">
            <v>Florida</v>
          </cell>
          <cell r="F468" t="str">
            <v>B/C</v>
          </cell>
          <cell r="H468">
            <v>43726</v>
          </cell>
          <cell r="I468">
            <v>800</v>
          </cell>
          <cell r="J468" t="str">
            <v>lv</v>
          </cell>
          <cell r="K468">
            <v>24</v>
          </cell>
          <cell r="L468">
            <v>0</v>
          </cell>
          <cell r="M468">
            <v>0</v>
          </cell>
          <cell r="N468">
            <v>2</v>
          </cell>
          <cell r="O468">
            <v>0</v>
          </cell>
          <cell r="P468">
            <v>5</v>
          </cell>
          <cell r="Q468">
            <v>0</v>
          </cell>
          <cell r="R468">
            <v>11</v>
          </cell>
          <cell r="S468">
            <v>1</v>
          </cell>
          <cell r="AK468">
            <v>0</v>
          </cell>
        </row>
        <row r="469">
          <cell r="C469" t="str">
            <v>Selzer &amp; Co.</v>
          </cell>
          <cell r="E469" t="str">
            <v>Iowa</v>
          </cell>
          <cell r="F469" t="str">
            <v>A+</v>
          </cell>
          <cell r="H469">
            <v>43726</v>
          </cell>
          <cell r="I469">
            <v>602</v>
          </cell>
          <cell r="J469" t="str">
            <v>lv</v>
          </cell>
          <cell r="K469">
            <v>20</v>
          </cell>
          <cell r="L469">
            <v>0</v>
          </cell>
          <cell r="M469">
            <v>3</v>
          </cell>
          <cell r="N469">
            <v>9</v>
          </cell>
          <cell r="O469">
            <v>3</v>
          </cell>
          <cell r="P469">
            <v>11</v>
          </cell>
          <cell r="Q469">
            <v>2</v>
          </cell>
          <cell r="R469">
            <v>22</v>
          </cell>
          <cell r="S469">
            <v>2</v>
          </cell>
          <cell r="AK469">
            <v>0.32622608335524889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43726</v>
          </cell>
          <cell r="I470">
            <v>768</v>
          </cell>
          <cell r="J470" t="str">
            <v>lv</v>
          </cell>
          <cell r="K470">
            <v>34</v>
          </cell>
          <cell r="L470">
            <v>0</v>
          </cell>
          <cell r="M470">
            <v>2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18</v>
          </cell>
          <cell r="S470">
            <v>2</v>
          </cell>
          <cell r="AK470">
            <v>9.8417257201088203E-6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43726</v>
          </cell>
          <cell r="I471">
            <v>1326</v>
          </cell>
          <cell r="J471" t="str">
            <v>rv</v>
          </cell>
          <cell r="K471">
            <v>27</v>
          </cell>
          <cell r="L471">
            <v>0</v>
          </cell>
          <cell r="M471">
            <v>2</v>
          </cell>
          <cell r="N471">
            <v>3</v>
          </cell>
          <cell r="O471">
            <v>1</v>
          </cell>
          <cell r="P471">
            <v>15</v>
          </cell>
          <cell r="Q471">
            <v>1</v>
          </cell>
          <cell r="R471">
            <v>16</v>
          </cell>
          <cell r="S471">
            <v>3</v>
          </cell>
          <cell r="AK471">
            <v>0</v>
          </cell>
        </row>
        <row r="472">
          <cell r="C472" t="str">
            <v>Zogby Interactive/JZ Analytics</v>
          </cell>
          <cell r="E472" t="str">
            <v>US</v>
          </cell>
          <cell r="F472" t="str">
            <v>C</v>
          </cell>
          <cell r="H472">
            <v>43725</v>
          </cell>
          <cell r="I472">
            <v>601</v>
          </cell>
          <cell r="J472" t="str">
            <v>lv</v>
          </cell>
          <cell r="K472">
            <v>31</v>
          </cell>
          <cell r="L472">
            <v>0</v>
          </cell>
          <cell r="M472">
            <v>4</v>
          </cell>
          <cell r="N472">
            <v>6</v>
          </cell>
          <cell r="O472">
            <v>3</v>
          </cell>
          <cell r="P472">
            <v>17</v>
          </cell>
          <cell r="Q472">
            <v>0</v>
          </cell>
          <cell r="R472">
            <v>17</v>
          </cell>
          <cell r="S472">
            <v>2</v>
          </cell>
          <cell r="AK472">
            <v>2.9506435607906074E-2</v>
          </cell>
        </row>
        <row r="473">
          <cell r="C473" t="str">
            <v>Fox News/Beacon Research/Shaw &amp; Co. Research</v>
          </cell>
          <cell r="E473" t="str">
            <v>US</v>
          </cell>
          <cell r="F473" t="str">
            <v>A-</v>
          </cell>
          <cell r="H473">
            <v>43725</v>
          </cell>
          <cell r="I473">
            <v>480</v>
          </cell>
          <cell r="J473" t="str">
            <v>lv</v>
          </cell>
          <cell r="K473">
            <v>29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18</v>
          </cell>
          <cell r="Q473">
            <v>1</v>
          </cell>
          <cell r="R473">
            <v>16</v>
          </cell>
          <cell r="S473">
            <v>2</v>
          </cell>
          <cell r="AK473">
            <v>4.0988830333765436E-2</v>
          </cell>
        </row>
        <row r="474">
          <cell r="C474" t="str">
            <v>Fox News/Beacon Research/Shaw &amp; Co. Research</v>
          </cell>
          <cell r="E474" t="str">
            <v>US</v>
          </cell>
          <cell r="F474" t="str">
            <v>A-</v>
          </cell>
          <cell r="H474">
            <v>43725</v>
          </cell>
          <cell r="I474">
            <v>480</v>
          </cell>
          <cell r="J474" t="str">
            <v>lv</v>
          </cell>
          <cell r="K474">
            <v>53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37</v>
          </cell>
          <cell r="S474">
            <v>0</v>
          </cell>
          <cell r="AK474">
            <v>0</v>
          </cell>
        </row>
        <row r="475">
          <cell r="C475" t="str">
            <v>Civiqs</v>
          </cell>
          <cell r="E475" t="str">
            <v>Iowa</v>
          </cell>
          <cell r="F475">
            <v>0</v>
          </cell>
          <cell r="H475">
            <v>43725</v>
          </cell>
          <cell r="I475">
            <v>572</v>
          </cell>
          <cell r="J475" t="str">
            <v>lv</v>
          </cell>
          <cell r="K475">
            <v>16</v>
          </cell>
          <cell r="L475">
            <v>0</v>
          </cell>
          <cell r="M475">
            <v>2</v>
          </cell>
          <cell r="N475">
            <v>13</v>
          </cell>
          <cell r="O475">
            <v>3</v>
          </cell>
          <cell r="P475">
            <v>16</v>
          </cell>
          <cell r="Q475">
            <v>2</v>
          </cell>
          <cell r="R475">
            <v>24</v>
          </cell>
          <cell r="S475">
            <v>3</v>
          </cell>
          <cell r="AK475">
            <v>5.6406261389164618E-3</v>
          </cell>
        </row>
        <row r="476">
          <cell r="C476" t="str">
            <v>YouGov</v>
          </cell>
          <cell r="E476" t="str">
            <v>US</v>
          </cell>
          <cell r="F476" t="str">
            <v>B-</v>
          </cell>
          <cell r="H476">
            <v>43725</v>
          </cell>
          <cell r="I476">
            <v>603</v>
          </cell>
          <cell r="J476" t="str">
            <v>lv</v>
          </cell>
          <cell r="K476">
            <v>25</v>
          </cell>
          <cell r="L476">
            <v>0</v>
          </cell>
          <cell r="M476">
            <v>2</v>
          </cell>
          <cell r="N476">
            <v>8</v>
          </cell>
          <cell r="O476">
            <v>1</v>
          </cell>
          <cell r="P476">
            <v>15</v>
          </cell>
          <cell r="Q476">
            <v>0</v>
          </cell>
          <cell r="R476">
            <v>19</v>
          </cell>
          <cell r="S476">
            <v>3</v>
          </cell>
          <cell r="AK476">
            <v>2.1968280166810751E-4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43725</v>
          </cell>
          <cell r="I477">
            <v>799</v>
          </cell>
          <cell r="J477" t="str">
            <v>lv</v>
          </cell>
          <cell r="K477">
            <v>32</v>
          </cell>
          <cell r="L477">
            <v>0</v>
          </cell>
          <cell r="M477">
            <v>3</v>
          </cell>
          <cell r="N477">
            <v>5</v>
          </cell>
          <cell r="O477">
            <v>2</v>
          </cell>
          <cell r="P477">
            <v>14</v>
          </cell>
          <cell r="Q477">
            <v>1</v>
          </cell>
          <cell r="R477">
            <v>15</v>
          </cell>
          <cell r="S477">
            <v>2</v>
          </cell>
          <cell r="AK477">
            <v>9.0719226805608074E-6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43725</v>
          </cell>
          <cell r="I478">
            <v>1329</v>
          </cell>
          <cell r="J478" t="str">
            <v>rv</v>
          </cell>
          <cell r="K478">
            <v>27</v>
          </cell>
          <cell r="L478">
            <v>0</v>
          </cell>
          <cell r="M478">
            <v>3</v>
          </cell>
          <cell r="N478">
            <v>4</v>
          </cell>
          <cell r="O478">
            <v>1</v>
          </cell>
          <cell r="P478">
            <v>14</v>
          </cell>
          <cell r="Q478">
            <v>1</v>
          </cell>
          <cell r="R478">
            <v>13</v>
          </cell>
          <cell r="S478">
            <v>3</v>
          </cell>
          <cell r="AK478">
            <v>0</v>
          </cell>
        </row>
        <row r="479">
          <cell r="C479" t="str">
            <v>Show Me Victories</v>
          </cell>
          <cell r="E479" t="str">
            <v>Missouri</v>
          </cell>
          <cell r="F479">
            <v>0</v>
          </cell>
          <cell r="H479">
            <v>43724</v>
          </cell>
          <cell r="I479">
            <v>400</v>
          </cell>
          <cell r="J479" t="str">
            <v>lv</v>
          </cell>
          <cell r="K479">
            <v>34</v>
          </cell>
          <cell r="L479">
            <v>0</v>
          </cell>
          <cell r="M479">
            <v>1</v>
          </cell>
          <cell r="N479">
            <v>10</v>
          </cell>
          <cell r="O479">
            <v>1</v>
          </cell>
          <cell r="P479">
            <v>14</v>
          </cell>
          <cell r="Q479">
            <v>0</v>
          </cell>
          <cell r="R479">
            <v>22</v>
          </cell>
          <cell r="S479">
            <v>1</v>
          </cell>
          <cell r="AK479">
            <v>1.6115624737194296</v>
          </cell>
        </row>
        <row r="480">
          <cell r="C480" t="str">
            <v>Monmouth University</v>
          </cell>
          <cell r="E480" t="str">
            <v>New Jersey</v>
          </cell>
          <cell r="F480" t="str">
            <v>A+</v>
          </cell>
          <cell r="H480">
            <v>43724</v>
          </cell>
          <cell r="I480">
            <v>325</v>
          </cell>
          <cell r="J480" t="str">
            <v>rv</v>
          </cell>
          <cell r="K480">
            <v>26</v>
          </cell>
          <cell r="L480">
            <v>0</v>
          </cell>
          <cell r="M480">
            <v>9</v>
          </cell>
          <cell r="N480">
            <v>6</v>
          </cell>
          <cell r="O480">
            <v>1</v>
          </cell>
          <cell r="P480">
            <v>18</v>
          </cell>
          <cell r="Q480">
            <v>0</v>
          </cell>
          <cell r="R480">
            <v>20</v>
          </cell>
          <cell r="S480">
            <v>1</v>
          </cell>
          <cell r="AK480">
            <v>5.4897132304942211</v>
          </cell>
        </row>
        <row r="481">
          <cell r="C481" t="str">
            <v>Civiqs</v>
          </cell>
          <cell r="E481" t="str">
            <v>US</v>
          </cell>
          <cell r="F481">
            <v>0</v>
          </cell>
          <cell r="H481">
            <v>43724</v>
          </cell>
          <cell r="I481">
            <v>1291</v>
          </cell>
          <cell r="J481" t="str">
            <v>lv</v>
          </cell>
          <cell r="K481">
            <v>24</v>
          </cell>
          <cell r="L481">
            <v>0</v>
          </cell>
          <cell r="M481">
            <v>1</v>
          </cell>
          <cell r="N481">
            <v>7</v>
          </cell>
          <cell r="O481">
            <v>1</v>
          </cell>
          <cell r="P481">
            <v>14</v>
          </cell>
          <cell r="Q481">
            <v>1</v>
          </cell>
          <cell r="R481">
            <v>30</v>
          </cell>
          <cell r="S481">
            <v>2</v>
          </cell>
          <cell r="AK481">
            <v>2.5858438103344739</v>
          </cell>
        </row>
        <row r="482">
          <cell r="C482" t="str">
            <v>David Binder Research</v>
          </cell>
          <cell r="E482" t="str">
            <v>Iowa</v>
          </cell>
          <cell r="F482">
            <v>0</v>
          </cell>
          <cell r="H482">
            <v>43724</v>
          </cell>
          <cell r="I482">
            <v>500</v>
          </cell>
          <cell r="J482" t="str">
            <v>lv</v>
          </cell>
          <cell r="K482">
            <v>25</v>
          </cell>
          <cell r="L482">
            <v>0</v>
          </cell>
          <cell r="M482">
            <v>2</v>
          </cell>
          <cell r="N482">
            <v>12</v>
          </cell>
          <cell r="O482">
            <v>8</v>
          </cell>
          <cell r="P482">
            <v>9</v>
          </cell>
          <cell r="Q482">
            <v>3</v>
          </cell>
          <cell r="R482">
            <v>23</v>
          </cell>
          <cell r="S482">
            <v>2</v>
          </cell>
          <cell r="AK482">
            <v>2.8799163097804063E-2</v>
          </cell>
        </row>
        <row r="483">
          <cell r="C483" t="str">
            <v>SurveyUSA</v>
          </cell>
          <cell r="E483" t="str">
            <v>US</v>
          </cell>
          <cell r="F483" t="str">
            <v>A</v>
          </cell>
          <cell r="H483">
            <v>43724</v>
          </cell>
          <cell r="I483">
            <v>1017</v>
          </cell>
          <cell r="J483" t="str">
            <v>lv</v>
          </cell>
          <cell r="K483">
            <v>33</v>
          </cell>
          <cell r="L483">
            <v>0</v>
          </cell>
          <cell r="M483">
            <v>4</v>
          </cell>
          <cell r="N483">
            <v>5</v>
          </cell>
          <cell r="O483">
            <v>1</v>
          </cell>
          <cell r="P483">
            <v>17</v>
          </cell>
          <cell r="Q483">
            <v>0</v>
          </cell>
          <cell r="R483">
            <v>19</v>
          </cell>
          <cell r="S483">
            <v>3</v>
          </cell>
          <cell r="AK483">
            <v>7.2035750986565852E-2</v>
          </cell>
        </row>
        <row r="484">
          <cell r="C484" t="str">
            <v>NBC News/Wall Street Journal</v>
          </cell>
          <cell r="E484" t="str">
            <v>US</v>
          </cell>
          <cell r="F484" t="str">
            <v>A/B</v>
          </cell>
          <cell r="H484">
            <v>43724</v>
          </cell>
          <cell r="I484">
            <v>506</v>
          </cell>
          <cell r="J484" t="str">
            <v>lv</v>
          </cell>
          <cell r="K484">
            <v>31</v>
          </cell>
          <cell r="L484">
            <v>0</v>
          </cell>
          <cell r="M484">
            <v>2</v>
          </cell>
          <cell r="N484">
            <v>7</v>
          </cell>
          <cell r="O484">
            <v>2</v>
          </cell>
          <cell r="P484">
            <v>14</v>
          </cell>
          <cell r="Q484">
            <v>1</v>
          </cell>
          <cell r="R484">
            <v>25</v>
          </cell>
          <cell r="S484">
            <v>4</v>
          </cell>
          <cell r="AK484">
            <v>7.3378785452575424E-2</v>
          </cell>
        </row>
        <row r="485">
          <cell r="C485" t="str">
            <v>Emerson College</v>
          </cell>
          <cell r="E485" t="str">
            <v>California</v>
          </cell>
          <cell r="F485" t="str">
            <v>B-</v>
          </cell>
          <cell r="H485">
            <v>43724</v>
          </cell>
          <cell r="I485">
            <v>424</v>
          </cell>
          <cell r="J485" t="str">
            <v>lv</v>
          </cell>
          <cell r="K485">
            <v>25.8</v>
          </cell>
          <cell r="L485">
            <v>0</v>
          </cell>
          <cell r="M485">
            <v>1.4</v>
          </cell>
          <cell r="N485">
            <v>4.3</v>
          </cell>
          <cell r="O485">
            <v>0.3</v>
          </cell>
          <cell r="P485">
            <v>25.5</v>
          </cell>
          <cell r="Q485">
            <v>0.6</v>
          </cell>
          <cell r="R485">
            <v>20.399999999999999</v>
          </cell>
          <cell r="S485">
            <v>6.7</v>
          </cell>
          <cell r="AK485">
            <v>2.5972687187898229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43724</v>
          </cell>
          <cell r="I486">
            <v>812</v>
          </cell>
          <cell r="J486" t="str">
            <v>lv</v>
          </cell>
          <cell r="K486">
            <v>33</v>
          </cell>
          <cell r="L486">
            <v>0</v>
          </cell>
          <cell r="M486">
            <v>4</v>
          </cell>
          <cell r="N486">
            <v>5</v>
          </cell>
          <cell r="O486">
            <v>1</v>
          </cell>
          <cell r="P486">
            <v>14</v>
          </cell>
          <cell r="Q486">
            <v>1</v>
          </cell>
          <cell r="R486">
            <v>14</v>
          </cell>
          <cell r="S486">
            <v>2</v>
          </cell>
          <cell r="AK486">
            <v>8.3085096935031872E-6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43724</v>
          </cell>
          <cell r="I487">
            <v>1332</v>
          </cell>
          <cell r="J487" t="str">
            <v>rv</v>
          </cell>
          <cell r="K487">
            <v>29</v>
          </cell>
          <cell r="L487">
            <v>0</v>
          </cell>
          <cell r="M487">
            <v>3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12</v>
          </cell>
          <cell r="S487">
            <v>2</v>
          </cell>
          <cell r="AK487">
            <v>0</v>
          </cell>
        </row>
        <row r="488">
          <cell r="C488" t="str">
            <v>Research America Inc.</v>
          </cell>
          <cell r="E488" t="str">
            <v>Virginia</v>
          </cell>
          <cell r="F488" t="str">
            <v>B/C</v>
          </cell>
          <cell r="H488">
            <v>43723</v>
          </cell>
          <cell r="I488">
            <v>882</v>
          </cell>
          <cell r="J488" t="str">
            <v>rv</v>
          </cell>
          <cell r="K488">
            <v>23</v>
          </cell>
          <cell r="L488">
            <v>0</v>
          </cell>
          <cell r="M488">
            <v>1</v>
          </cell>
          <cell r="N488">
            <v>4</v>
          </cell>
          <cell r="O488">
            <v>2</v>
          </cell>
          <cell r="P488">
            <v>9</v>
          </cell>
          <cell r="Q488">
            <v>0</v>
          </cell>
          <cell r="R488">
            <v>9</v>
          </cell>
          <cell r="S488">
            <v>2</v>
          </cell>
          <cell r="AK488">
            <v>2.6472361517136238</v>
          </cell>
        </row>
        <row r="489">
          <cell r="C489" t="str">
            <v>Research America Inc.</v>
          </cell>
          <cell r="E489" t="str">
            <v>Virginia</v>
          </cell>
          <cell r="F489" t="str">
            <v>B/C</v>
          </cell>
          <cell r="H489">
            <v>43723</v>
          </cell>
          <cell r="I489">
            <v>1009</v>
          </cell>
          <cell r="J489" t="str">
            <v>a</v>
          </cell>
          <cell r="K489">
            <v>23</v>
          </cell>
          <cell r="L489">
            <v>0</v>
          </cell>
          <cell r="M489">
            <v>1</v>
          </cell>
          <cell r="N489">
            <v>4</v>
          </cell>
          <cell r="O489">
            <v>2</v>
          </cell>
          <cell r="P489">
            <v>10</v>
          </cell>
          <cell r="Q489">
            <v>0</v>
          </cell>
          <cell r="R489">
            <v>10</v>
          </cell>
          <cell r="S489">
            <v>3</v>
          </cell>
          <cell r="AK489">
            <v>0</v>
          </cell>
        </row>
        <row r="490">
          <cell r="C490" t="str">
            <v>Change Research</v>
          </cell>
          <cell r="E490" t="str">
            <v>California</v>
          </cell>
          <cell r="F490" t="str">
            <v>C</v>
          </cell>
          <cell r="H490">
            <v>43723</v>
          </cell>
          <cell r="I490">
            <v>3325</v>
          </cell>
          <cell r="J490" t="str">
            <v>lv</v>
          </cell>
          <cell r="K490">
            <v>18</v>
          </cell>
          <cell r="L490">
            <v>0</v>
          </cell>
          <cell r="M490">
            <v>2</v>
          </cell>
          <cell r="N490">
            <v>10</v>
          </cell>
          <cell r="O490">
            <v>1</v>
          </cell>
          <cell r="P490">
            <v>23</v>
          </cell>
          <cell r="Q490">
            <v>0</v>
          </cell>
          <cell r="R490">
            <v>25</v>
          </cell>
          <cell r="S490">
            <v>3</v>
          </cell>
          <cell r="AK490">
            <v>5.6464704675304012E-2</v>
          </cell>
        </row>
        <row r="491">
          <cell r="C491" t="str">
            <v>University of Texas at Tyler</v>
          </cell>
          <cell r="E491" t="str">
            <v>Texas</v>
          </cell>
          <cell r="F491" t="str">
            <v>B/C</v>
          </cell>
          <cell r="H491">
            <v>43723</v>
          </cell>
          <cell r="I491">
            <v>474</v>
          </cell>
          <cell r="J491" t="str">
            <v>rv</v>
          </cell>
          <cell r="K491">
            <v>27.7</v>
          </cell>
          <cell r="L491">
            <v>0</v>
          </cell>
          <cell r="M491">
            <v>6.1</v>
          </cell>
          <cell r="N491">
            <v>3.6</v>
          </cell>
          <cell r="O491">
            <v>0.2</v>
          </cell>
          <cell r="P491">
            <v>17</v>
          </cell>
          <cell r="Q491">
            <v>0.6</v>
          </cell>
          <cell r="R491">
            <v>10.9</v>
          </cell>
          <cell r="S491">
            <v>0.8</v>
          </cell>
          <cell r="AK491">
            <v>3.4744828275594136E-2</v>
          </cell>
        </row>
        <row r="492">
          <cell r="C492" t="str">
            <v>Florida Atlantic University</v>
          </cell>
          <cell r="E492" t="str">
            <v>Florida</v>
          </cell>
          <cell r="F492" t="str">
            <v>B/C</v>
          </cell>
          <cell r="H492">
            <v>43723</v>
          </cell>
          <cell r="I492">
            <v>407</v>
          </cell>
          <cell r="J492" t="str">
            <v>lv</v>
          </cell>
          <cell r="K492">
            <v>34</v>
          </cell>
          <cell r="L492">
            <v>0</v>
          </cell>
          <cell r="M492">
            <v>0.9</v>
          </cell>
          <cell r="N492">
            <v>5.2</v>
          </cell>
          <cell r="O492">
            <v>0</v>
          </cell>
          <cell r="P492">
            <v>14.4</v>
          </cell>
          <cell r="Q492">
            <v>0.2</v>
          </cell>
          <cell r="R492">
            <v>23.8</v>
          </cell>
          <cell r="S492">
            <v>1.5</v>
          </cell>
          <cell r="AK492">
            <v>0.28637592947735091</v>
          </cell>
        </row>
        <row r="493">
          <cell r="C493" t="str">
            <v>SurveyUSA</v>
          </cell>
          <cell r="E493" t="str">
            <v>California</v>
          </cell>
          <cell r="F493" t="str">
            <v>A</v>
          </cell>
          <cell r="H493">
            <v>43723</v>
          </cell>
          <cell r="I493">
            <v>547</v>
          </cell>
          <cell r="J493" t="str">
            <v>lv</v>
          </cell>
          <cell r="K493">
            <v>27</v>
          </cell>
          <cell r="L493">
            <v>0</v>
          </cell>
          <cell r="M493">
            <v>2</v>
          </cell>
          <cell r="N493">
            <v>3</v>
          </cell>
          <cell r="O493">
            <v>1</v>
          </cell>
          <cell r="P493">
            <v>18</v>
          </cell>
          <cell r="Q493">
            <v>0</v>
          </cell>
          <cell r="R493">
            <v>16</v>
          </cell>
          <cell r="S493">
            <v>7</v>
          </cell>
          <cell r="AK493">
            <v>5.0749595043879901E-2</v>
          </cell>
        </row>
        <row r="494">
          <cell r="C494" t="str">
            <v>Morning Consult</v>
          </cell>
          <cell r="E494" t="str">
            <v>US</v>
          </cell>
          <cell r="F494" t="str">
            <v>B/C</v>
          </cell>
          <cell r="H494">
            <v>43723</v>
          </cell>
          <cell r="I494">
            <v>7487</v>
          </cell>
          <cell r="J494" t="str">
            <v>lv</v>
          </cell>
          <cell r="K494">
            <v>32</v>
          </cell>
          <cell r="L494">
            <v>0</v>
          </cell>
          <cell r="M494">
            <v>3</v>
          </cell>
          <cell r="N494">
            <v>5</v>
          </cell>
          <cell r="O494">
            <v>2</v>
          </cell>
          <cell r="P494">
            <v>20</v>
          </cell>
          <cell r="Q494">
            <v>1</v>
          </cell>
          <cell r="R494">
            <v>18</v>
          </cell>
          <cell r="S494">
            <v>3</v>
          </cell>
          <cell r="AK494">
            <v>2.8081611172880934E-4</v>
          </cell>
        </row>
        <row r="495">
          <cell r="C495" t="str">
            <v>Capitol Weekly</v>
          </cell>
          <cell r="E495" t="str">
            <v>California</v>
          </cell>
          <cell r="F495">
            <v>0</v>
          </cell>
          <cell r="H495">
            <v>43721</v>
          </cell>
          <cell r="I495">
            <v>599</v>
          </cell>
          <cell r="J495" t="str">
            <v>lv</v>
          </cell>
          <cell r="K495">
            <v>18</v>
          </cell>
          <cell r="L495">
            <v>0</v>
          </cell>
          <cell r="M495">
            <v>1</v>
          </cell>
          <cell r="N495">
            <v>7</v>
          </cell>
          <cell r="O495">
            <v>1</v>
          </cell>
          <cell r="P495">
            <v>21</v>
          </cell>
          <cell r="Q495">
            <v>0</v>
          </cell>
          <cell r="R495">
            <v>29</v>
          </cell>
          <cell r="S495">
            <v>4</v>
          </cell>
          <cell r="AK495">
            <v>8.6917546789311764E-3</v>
          </cell>
        </row>
        <row r="496">
          <cell r="C496" t="str">
            <v>Harris Insights &amp; Analytics</v>
          </cell>
          <cell r="E496" t="str">
            <v>US</v>
          </cell>
          <cell r="F496" t="str">
            <v>C+</v>
          </cell>
          <cell r="H496">
            <v>43721</v>
          </cell>
          <cell r="I496">
            <v>1865</v>
          </cell>
          <cell r="J496" t="str">
            <v>lv</v>
          </cell>
          <cell r="K496">
            <v>35</v>
          </cell>
          <cell r="L496">
            <v>0</v>
          </cell>
          <cell r="M496">
            <v>2</v>
          </cell>
          <cell r="N496">
            <v>5</v>
          </cell>
          <cell r="O496">
            <v>1</v>
          </cell>
          <cell r="P496">
            <v>15</v>
          </cell>
          <cell r="Q496">
            <v>1</v>
          </cell>
          <cell r="R496">
            <v>15</v>
          </cell>
          <cell r="S496">
            <v>3</v>
          </cell>
          <cell r="AK496">
            <v>0</v>
          </cell>
        </row>
        <row r="497">
          <cell r="C497" t="str">
            <v>Harris Insights &amp; Analytics</v>
          </cell>
          <cell r="E497" t="str">
            <v>US</v>
          </cell>
          <cell r="F497" t="str">
            <v>C+</v>
          </cell>
          <cell r="H497">
            <v>43721</v>
          </cell>
          <cell r="I497">
            <v>3074</v>
          </cell>
          <cell r="J497" t="str">
            <v>rv</v>
          </cell>
          <cell r="K497">
            <v>29</v>
          </cell>
          <cell r="L497">
            <v>0</v>
          </cell>
          <cell r="M497">
            <v>2</v>
          </cell>
          <cell r="N497">
            <v>4</v>
          </cell>
          <cell r="O497">
            <v>1</v>
          </cell>
          <cell r="P497">
            <v>16</v>
          </cell>
          <cell r="Q497">
            <v>1</v>
          </cell>
          <cell r="R497">
            <v>12</v>
          </cell>
          <cell r="S497">
            <v>3</v>
          </cell>
          <cell r="AK497">
            <v>0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43721</v>
          </cell>
          <cell r="I498">
            <v>799</v>
          </cell>
          <cell r="J498" t="str">
            <v>lv</v>
          </cell>
          <cell r="K498">
            <v>38</v>
          </cell>
          <cell r="L498">
            <v>0</v>
          </cell>
          <cell r="M498">
            <v>1</v>
          </cell>
          <cell r="N498">
            <v>4</v>
          </cell>
          <cell r="O498">
            <v>1</v>
          </cell>
          <cell r="P498">
            <v>14</v>
          </cell>
          <cell r="Q498">
            <v>2</v>
          </cell>
          <cell r="R498">
            <v>15</v>
          </cell>
          <cell r="S498">
            <v>2</v>
          </cell>
          <cell r="AK498">
            <v>0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43721</v>
          </cell>
          <cell r="I499">
            <v>1302</v>
          </cell>
          <cell r="J499" t="str">
            <v>rv</v>
          </cell>
          <cell r="K499">
            <v>31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15</v>
          </cell>
          <cell r="Q499">
            <v>1</v>
          </cell>
          <cell r="R499">
            <v>12</v>
          </cell>
          <cell r="S499">
            <v>2</v>
          </cell>
          <cell r="AK499">
            <v>0</v>
          </cell>
        </row>
        <row r="500">
          <cell r="C500" t="str">
            <v>Civiqs</v>
          </cell>
          <cell r="E500" t="str">
            <v>US</v>
          </cell>
          <cell r="F500">
            <v>0</v>
          </cell>
          <cell r="H500">
            <v>43720</v>
          </cell>
          <cell r="I500">
            <v>1784</v>
          </cell>
          <cell r="J500" t="str">
            <v>lv</v>
          </cell>
          <cell r="K500">
            <v>23</v>
          </cell>
          <cell r="L500">
            <v>0</v>
          </cell>
          <cell r="M500">
            <v>1</v>
          </cell>
          <cell r="N500">
            <v>7</v>
          </cell>
          <cell r="O500">
            <v>1</v>
          </cell>
          <cell r="P500">
            <v>15</v>
          </cell>
          <cell r="Q500">
            <v>0</v>
          </cell>
          <cell r="R500">
            <v>28</v>
          </cell>
          <cell r="S500">
            <v>2</v>
          </cell>
          <cell r="AK500">
            <v>0.35574338550963902</v>
          </cell>
        </row>
        <row r="501">
          <cell r="C501" t="str">
            <v>Bendixen &amp; Amandi International</v>
          </cell>
          <cell r="E501" t="str">
            <v>Arizona</v>
          </cell>
          <cell r="F501" t="str">
            <v>B/C</v>
          </cell>
          <cell r="H501">
            <v>43720</v>
          </cell>
          <cell r="I501">
            <v>250</v>
          </cell>
          <cell r="J501" t="str">
            <v>rv</v>
          </cell>
          <cell r="K501">
            <v>29</v>
          </cell>
          <cell r="L501">
            <v>0</v>
          </cell>
          <cell r="M501">
            <v>0</v>
          </cell>
          <cell r="N501">
            <v>5</v>
          </cell>
          <cell r="O501">
            <v>1</v>
          </cell>
          <cell r="P501">
            <v>18</v>
          </cell>
          <cell r="Q501">
            <v>0</v>
          </cell>
          <cell r="R501">
            <v>24</v>
          </cell>
          <cell r="S501">
            <v>2</v>
          </cell>
          <cell r="AK501">
            <v>1.5919023596730113</v>
          </cell>
        </row>
        <row r="502">
          <cell r="C502" t="str">
            <v>Siena College</v>
          </cell>
          <cell r="E502" t="str">
            <v>New York</v>
          </cell>
          <cell r="F502" t="str">
            <v>A-</v>
          </cell>
          <cell r="H502">
            <v>43720</v>
          </cell>
          <cell r="I502">
            <v>359</v>
          </cell>
          <cell r="J502" t="str">
            <v>rv</v>
          </cell>
          <cell r="K502">
            <v>22</v>
          </cell>
          <cell r="L502">
            <v>0</v>
          </cell>
          <cell r="M502">
            <v>0</v>
          </cell>
          <cell r="N502">
            <v>3</v>
          </cell>
          <cell r="O502">
            <v>1</v>
          </cell>
          <cell r="P502">
            <v>15</v>
          </cell>
          <cell r="Q502">
            <v>0</v>
          </cell>
          <cell r="R502">
            <v>17</v>
          </cell>
          <cell r="S502">
            <v>1</v>
          </cell>
          <cell r="AK502">
            <v>0.13572509865990315</v>
          </cell>
        </row>
        <row r="503">
          <cell r="C503" t="str">
            <v>Harris Insights &amp; Analytics</v>
          </cell>
          <cell r="E503" t="str">
            <v>US</v>
          </cell>
          <cell r="F503" t="str">
            <v>C+</v>
          </cell>
          <cell r="H503">
            <v>43720</v>
          </cell>
          <cell r="I503">
            <v>801</v>
          </cell>
          <cell r="J503" t="str">
            <v>lv</v>
          </cell>
          <cell r="K503">
            <v>38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14</v>
          </cell>
          <cell r="Q503">
            <v>1</v>
          </cell>
          <cell r="R503">
            <v>15</v>
          </cell>
          <cell r="S503">
            <v>2</v>
          </cell>
          <cell r="AK503">
            <v>6.5435982739278292E-6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43720</v>
          </cell>
          <cell r="I504">
            <v>1319</v>
          </cell>
          <cell r="J504" t="str">
            <v>rv</v>
          </cell>
          <cell r="K504">
            <v>32</v>
          </cell>
          <cell r="L504">
            <v>0</v>
          </cell>
          <cell r="M504">
            <v>2</v>
          </cell>
          <cell r="N504">
            <v>3</v>
          </cell>
          <cell r="O504">
            <v>1</v>
          </cell>
          <cell r="P504">
            <v>15</v>
          </cell>
          <cell r="Q504">
            <v>1</v>
          </cell>
          <cell r="R504">
            <v>11</v>
          </cell>
          <cell r="S504">
            <v>2</v>
          </cell>
          <cell r="AK504">
            <v>0</v>
          </cell>
        </row>
        <row r="505">
          <cell r="C505" t="str">
            <v>Change Research</v>
          </cell>
          <cell r="E505" t="str">
            <v>Georgia</v>
          </cell>
          <cell r="F505" t="str">
            <v>C</v>
          </cell>
          <cell r="H505">
            <v>43719</v>
          </cell>
          <cell r="I505">
            <v>755</v>
          </cell>
          <cell r="J505" t="str">
            <v>lv</v>
          </cell>
          <cell r="K505">
            <v>33</v>
          </cell>
          <cell r="L505">
            <v>0</v>
          </cell>
          <cell r="M505">
            <v>2</v>
          </cell>
          <cell r="N505">
            <v>7</v>
          </cell>
          <cell r="O505">
            <v>1</v>
          </cell>
          <cell r="P505">
            <v>17</v>
          </cell>
          <cell r="Q505">
            <v>0</v>
          </cell>
          <cell r="R505">
            <v>22</v>
          </cell>
          <cell r="S505">
            <v>3</v>
          </cell>
          <cell r="AK505">
            <v>2.0639754274616529</v>
          </cell>
        </row>
        <row r="506">
          <cell r="C506" t="str">
            <v>GQR Research (GQRR)</v>
          </cell>
          <cell r="E506" t="str">
            <v>US</v>
          </cell>
          <cell r="F506" t="str">
            <v>C+</v>
          </cell>
          <cell r="H506">
            <v>43719</v>
          </cell>
          <cell r="I506">
            <v>241</v>
          </cell>
          <cell r="J506" t="str">
            <v>lv</v>
          </cell>
          <cell r="K506">
            <v>30</v>
          </cell>
          <cell r="L506">
            <v>0</v>
          </cell>
          <cell r="M506">
            <v>4</v>
          </cell>
          <cell r="N506">
            <v>4</v>
          </cell>
          <cell r="O506">
            <v>2</v>
          </cell>
          <cell r="P506">
            <v>21</v>
          </cell>
          <cell r="Q506">
            <v>0</v>
          </cell>
          <cell r="R506">
            <v>19</v>
          </cell>
          <cell r="S506">
            <v>2</v>
          </cell>
          <cell r="AK506">
            <v>1.6397119746050537</v>
          </cell>
        </row>
        <row r="507">
          <cell r="C507" t="str">
            <v>Harris Insights &amp; Analytics</v>
          </cell>
          <cell r="E507" t="str">
            <v>New Hampshire</v>
          </cell>
          <cell r="F507" t="str">
            <v>C+</v>
          </cell>
          <cell r="H507">
            <v>43719</v>
          </cell>
          <cell r="I507">
            <v>595</v>
          </cell>
          <cell r="J507" t="str">
            <v>lv</v>
          </cell>
          <cell r="K507">
            <v>22</v>
          </cell>
          <cell r="L507">
            <v>0</v>
          </cell>
          <cell r="M507">
            <v>3</v>
          </cell>
          <cell r="N507">
            <v>5</v>
          </cell>
          <cell r="O507">
            <v>1</v>
          </cell>
          <cell r="P507">
            <v>21</v>
          </cell>
          <cell r="Q507">
            <v>2</v>
          </cell>
          <cell r="R507">
            <v>15</v>
          </cell>
          <cell r="S507">
            <v>2</v>
          </cell>
          <cell r="AK507">
            <v>2.3320830733868259</v>
          </cell>
        </row>
        <row r="508">
          <cell r="C508" t="str">
            <v>Harris Insights &amp; Analytics</v>
          </cell>
          <cell r="E508" t="str">
            <v>US</v>
          </cell>
          <cell r="F508" t="str">
            <v>C+</v>
          </cell>
          <cell r="H508">
            <v>43719</v>
          </cell>
          <cell r="I508">
            <v>807</v>
          </cell>
          <cell r="J508" t="str">
            <v>lv</v>
          </cell>
          <cell r="K508">
            <v>35</v>
          </cell>
          <cell r="L508">
            <v>0</v>
          </cell>
          <cell r="M508">
            <v>2</v>
          </cell>
          <cell r="N508">
            <v>5</v>
          </cell>
          <cell r="O508">
            <v>1</v>
          </cell>
          <cell r="P508">
            <v>17</v>
          </cell>
          <cell r="Q508">
            <v>1</v>
          </cell>
          <cell r="R508">
            <v>15</v>
          </cell>
          <cell r="S508">
            <v>3</v>
          </cell>
          <cell r="AK508">
            <v>6.0230436276631503E-6</v>
          </cell>
        </row>
        <row r="509">
          <cell r="C509" t="str">
            <v>Harris Insights &amp; Analytics</v>
          </cell>
          <cell r="E509" t="str">
            <v>US</v>
          </cell>
          <cell r="F509" t="str">
            <v>C+</v>
          </cell>
          <cell r="H509">
            <v>43719</v>
          </cell>
          <cell r="I509">
            <v>1313</v>
          </cell>
          <cell r="J509" t="str">
            <v>rv</v>
          </cell>
          <cell r="K509">
            <v>30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18</v>
          </cell>
          <cell r="Q509">
            <v>1</v>
          </cell>
          <cell r="R509">
            <v>11</v>
          </cell>
          <cell r="S509">
            <v>2</v>
          </cell>
          <cell r="AK509">
            <v>0</v>
          </cell>
        </row>
        <row r="510">
          <cell r="C510" t="str">
            <v>McLaughlin &amp; Associates</v>
          </cell>
          <cell r="E510" t="str">
            <v>US</v>
          </cell>
          <cell r="F510" t="str">
            <v>C/D</v>
          </cell>
          <cell r="H510">
            <v>43718</v>
          </cell>
          <cell r="I510">
            <v>454</v>
          </cell>
          <cell r="J510" t="str">
            <v>lv</v>
          </cell>
          <cell r="K510">
            <v>28</v>
          </cell>
          <cell r="L510">
            <v>0</v>
          </cell>
          <cell r="M510">
            <v>4</v>
          </cell>
          <cell r="N510">
            <v>6</v>
          </cell>
          <cell r="O510">
            <v>1</v>
          </cell>
          <cell r="P510">
            <v>21</v>
          </cell>
          <cell r="Q510">
            <v>0</v>
          </cell>
          <cell r="R510">
            <v>12</v>
          </cell>
          <cell r="S510">
            <v>2</v>
          </cell>
          <cell r="AK510">
            <v>1.0095913526699011E-2</v>
          </cell>
        </row>
        <row r="511">
          <cell r="C511" t="str">
            <v>Ipsos</v>
          </cell>
          <cell r="E511" t="str">
            <v>US</v>
          </cell>
          <cell r="F511" t="str">
            <v>B-</v>
          </cell>
          <cell r="H511">
            <v>43718</v>
          </cell>
          <cell r="I511">
            <v>557</v>
          </cell>
          <cell r="J511" t="str">
            <v>rv</v>
          </cell>
          <cell r="K511">
            <v>22</v>
          </cell>
          <cell r="L511">
            <v>0</v>
          </cell>
          <cell r="M511">
            <v>3</v>
          </cell>
          <cell r="N511">
            <v>4</v>
          </cell>
          <cell r="O511">
            <v>1</v>
          </cell>
          <cell r="P511">
            <v>16</v>
          </cell>
          <cell r="Q511">
            <v>1</v>
          </cell>
          <cell r="R511">
            <v>11</v>
          </cell>
          <cell r="S511">
            <v>3</v>
          </cell>
          <cell r="AK511">
            <v>1.1734649688511611E-4</v>
          </cell>
        </row>
        <row r="512">
          <cell r="C512" t="str">
            <v>Ipsos</v>
          </cell>
          <cell r="E512" t="str">
            <v>US</v>
          </cell>
          <cell r="F512" t="str">
            <v>B-</v>
          </cell>
          <cell r="H512">
            <v>43718</v>
          </cell>
          <cell r="I512">
            <v>615</v>
          </cell>
          <cell r="J512" t="str">
            <v>a</v>
          </cell>
          <cell r="K512">
            <v>22</v>
          </cell>
          <cell r="L512">
            <v>0</v>
          </cell>
          <cell r="M512">
            <v>3</v>
          </cell>
          <cell r="N512">
            <v>4</v>
          </cell>
          <cell r="O512">
            <v>1</v>
          </cell>
          <cell r="P512">
            <v>16</v>
          </cell>
          <cell r="Q512">
            <v>1</v>
          </cell>
          <cell r="R512">
            <v>11</v>
          </cell>
          <cell r="S512">
            <v>3</v>
          </cell>
          <cell r="AK512">
            <v>0</v>
          </cell>
        </row>
        <row r="513">
          <cell r="C513" t="str">
            <v>RKM Research and Communications Inc.</v>
          </cell>
          <cell r="E513" t="str">
            <v>New Hampshire</v>
          </cell>
          <cell r="F513" t="str">
            <v>A/B</v>
          </cell>
          <cell r="H513">
            <v>43718</v>
          </cell>
          <cell r="I513">
            <v>425</v>
          </cell>
          <cell r="J513" t="str">
            <v>lv</v>
          </cell>
          <cell r="K513">
            <v>21.2</v>
          </cell>
          <cell r="L513">
            <v>0</v>
          </cell>
          <cell r="M513">
            <v>0.5</v>
          </cell>
          <cell r="N513">
            <v>4.5</v>
          </cell>
          <cell r="O513">
            <v>0.5</v>
          </cell>
          <cell r="P513">
            <v>28.5</v>
          </cell>
          <cell r="Q513">
            <v>0</v>
          </cell>
          <cell r="R513">
            <v>17.2</v>
          </cell>
          <cell r="S513">
            <v>5.2</v>
          </cell>
          <cell r="AK513">
            <v>1.1989848993845455E-2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43718</v>
          </cell>
          <cell r="I514">
            <v>632</v>
          </cell>
          <cell r="J514" t="str">
            <v>lv</v>
          </cell>
          <cell r="K514">
            <v>24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0</v>
          </cell>
          <cell r="R514">
            <v>24</v>
          </cell>
          <cell r="S514">
            <v>2</v>
          </cell>
          <cell r="AK514">
            <v>1.9083830253208072E-4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43718</v>
          </cell>
          <cell r="I515">
            <v>815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17</v>
          </cell>
          <cell r="Q515">
            <v>1</v>
          </cell>
          <cell r="R515">
            <v>15</v>
          </cell>
          <cell r="S515">
            <v>3</v>
          </cell>
          <cell r="AK515">
            <v>5.5605354606545166E-6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43718</v>
          </cell>
          <cell r="I516">
            <v>1339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2</v>
          </cell>
          <cell r="P516">
            <v>17</v>
          </cell>
          <cell r="Q516">
            <v>2</v>
          </cell>
          <cell r="R516">
            <v>12</v>
          </cell>
          <cell r="S516">
            <v>3</v>
          </cell>
          <cell r="AK516">
            <v>0</v>
          </cell>
        </row>
        <row r="517">
          <cell r="C517" t="str">
            <v>SSRS</v>
          </cell>
          <cell r="E517" t="str">
            <v>US</v>
          </cell>
          <cell r="F517" t="str">
            <v>A/B</v>
          </cell>
          <cell r="H517">
            <v>43717</v>
          </cell>
          <cell r="I517">
            <v>908</v>
          </cell>
          <cell r="J517" t="str">
            <v>rv</v>
          </cell>
          <cell r="K517">
            <v>24</v>
          </cell>
          <cell r="L517">
            <v>0</v>
          </cell>
          <cell r="M517">
            <v>2</v>
          </cell>
          <cell r="N517">
            <v>6</v>
          </cell>
          <cell r="O517">
            <v>1</v>
          </cell>
          <cell r="P517">
            <v>17</v>
          </cell>
          <cell r="Q517">
            <v>1</v>
          </cell>
          <cell r="R517">
            <v>18</v>
          </cell>
          <cell r="S517">
            <v>2</v>
          </cell>
          <cell r="AK517">
            <v>2.5492345211279233E-2</v>
          </cell>
        </row>
        <row r="518">
          <cell r="C518" t="str">
            <v>Quinnipiac University</v>
          </cell>
          <cell r="E518" t="str">
            <v>Texas</v>
          </cell>
          <cell r="F518" t="str">
            <v>B+</v>
          </cell>
          <cell r="H518">
            <v>43717</v>
          </cell>
          <cell r="I518">
            <v>456</v>
          </cell>
          <cell r="J518" t="str">
            <v>rv</v>
          </cell>
          <cell r="K518">
            <v>28</v>
          </cell>
          <cell r="L518">
            <v>0</v>
          </cell>
          <cell r="M518">
            <v>1</v>
          </cell>
          <cell r="N518">
            <v>3</v>
          </cell>
          <cell r="O518">
            <v>2</v>
          </cell>
          <cell r="P518">
            <v>12</v>
          </cell>
          <cell r="Q518">
            <v>0</v>
          </cell>
          <cell r="R518">
            <v>18</v>
          </cell>
          <cell r="S518">
            <v>1</v>
          </cell>
          <cell r="AK518">
            <v>3.4820791182175799</v>
          </cell>
        </row>
        <row r="519">
          <cell r="C519" t="str">
            <v>Emerson College</v>
          </cell>
          <cell r="E519" t="str">
            <v>New Hampshire</v>
          </cell>
          <cell r="F519" t="str">
            <v>B-</v>
          </cell>
          <cell r="H519">
            <v>43717</v>
          </cell>
          <cell r="I519">
            <v>483</v>
          </cell>
          <cell r="J519" t="str">
            <v>lv</v>
          </cell>
          <cell r="K519">
            <v>24.1</v>
          </cell>
          <cell r="L519">
            <v>0</v>
          </cell>
          <cell r="M519">
            <v>4.3</v>
          </cell>
          <cell r="N519">
            <v>10.8</v>
          </cell>
          <cell r="O519">
            <v>1.1000000000000001</v>
          </cell>
          <cell r="P519">
            <v>12.9</v>
          </cell>
          <cell r="Q519">
            <v>1.2</v>
          </cell>
          <cell r="R519">
            <v>20.5</v>
          </cell>
          <cell r="S519">
            <v>3.1</v>
          </cell>
          <cell r="AK519">
            <v>1.9800739217598327E-3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43717</v>
          </cell>
          <cell r="I520">
            <v>788</v>
          </cell>
          <cell r="J520" t="str">
            <v>lv</v>
          </cell>
          <cell r="K520">
            <v>30</v>
          </cell>
          <cell r="L520">
            <v>0</v>
          </cell>
          <cell r="M520">
            <v>3</v>
          </cell>
          <cell r="N520">
            <v>5</v>
          </cell>
          <cell r="O520">
            <v>1</v>
          </cell>
          <cell r="P520">
            <v>17</v>
          </cell>
          <cell r="Q520">
            <v>1</v>
          </cell>
          <cell r="R520">
            <v>15</v>
          </cell>
          <cell r="S520">
            <v>3</v>
          </cell>
          <cell r="AK520">
            <v>4.8717679683996669E-6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43717</v>
          </cell>
          <cell r="I521">
            <v>1322</v>
          </cell>
          <cell r="J521" t="str">
            <v>rv</v>
          </cell>
          <cell r="K521">
            <v>26</v>
          </cell>
          <cell r="L521">
            <v>0</v>
          </cell>
          <cell r="M521">
            <v>2</v>
          </cell>
          <cell r="N521">
            <v>5</v>
          </cell>
          <cell r="O521">
            <v>1</v>
          </cell>
          <cell r="P521">
            <v>17</v>
          </cell>
          <cell r="Q521">
            <v>2</v>
          </cell>
          <cell r="R521">
            <v>13</v>
          </cell>
          <cell r="S521">
            <v>3</v>
          </cell>
          <cell r="AK521">
            <v>0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43716</v>
          </cell>
          <cell r="I522">
            <v>454</v>
          </cell>
          <cell r="J522" t="str">
            <v>rv</v>
          </cell>
          <cell r="K522">
            <v>27</v>
          </cell>
          <cell r="L522">
            <v>0</v>
          </cell>
          <cell r="M522">
            <v>3</v>
          </cell>
          <cell r="N522">
            <v>4</v>
          </cell>
          <cell r="O522">
            <v>1</v>
          </cell>
          <cell r="P522">
            <v>15</v>
          </cell>
          <cell r="Q522">
            <v>1</v>
          </cell>
          <cell r="R522">
            <v>12</v>
          </cell>
          <cell r="S522">
            <v>5</v>
          </cell>
          <cell r="AK522">
            <v>0</v>
          </cell>
        </row>
        <row r="523">
          <cell r="C523" t="str">
            <v>USC Dornsife/LA Times</v>
          </cell>
          <cell r="E523" t="str">
            <v>US</v>
          </cell>
          <cell r="F523" t="str">
            <v>B/C</v>
          </cell>
          <cell r="H523">
            <v>43716</v>
          </cell>
          <cell r="I523">
            <v>2462</v>
          </cell>
          <cell r="J523" t="str">
            <v>lv</v>
          </cell>
          <cell r="K523">
            <v>28</v>
          </cell>
          <cell r="L523">
            <v>0</v>
          </cell>
          <cell r="M523">
            <v>2</v>
          </cell>
          <cell r="N523">
            <v>4</v>
          </cell>
          <cell r="O523">
            <v>1</v>
          </cell>
          <cell r="P523">
            <v>13</v>
          </cell>
          <cell r="Q523">
            <v>0</v>
          </cell>
          <cell r="R523">
            <v>11</v>
          </cell>
          <cell r="S523">
            <v>2</v>
          </cell>
          <cell r="AK523">
            <v>0.15952567921652788</v>
          </cell>
        </row>
        <row r="524">
          <cell r="C524" t="str">
            <v>YouGov</v>
          </cell>
          <cell r="E524" t="str">
            <v>Texas</v>
          </cell>
          <cell r="F524" t="str">
            <v>B-</v>
          </cell>
          <cell r="H524">
            <v>43716</v>
          </cell>
          <cell r="I524">
            <v>552</v>
          </cell>
          <cell r="J524" t="str">
            <v>lv</v>
          </cell>
          <cell r="K524">
            <v>26</v>
          </cell>
          <cell r="L524">
            <v>0</v>
          </cell>
          <cell r="M524">
            <v>1</v>
          </cell>
          <cell r="N524">
            <v>4</v>
          </cell>
          <cell r="O524">
            <v>1</v>
          </cell>
          <cell r="P524">
            <v>12</v>
          </cell>
          <cell r="Q524">
            <v>0</v>
          </cell>
          <cell r="R524">
            <v>18</v>
          </cell>
          <cell r="S524">
            <v>3</v>
          </cell>
          <cell r="AK524">
            <v>0.34004694671508434</v>
          </cell>
        </row>
        <row r="525">
          <cell r="C525" t="str">
            <v>Morning Consult</v>
          </cell>
          <cell r="E525" t="str">
            <v>US</v>
          </cell>
          <cell r="F525" t="str">
            <v>B/C</v>
          </cell>
          <cell r="H525">
            <v>43716</v>
          </cell>
          <cell r="I525">
            <v>17824</v>
          </cell>
          <cell r="J525" t="str">
            <v>lv</v>
          </cell>
          <cell r="K525">
            <v>33</v>
          </cell>
          <cell r="L525">
            <v>0</v>
          </cell>
          <cell r="M525">
            <v>3</v>
          </cell>
          <cell r="N525">
            <v>5</v>
          </cell>
          <cell r="O525">
            <v>1</v>
          </cell>
          <cell r="P525">
            <v>21</v>
          </cell>
          <cell r="Q525">
            <v>1</v>
          </cell>
          <cell r="R525">
            <v>16</v>
          </cell>
          <cell r="S525">
            <v>3</v>
          </cell>
          <cell r="AK525">
            <v>3.4473388436179349E-4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43716</v>
          </cell>
          <cell r="I526">
            <v>1350</v>
          </cell>
          <cell r="J526" t="str">
            <v>rv</v>
          </cell>
          <cell r="K526">
            <v>27</v>
          </cell>
          <cell r="L526">
            <v>0</v>
          </cell>
          <cell r="M526">
            <v>3</v>
          </cell>
          <cell r="N526">
            <v>5</v>
          </cell>
          <cell r="O526">
            <v>1</v>
          </cell>
          <cell r="P526">
            <v>17</v>
          </cell>
          <cell r="Q526">
            <v>1</v>
          </cell>
          <cell r="R526">
            <v>13</v>
          </cell>
          <cell r="S526">
            <v>3</v>
          </cell>
          <cell r="AK526">
            <v>4.7087781509744414E-6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43715</v>
          </cell>
          <cell r="I527">
            <v>1350</v>
          </cell>
          <cell r="J527" t="str">
            <v>rv</v>
          </cell>
          <cell r="K527">
            <v>26</v>
          </cell>
          <cell r="L527">
            <v>0</v>
          </cell>
          <cell r="M527">
            <v>2</v>
          </cell>
          <cell r="N527">
            <v>5</v>
          </cell>
          <cell r="O527">
            <v>1</v>
          </cell>
          <cell r="P527">
            <v>17</v>
          </cell>
          <cell r="Q527">
            <v>1</v>
          </cell>
          <cell r="R527">
            <v>13</v>
          </cell>
          <cell r="S527">
            <v>2</v>
          </cell>
          <cell r="AK527">
            <v>4.5207715611600516E-6</v>
          </cell>
        </row>
        <row r="528">
          <cell r="C528" t="str">
            <v>Benenson Strategy Group</v>
          </cell>
          <cell r="E528" t="str">
            <v>US</v>
          </cell>
          <cell r="F528" t="str">
            <v>B/C</v>
          </cell>
          <cell r="H528">
            <v>43714</v>
          </cell>
          <cell r="I528">
            <v>762</v>
          </cell>
          <cell r="J528" t="str">
            <v>lv</v>
          </cell>
          <cell r="K528">
            <v>28</v>
          </cell>
          <cell r="L528">
            <v>0</v>
          </cell>
          <cell r="M528">
            <v>3</v>
          </cell>
          <cell r="N528">
            <v>8</v>
          </cell>
          <cell r="O528">
            <v>0</v>
          </cell>
          <cell r="P528">
            <v>21</v>
          </cell>
          <cell r="Q528">
            <v>0</v>
          </cell>
          <cell r="R528">
            <v>14</v>
          </cell>
          <cell r="S528">
            <v>2</v>
          </cell>
          <cell r="AK528">
            <v>2.7285035923370473</v>
          </cell>
        </row>
        <row r="529">
          <cell r="C529" t="str">
            <v>YouGov</v>
          </cell>
          <cell r="E529" t="str">
            <v>US</v>
          </cell>
          <cell r="F529" t="str">
            <v>B-</v>
          </cell>
          <cell r="H529">
            <v>43714</v>
          </cell>
          <cell r="I529">
            <v>1002</v>
          </cell>
          <cell r="J529" t="str">
            <v>lv</v>
          </cell>
          <cell r="K529">
            <v>27</v>
          </cell>
          <cell r="L529">
            <v>0</v>
          </cell>
          <cell r="M529">
            <v>2</v>
          </cell>
          <cell r="N529">
            <v>6</v>
          </cell>
          <cell r="O529">
            <v>1</v>
          </cell>
          <cell r="P529">
            <v>15</v>
          </cell>
          <cell r="Q529">
            <v>0</v>
          </cell>
          <cell r="R529">
            <v>24</v>
          </cell>
          <cell r="S529">
            <v>2</v>
          </cell>
          <cell r="AK529">
            <v>2.0078712266084146E-4</v>
          </cell>
        </row>
        <row r="530">
          <cell r="C530" t="str">
            <v>YouGov</v>
          </cell>
          <cell r="E530" t="str">
            <v>US</v>
          </cell>
          <cell r="F530" t="str">
            <v>B-</v>
          </cell>
          <cell r="H530">
            <v>43714</v>
          </cell>
          <cell r="I530">
            <v>1002</v>
          </cell>
          <cell r="J530" t="str">
            <v>lv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36</v>
          </cell>
          <cell r="Q530">
            <v>0</v>
          </cell>
          <cell r="R530">
            <v>55</v>
          </cell>
          <cell r="S530">
            <v>0</v>
          </cell>
          <cell r="AK530">
            <v>0</v>
          </cell>
        </row>
        <row r="531">
          <cell r="C531" t="str">
            <v>YouGov</v>
          </cell>
          <cell r="E531" t="str">
            <v>US</v>
          </cell>
          <cell r="F531" t="str">
            <v>B-</v>
          </cell>
          <cell r="H531">
            <v>43714</v>
          </cell>
          <cell r="I531">
            <v>1002</v>
          </cell>
          <cell r="J531" t="str">
            <v>lv</v>
          </cell>
          <cell r="K531">
            <v>43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49</v>
          </cell>
          <cell r="S531">
            <v>0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43714</v>
          </cell>
          <cell r="I532">
            <v>1002</v>
          </cell>
          <cell r="J532" t="str">
            <v>lv</v>
          </cell>
          <cell r="K532">
            <v>51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40</v>
          </cell>
          <cell r="Q532">
            <v>0</v>
          </cell>
          <cell r="R532">
            <v>0</v>
          </cell>
          <cell r="S532">
            <v>0</v>
          </cell>
          <cell r="AK532">
            <v>0</v>
          </cell>
        </row>
        <row r="533">
          <cell r="C533" t="str">
            <v>Univision/University of Houston/Latino Decisions/North Star Opinion Research</v>
          </cell>
          <cell r="E533" t="str">
            <v>Texas</v>
          </cell>
          <cell r="F533">
            <v>0</v>
          </cell>
          <cell r="H533">
            <v>43714</v>
          </cell>
          <cell r="I533">
            <v>552</v>
          </cell>
          <cell r="J533" t="str">
            <v>lv</v>
          </cell>
          <cell r="K533">
            <v>20</v>
          </cell>
          <cell r="L533">
            <v>0</v>
          </cell>
          <cell r="M533">
            <v>3</v>
          </cell>
          <cell r="N533">
            <v>1</v>
          </cell>
          <cell r="O533">
            <v>0</v>
          </cell>
          <cell r="P533">
            <v>13</v>
          </cell>
          <cell r="Q533">
            <v>1</v>
          </cell>
          <cell r="R533">
            <v>12</v>
          </cell>
          <cell r="S533">
            <v>1</v>
          </cell>
          <cell r="AK533">
            <v>1.7820124513616591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43714</v>
          </cell>
          <cell r="I534">
            <v>1891</v>
          </cell>
          <cell r="J534" t="str">
            <v>lv</v>
          </cell>
          <cell r="K534">
            <v>33</v>
          </cell>
          <cell r="L534">
            <v>0</v>
          </cell>
          <cell r="M534">
            <v>2</v>
          </cell>
          <cell r="N534">
            <v>5</v>
          </cell>
          <cell r="O534">
            <v>1</v>
          </cell>
          <cell r="P534">
            <v>15</v>
          </cell>
          <cell r="Q534">
            <v>1</v>
          </cell>
          <cell r="R534">
            <v>15</v>
          </cell>
          <cell r="S534">
            <v>2</v>
          </cell>
          <cell r="AK534">
            <v>4.1414525569260411E-6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43714</v>
          </cell>
          <cell r="I535">
            <v>3137</v>
          </cell>
          <cell r="J535" t="str">
            <v>rv</v>
          </cell>
          <cell r="K535">
            <v>28</v>
          </cell>
          <cell r="L535">
            <v>0</v>
          </cell>
          <cell r="M535">
            <v>2</v>
          </cell>
          <cell r="N535">
            <v>5</v>
          </cell>
          <cell r="O535">
            <v>1</v>
          </cell>
          <cell r="P535">
            <v>17</v>
          </cell>
          <cell r="Q535">
            <v>1</v>
          </cell>
          <cell r="R535">
            <v>13</v>
          </cell>
          <cell r="S535">
            <v>2</v>
          </cell>
          <cell r="AK535">
            <v>0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43714</v>
          </cell>
          <cell r="I536">
            <v>829</v>
          </cell>
          <cell r="J536" t="str">
            <v>lv</v>
          </cell>
          <cell r="K536">
            <v>33</v>
          </cell>
          <cell r="L536">
            <v>0</v>
          </cell>
          <cell r="M536">
            <v>2</v>
          </cell>
          <cell r="N536">
            <v>4</v>
          </cell>
          <cell r="O536">
            <v>1</v>
          </cell>
          <cell r="P536">
            <v>15</v>
          </cell>
          <cell r="Q536">
            <v>1</v>
          </cell>
          <cell r="R536">
            <v>14</v>
          </cell>
          <cell r="S536">
            <v>3</v>
          </cell>
          <cell r="AK536">
            <v>0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43714</v>
          </cell>
          <cell r="I537">
            <v>1352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17</v>
          </cell>
          <cell r="Q537">
            <v>1</v>
          </cell>
          <cell r="R537">
            <v>13</v>
          </cell>
          <cell r="S537">
            <v>2</v>
          </cell>
          <cell r="AK537">
            <v>0</v>
          </cell>
        </row>
        <row r="538">
          <cell r="C538" t="str">
            <v>Ragnar Research Partners</v>
          </cell>
          <cell r="E538" t="str">
            <v>Texas</v>
          </cell>
          <cell r="F538">
            <v>0</v>
          </cell>
          <cell r="H538">
            <v>43713</v>
          </cell>
          <cell r="I538">
            <v>600</v>
          </cell>
          <cell r="J538" t="str">
            <v>lv</v>
          </cell>
          <cell r="K538">
            <v>23</v>
          </cell>
          <cell r="L538">
            <v>0</v>
          </cell>
          <cell r="M538">
            <v>1</v>
          </cell>
          <cell r="N538">
            <v>6</v>
          </cell>
          <cell r="O538">
            <v>0</v>
          </cell>
          <cell r="P538">
            <v>12</v>
          </cell>
          <cell r="Q538">
            <v>0</v>
          </cell>
          <cell r="R538">
            <v>15</v>
          </cell>
          <cell r="S538">
            <v>0</v>
          </cell>
          <cell r="AK538">
            <v>1.5695805479360436</v>
          </cell>
        </row>
        <row r="539">
          <cell r="C539" t="str">
            <v>ABC News/Washington Post</v>
          </cell>
          <cell r="E539" t="str">
            <v>US</v>
          </cell>
          <cell r="F539" t="str">
            <v>A+</v>
          </cell>
          <cell r="H539">
            <v>43713</v>
          </cell>
          <cell r="I539">
            <v>437</v>
          </cell>
          <cell r="J539" t="str">
            <v>a</v>
          </cell>
          <cell r="K539">
            <v>27</v>
          </cell>
          <cell r="L539">
            <v>0</v>
          </cell>
          <cell r="M539">
            <v>1</v>
          </cell>
          <cell r="N539">
            <v>4</v>
          </cell>
          <cell r="O539">
            <v>1</v>
          </cell>
          <cell r="P539">
            <v>19</v>
          </cell>
          <cell r="Q539">
            <v>0</v>
          </cell>
          <cell r="R539">
            <v>17</v>
          </cell>
          <cell r="S539">
            <v>3</v>
          </cell>
          <cell r="AK539">
            <v>0</v>
          </cell>
        </row>
        <row r="540">
          <cell r="C540" t="str">
            <v>ABC News/Washington Post</v>
          </cell>
          <cell r="E540" t="str">
            <v>US</v>
          </cell>
          <cell r="F540" t="str">
            <v>A+</v>
          </cell>
          <cell r="H540">
            <v>43713</v>
          </cell>
          <cell r="I540">
            <v>391</v>
          </cell>
          <cell r="J540" t="str">
            <v>rv</v>
          </cell>
          <cell r="K540">
            <v>29</v>
          </cell>
          <cell r="L540">
            <v>0</v>
          </cell>
          <cell r="M540">
            <v>1</v>
          </cell>
          <cell r="N540">
            <v>4</v>
          </cell>
          <cell r="O540">
            <v>2</v>
          </cell>
          <cell r="P540">
            <v>19</v>
          </cell>
          <cell r="Q540">
            <v>1</v>
          </cell>
          <cell r="R540">
            <v>18</v>
          </cell>
          <cell r="S540">
            <v>3</v>
          </cell>
          <cell r="AK540">
            <v>2.6688019213180106E-2</v>
          </cell>
        </row>
        <row r="541">
          <cell r="C541" t="str">
            <v>Suffolk University</v>
          </cell>
          <cell r="E541" t="str">
            <v>Massachusetts</v>
          </cell>
          <cell r="F541" t="str">
            <v>A-</v>
          </cell>
          <cell r="H541">
            <v>43713</v>
          </cell>
          <cell r="I541">
            <v>500</v>
          </cell>
          <cell r="J541" t="str">
            <v>lv</v>
          </cell>
          <cell r="K541">
            <v>25.8</v>
          </cell>
          <cell r="L541">
            <v>0</v>
          </cell>
          <cell r="M541">
            <v>1.4</v>
          </cell>
          <cell r="N541">
            <v>5</v>
          </cell>
          <cell r="O541">
            <v>0</v>
          </cell>
          <cell r="P541">
            <v>8.4</v>
          </cell>
          <cell r="Q541">
            <v>0</v>
          </cell>
          <cell r="R541">
            <v>23.6</v>
          </cell>
          <cell r="S541">
            <v>0.6</v>
          </cell>
          <cell r="AK541">
            <v>4.8816979518348669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43713</v>
          </cell>
          <cell r="I542">
            <v>846</v>
          </cell>
          <cell r="J542" t="str">
            <v>lv</v>
          </cell>
          <cell r="K542">
            <v>33</v>
          </cell>
          <cell r="L542">
            <v>0</v>
          </cell>
          <cell r="M542">
            <v>1</v>
          </cell>
          <cell r="N542">
            <v>4</v>
          </cell>
          <cell r="O542">
            <v>1</v>
          </cell>
          <cell r="P542">
            <v>15</v>
          </cell>
          <cell r="Q542">
            <v>1</v>
          </cell>
          <cell r="R542">
            <v>15</v>
          </cell>
          <cell r="S542">
            <v>3</v>
          </cell>
          <cell r="AK542">
            <v>3.6921825376882452E-6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43713</v>
          </cell>
          <cell r="I543">
            <v>1372</v>
          </cell>
          <cell r="J543" t="str">
            <v>rv</v>
          </cell>
          <cell r="K543">
            <v>30</v>
          </cell>
          <cell r="L543">
            <v>0</v>
          </cell>
          <cell r="M543">
            <v>1</v>
          </cell>
          <cell r="N543">
            <v>4</v>
          </cell>
          <cell r="O543">
            <v>1</v>
          </cell>
          <cell r="P543">
            <v>16</v>
          </cell>
          <cell r="Q543">
            <v>1</v>
          </cell>
          <cell r="R543">
            <v>13</v>
          </cell>
          <cell r="S543">
            <v>2</v>
          </cell>
          <cell r="AK543">
            <v>0</v>
          </cell>
        </row>
        <row r="544">
          <cell r="C544" t="str">
            <v>TargetPoint/GQR Research</v>
          </cell>
          <cell r="E544" t="str">
            <v>US</v>
          </cell>
          <cell r="F544">
            <v>0</v>
          </cell>
          <cell r="H544">
            <v>43712</v>
          </cell>
          <cell r="I544">
            <v>600</v>
          </cell>
          <cell r="J544" t="str">
            <v>lv</v>
          </cell>
          <cell r="K544">
            <v>26</v>
          </cell>
          <cell r="L544">
            <v>0</v>
          </cell>
          <cell r="M544">
            <v>1</v>
          </cell>
          <cell r="N544">
            <v>5</v>
          </cell>
          <cell r="O544">
            <v>2</v>
          </cell>
          <cell r="P544">
            <v>15</v>
          </cell>
          <cell r="Q544">
            <v>0</v>
          </cell>
          <cell r="R544">
            <v>23</v>
          </cell>
          <cell r="S544">
            <v>0</v>
          </cell>
          <cell r="AK544">
            <v>1.6575259088208871</v>
          </cell>
        </row>
        <row r="545">
          <cell r="C545" t="str">
            <v>YouGov</v>
          </cell>
          <cell r="E545" t="str">
            <v>South Carolina</v>
          </cell>
          <cell r="F545" t="str">
            <v>B-</v>
          </cell>
          <cell r="H545">
            <v>43712</v>
          </cell>
          <cell r="I545">
            <v>785</v>
          </cell>
          <cell r="J545" t="str">
            <v>lv</v>
          </cell>
          <cell r="K545">
            <v>43</v>
          </cell>
          <cell r="L545">
            <v>0</v>
          </cell>
          <cell r="M545">
            <v>2</v>
          </cell>
          <cell r="N545">
            <v>4</v>
          </cell>
          <cell r="O545">
            <v>1</v>
          </cell>
          <cell r="P545">
            <v>18</v>
          </cell>
          <cell r="Q545">
            <v>1</v>
          </cell>
          <cell r="R545">
            <v>14</v>
          </cell>
          <cell r="S545">
            <v>1</v>
          </cell>
          <cell r="AK545">
            <v>2.4945727307174769E-2</v>
          </cell>
        </row>
        <row r="546">
          <cell r="C546" t="str">
            <v>YouGov</v>
          </cell>
          <cell r="E546" t="str">
            <v>Nevada</v>
          </cell>
          <cell r="F546" t="str">
            <v>B-</v>
          </cell>
          <cell r="H546">
            <v>43712</v>
          </cell>
          <cell r="I546">
            <v>563</v>
          </cell>
          <cell r="J546" t="str">
            <v>lv</v>
          </cell>
          <cell r="K546">
            <v>27</v>
          </cell>
          <cell r="L546">
            <v>0</v>
          </cell>
          <cell r="M546">
            <v>1</v>
          </cell>
          <cell r="N546">
            <v>4</v>
          </cell>
          <cell r="O546">
            <v>0</v>
          </cell>
          <cell r="P546">
            <v>29</v>
          </cell>
          <cell r="Q546">
            <v>2</v>
          </cell>
          <cell r="R546">
            <v>18</v>
          </cell>
          <cell r="S546">
            <v>1</v>
          </cell>
          <cell r="AK546">
            <v>0.33820007493347354</v>
          </cell>
        </row>
        <row r="547">
          <cell r="C547" t="str">
            <v>YouGov</v>
          </cell>
          <cell r="E547" t="str">
            <v>Iowa</v>
          </cell>
          <cell r="F547" t="str">
            <v>B-</v>
          </cell>
          <cell r="H547">
            <v>43712</v>
          </cell>
          <cell r="I547">
            <v>682</v>
          </cell>
          <cell r="J547" t="str">
            <v>lv</v>
          </cell>
          <cell r="K547">
            <v>29</v>
          </cell>
          <cell r="L547">
            <v>0</v>
          </cell>
          <cell r="M547">
            <v>2</v>
          </cell>
          <cell r="N547">
            <v>7</v>
          </cell>
          <cell r="O547">
            <v>2</v>
          </cell>
          <cell r="P547">
            <v>26</v>
          </cell>
          <cell r="Q547">
            <v>2</v>
          </cell>
          <cell r="R547">
            <v>17</v>
          </cell>
          <cell r="S547">
            <v>1</v>
          </cell>
          <cell r="AK547">
            <v>2.3491582757525119E-2</v>
          </cell>
        </row>
        <row r="548">
          <cell r="C548" t="str">
            <v>YouGov</v>
          </cell>
          <cell r="E548" t="str">
            <v>New Hampshire</v>
          </cell>
          <cell r="F548" t="str">
            <v>B-</v>
          </cell>
          <cell r="H548">
            <v>43712</v>
          </cell>
          <cell r="I548">
            <v>492</v>
          </cell>
          <cell r="J548" t="str">
            <v>lv</v>
          </cell>
          <cell r="K548">
            <v>26</v>
          </cell>
          <cell r="L548">
            <v>0</v>
          </cell>
          <cell r="M548">
            <v>2</v>
          </cell>
          <cell r="N548">
            <v>8</v>
          </cell>
          <cell r="O548">
            <v>1</v>
          </cell>
          <cell r="P548">
            <v>25</v>
          </cell>
          <cell r="Q548">
            <v>1</v>
          </cell>
          <cell r="R548">
            <v>27</v>
          </cell>
          <cell r="S548">
            <v>1</v>
          </cell>
          <cell r="AK548">
            <v>1.1825281096681637E-2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43712</v>
          </cell>
          <cell r="I549">
            <v>842</v>
          </cell>
          <cell r="J549" t="str">
            <v>lv</v>
          </cell>
          <cell r="K549">
            <v>33</v>
          </cell>
          <cell r="L549">
            <v>0</v>
          </cell>
          <cell r="M549">
            <v>2</v>
          </cell>
          <cell r="N549">
            <v>6</v>
          </cell>
          <cell r="O549">
            <v>1</v>
          </cell>
          <cell r="P549">
            <v>15</v>
          </cell>
          <cell r="Q549">
            <v>1</v>
          </cell>
          <cell r="R549">
            <v>15</v>
          </cell>
          <cell r="S549">
            <v>2</v>
          </cell>
          <cell r="AK549">
            <v>3.4284898988555586E-6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43712</v>
          </cell>
          <cell r="I550">
            <v>1347</v>
          </cell>
          <cell r="J550" t="str">
            <v>rv</v>
          </cell>
          <cell r="K550">
            <v>30</v>
          </cell>
          <cell r="L550">
            <v>0</v>
          </cell>
          <cell r="M550">
            <v>1</v>
          </cell>
          <cell r="N550">
            <v>5</v>
          </cell>
          <cell r="O550">
            <v>1</v>
          </cell>
          <cell r="P550">
            <v>16</v>
          </cell>
          <cell r="Q550">
            <v>1</v>
          </cell>
          <cell r="R550">
            <v>12</v>
          </cell>
          <cell r="S550">
            <v>2</v>
          </cell>
          <cell r="AK550">
            <v>0</v>
          </cell>
        </row>
        <row r="551">
          <cell r="C551" t="str">
            <v>Swayable</v>
          </cell>
          <cell r="E551" t="str">
            <v>US</v>
          </cell>
          <cell r="F551">
            <v>0</v>
          </cell>
          <cell r="H551">
            <v>43700</v>
          </cell>
          <cell r="I551">
            <v>1849</v>
          </cell>
          <cell r="J551" t="str">
            <v>lv</v>
          </cell>
          <cell r="K551">
            <v>32.799999999999997</v>
          </cell>
          <cell r="L551">
            <v>0</v>
          </cell>
          <cell r="M551">
            <v>2.2000000000000002</v>
          </cell>
          <cell r="N551">
            <v>3.2</v>
          </cell>
          <cell r="O551">
            <v>1.4</v>
          </cell>
          <cell r="P551">
            <v>17.899999999999999</v>
          </cell>
          <cell r="Q551">
            <v>1.9</v>
          </cell>
          <cell r="R551">
            <v>15.6</v>
          </cell>
          <cell r="S551">
            <v>1.1000000000000001</v>
          </cell>
          <cell r="AK551">
            <v>1.9557344812822985E-3</v>
          </cell>
        </row>
        <row r="552">
          <cell r="C552" t="str">
            <v>Swayable</v>
          </cell>
          <cell r="E552" t="str">
            <v>US</v>
          </cell>
          <cell r="F552">
            <v>0</v>
          </cell>
          <cell r="H552">
            <v>43700</v>
          </cell>
          <cell r="I552">
            <v>3790</v>
          </cell>
          <cell r="J552" t="str">
            <v>a</v>
          </cell>
          <cell r="K552">
            <v>28.1</v>
          </cell>
          <cell r="L552">
            <v>0</v>
          </cell>
          <cell r="M552">
            <v>2</v>
          </cell>
          <cell r="N552">
            <v>3.1</v>
          </cell>
          <cell r="O552">
            <v>1.2</v>
          </cell>
          <cell r="P552">
            <v>21</v>
          </cell>
          <cell r="Q552">
            <v>1.3</v>
          </cell>
          <cell r="R552">
            <v>13.1</v>
          </cell>
          <cell r="S552">
            <v>3.3</v>
          </cell>
          <cell r="AK552">
            <v>0</v>
          </cell>
        </row>
        <row r="553">
          <cell r="C553" t="str">
            <v>YouGov</v>
          </cell>
          <cell r="E553" t="str">
            <v>US</v>
          </cell>
          <cell r="F553" t="str">
            <v>B-</v>
          </cell>
          <cell r="H553">
            <v>43711</v>
          </cell>
          <cell r="I553">
            <v>518</v>
          </cell>
          <cell r="J553" t="str">
            <v>lv</v>
          </cell>
          <cell r="K553">
            <v>26</v>
          </cell>
          <cell r="L553">
            <v>0</v>
          </cell>
          <cell r="M553">
            <v>1</v>
          </cell>
          <cell r="N553">
            <v>6</v>
          </cell>
          <cell r="O553">
            <v>0</v>
          </cell>
          <cell r="P553">
            <v>14</v>
          </cell>
          <cell r="Q553">
            <v>0</v>
          </cell>
          <cell r="R553">
            <v>21</v>
          </cell>
          <cell r="S553">
            <v>3</v>
          </cell>
          <cell r="AK553">
            <v>9.7500119546461826E-5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43711</v>
          </cell>
          <cell r="I554">
            <v>808</v>
          </cell>
          <cell r="J554" t="str">
            <v>lv</v>
          </cell>
          <cell r="K554">
            <v>34</v>
          </cell>
          <cell r="L554">
            <v>0</v>
          </cell>
          <cell r="M554">
            <v>1</v>
          </cell>
          <cell r="N554">
            <v>6</v>
          </cell>
          <cell r="O554">
            <v>1</v>
          </cell>
          <cell r="P554">
            <v>16</v>
          </cell>
          <cell r="Q554">
            <v>2</v>
          </cell>
          <cell r="R554">
            <v>15</v>
          </cell>
          <cell r="S554">
            <v>2</v>
          </cell>
          <cell r="AK554">
            <v>3.1427573971404835E-6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43711</v>
          </cell>
          <cell r="I555">
            <v>1346</v>
          </cell>
          <cell r="J555" t="str">
            <v>rv</v>
          </cell>
          <cell r="K555">
            <v>28</v>
          </cell>
          <cell r="L555">
            <v>0</v>
          </cell>
          <cell r="M555">
            <v>1</v>
          </cell>
          <cell r="N555">
            <v>5</v>
          </cell>
          <cell r="O555">
            <v>1</v>
          </cell>
          <cell r="P555">
            <v>18</v>
          </cell>
          <cell r="Q555">
            <v>1</v>
          </cell>
          <cell r="R555">
            <v>11</v>
          </cell>
          <cell r="S555">
            <v>2</v>
          </cell>
          <cell r="AK555">
            <v>0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43710</v>
          </cell>
          <cell r="I556">
            <v>1350</v>
          </cell>
          <cell r="J556" t="str">
            <v>rv</v>
          </cell>
          <cell r="K556">
            <v>27</v>
          </cell>
          <cell r="L556">
            <v>0</v>
          </cell>
          <cell r="M556">
            <v>2</v>
          </cell>
          <cell r="N556">
            <v>6</v>
          </cell>
          <cell r="O556">
            <v>1</v>
          </cell>
          <cell r="P556">
            <v>18</v>
          </cell>
          <cell r="Q556">
            <v>2</v>
          </cell>
          <cell r="R556">
            <v>12</v>
          </cell>
          <cell r="S556">
            <v>1</v>
          </cell>
          <cell r="AK556">
            <v>3.2614925347586165E-6</v>
          </cell>
        </row>
        <row r="557">
          <cell r="C557" t="str">
            <v>Morning Consult</v>
          </cell>
          <cell r="E557" t="str">
            <v>US</v>
          </cell>
          <cell r="F557" t="str">
            <v>B/C</v>
          </cell>
          <cell r="H557">
            <v>43709</v>
          </cell>
          <cell r="I557">
            <v>16736</v>
          </cell>
          <cell r="J557" t="str">
            <v>lv</v>
          </cell>
          <cell r="K557">
            <v>32</v>
          </cell>
          <cell r="L557">
            <v>0</v>
          </cell>
          <cell r="M557">
            <v>3</v>
          </cell>
          <cell r="N557">
            <v>5</v>
          </cell>
          <cell r="O557">
            <v>1</v>
          </cell>
          <cell r="P557">
            <v>20</v>
          </cell>
          <cell r="Q557">
            <v>1</v>
          </cell>
          <cell r="R557">
            <v>16</v>
          </cell>
          <cell r="S557">
            <v>3</v>
          </cell>
          <cell r="AK557">
            <v>2.9382617310056661E-4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43709</v>
          </cell>
          <cell r="I558">
            <v>1350</v>
          </cell>
          <cell r="J558" t="str">
            <v>rv</v>
          </cell>
          <cell r="K558">
            <v>29</v>
          </cell>
          <cell r="L558">
            <v>0</v>
          </cell>
          <cell r="M558">
            <v>2</v>
          </cell>
          <cell r="N558">
            <v>4</v>
          </cell>
          <cell r="O558">
            <v>1</v>
          </cell>
          <cell r="P558">
            <v>18</v>
          </cell>
          <cell r="Q558">
            <v>2</v>
          </cell>
          <cell r="R558">
            <v>12</v>
          </cell>
          <cell r="S558">
            <v>1</v>
          </cell>
          <cell r="AK558">
            <v>2.9548318578297347E-6</v>
          </cell>
        </row>
        <row r="559">
          <cell r="C559" t="str">
            <v>Capitol Weekly</v>
          </cell>
          <cell r="E559" t="str">
            <v>California</v>
          </cell>
          <cell r="F559">
            <v>0</v>
          </cell>
          <cell r="H559">
            <v>43708</v>
          </cell>
          <cell r="I559">
            <v>728</v>
          </cell>
          <cell r="J559" t="str">
            <v>lv</v>
          </cell>
          <cell r="K559">
            <v>26.5</v>
          </cell>
          <cell r="L559">
            <v>0</v>
          </cell>
          <cell r="M559">
            <v>1.4</v>
          </cell>
          <cell r="N559">
            <v>8.6999999999999993</v>
          </cell>
          <cell r="O559">
            <v>1.1000000000000001</v>
          </cell>
          <cell r="P559">
            <v>13.6</v>
          </cell>
          <cell r="Q559">
            <v>0.8</v>
          </cell>
          <cell r="R559">
            <v>23.2</v>
          </cell>
          <cell r="S559">
            <v>2.9</v>
          </cell>
          <cell r="AK559">
            <v>5.2183317119992032E-3</v>
          </cell>
        </row>
        <row r="560">
          <cell r="C560" t="str">
            <v>Harris Insights &amp; Analytics</v>
          </cell>
          <cell r="E560" t="str">
            <v>US</v>
          </cell>
          <cell r="F560" t="str">
            <v>C+</v>
          </cell>
          <cell r="H560">
            <v>43708</v>
          </cell>
          <cell r="I560">
            <v>1350</v>
          </cell>
          <cell r="J560" t="str">
            <v>rv</v>
          </cell>
          <cell r="K560">
            <v>29</v>
          </cell>
          <cell r="L560">
            <v>0</v>
          </cell>
          <cell r="M560">
            <v>3</v>
          </cell>
          <cell r="N560">
            <v>4</v>
          </cell>
          <cell r="O560">
            <v>1</v>
          </cell>
          <cell r="P560">
            <v>15</v>
          </cell>
          <cell r="Q560">
            <v>1</v>
          </cell>
          <cell r="R560">
            <v>12</v>
          </cell>
          <cell r="S560">
            <v>1</v>
          </cell>
          <cell r="AK560">
            <v>2.8506384697810135E-6</v>
          </cell>
        </row>
        <row r="561">
          <cell r="C561" t="str">
            <v>IBD/TIPP</v>
          </cell>
          <cell r="E561" t="str">
            <v>US</v>
          </cell>
          <cell r="F561" t="str">
            <v>A/B</v>
          </cell>
          <cell r="H561">
            <v>43707</v>
          </cell>
          <cell r="I561">
            <v>360</v>
          </cell>
          <cell r="J561" t="str">
            <v>rv</v>
          </cell>
          <cell r="K561">
            <v>28</v>
          </cell>
          <cell r="L561">
            <v>0</v>
          </cell>
          <cell r="M561">
            <v>4</v>
          </cell>
          <cell r="N561">
            <v>5</v>
          </cell>
          <cell r="O561">
            <v>1</v>
          </cell>
          <cell r="P561">
            <v>12</v>
          </cell>
          <cell r="Q561">
            <v>0</v>
          </cell>
          <cell r="R561">
            <v>24</v>
          </cell>
          <cell r="S561">
            <v>1</v>
          </cell>
          <cell r="AK561">
            <v>1.4883510751179907E-2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43707</v>
          </cell>
          <cell r="I562">
            <v>816</v>
          </cell>
          <cell r="J562" t="str">
            <v>lv</v>
          </cell>
          <cell r="K562">
            <v>36</v>
          </cell>
          <cell r="L562">
            <v>0</v>
          </cell>
          <cell r="M562">
            <v>3</v>
          </cell>
          <cell r="N562">
            <v>4</v>
          </cell>
          <cell r="O562">
            <v>1</v>
          </cell>
          <cell r="P562">
            <v>13</v>
          </cell>
          <cell r="Q562">
            <v>0</v>
          </cell>
          <cell r="R562">
            <v>13</v>
          </cell>
          <cell r="S562">
            <v>1</v>
          </cell>
          <cell r="AK562">
            <v>0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43707</v>
          </cell>
          <cell r="I563">
            <v>1331</v>
          </cell>
          <cell r="J563" t="str">
            <v>rv</v>
          </cell>
          <cell r="K563">
            <v>31</v>
          </cell>
          <cell r="L563">
            <v>0</v>
          </cell>
          <cell r="M563">
            <v>3</v>
          </cell>
          <cell r="N563">
            <v>3</v>
          </cell>
          <cell r="O563">
            <v>1</v>
          </cell>
          <cell r="P563">
            <v>14</v>
          </cell>
          <cell r="Q563">
            <v>1</v>
          </cell>
          <cell r="R563">
            <v>11</v>
          </cell>
          <cell r="S563">
            <v>2</v>
          </cell>
          <cell r="AK563">
            <v>0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43707</v>
          </cell>
          <cell r="I564">
            <v>1870</v>
          </cell>
          <cell r="J564" t="str">
            <v>lv</v>
          </cell>
          <cell r="K564">
            <v>36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13</v>
          </cell>
          <cell r="Q564">
            <v>1</v>
          </cell>
          <cell r="R564">
            <v>14</v>
          </cell>
          <cell r="S564">
            <v>2</v>
          </cell>
          <cell r="AK564">
            <v>2.6275209505764256E-6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43707</v>
          </cell>
          <cell r="I565">
            <v>3114</v>
          </cell>
          <cell r="J565" t="str">
            <v>rv</v>
          </cell>
          <cell r="K565">
            <v>31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15</v>
          </cell>
          <cell r="Q565">
            <v>1</v>
          </cell>
          <cell r="R565">
            <v>11</v>
          </cell>
          <cell r="S565">
            <v>2</v>
          </cell>
          <cell r="AK565">
            <v>0</v>
          </cell>
        </row>
        <row r="566">
          <cell r="C566" t="str">
            <v>Claster Consulting</v>
          </cell>
          <cell r="E566" t="str">
            <v>US</v>
          </cell>
          <cell r="F566">
            <v>0</v>
          </cell>
          <cell r="H566">
            <v>43706</v>
          </cell>
          <cell r="I566">
            <v>752</v>
          </cell>
          <cell r="J566" t="str">
            <v>lv</v>
          </cell>
          <cell r="K566">
            <v>22</v>
          </cell>
          <cell r="L566">
            <v>0</v>
          </cell>
          <cell r="M566">
            <v>3</v>
          </cell>
          <cell r="N566">
            <v>3</v>
          </cell>
          <cell r="O566">
            <v>2</v>
          </cell>
          <cell r="P566">
            <v>19</v>
          </cell>
          <cell r="Q566">
            <v>0</v>
          </cell>
          <cell r="R566">
            <v>14</v>
          </cell>
          <cell r="S566">
            <v>2</v>
          </cell>
          <cell r="AK566">
            <v>1.9326172628949818</v>
          </cell>
        </row>
        <row r="567">
          <cell r="C567" t="str">
            <v>Marquette University Law School</v>
          </cell>
          <cell r="E567" t="str">
            <v>Wisconsin</v>
          </cell>
          <cell r="F567" t="str">
            <v>A/B</v>
          </cell>
          <cell r="H567">
            <v>43706</v>
          </cell>
          <cell r="I567">
            <v>444</v>
          </cell>
          <cell r="J567" t="str">
            <v>rv</v>
          </cell>
          <cell r="K567">
            <v>28</v>
          </cell>
          <cell r="L567">
            <v>0</v>
          </cell>
          <cell r="M567">
            <v>1</v>
          </cell>
          <cell r="N567">
            <v>6</v>
          </cell>
          <cell r="O567">
            <v>1</v>
          </cell>
          <cell r="P567">
            <v>20</v>
          </cell>
          <cell r="Q567">
            <v>1</v>
          </cell>
          <cell r="R567">
            <v>17</v>
          </cell>
          <cell r="S567">
            <v>2</v>
          </cell>
          <cell r="AK567">
            <v>2.8777460295923665E-2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43706</v>
          </cell>
          <cell r="I568">
            <v>809</v>
          </cell>
          <cell r="J568" t="str">
            <v>lv</v>
          </cell>
          <cell r="K568">
            <v>37</v>
          </cell>
          <cell r="L568">
            <v>0</v>
          </cell>
          <cell r="M568">
            <v>3</v>
          </cell>
          <cell r="N568">
            <v>4</v>
          </cell>
          <cell r="O568">
            <v>1</v>
          </cell>
          <cell r="P568">
            <v>13</v>
          </cell>
          <cell r="Q568">
            <v>1</v>
          </cell>
          <cell r="R568">
            <v>13</v>
          </cell>
          <cell r="S568">
            <v>1</v>
          </cell>
          <cell r="AK568">
            <v>2.3191844757770827E-6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43706</v>
          </cell>
          <cell r="I569">
            <v>1330</v>
          </cell>
          <cell r="J569" t="str">
            <v>rv</v>
          </cell>
          <cell r="K569">
            <v>32</v>
          </cell>
          <cell r="L569">
            <v>0</v>
          </cell>
          <cell r="M569">
            <v>3</v>
          </cell>
          <cell r="N569">
            <v>3</v>
          </cell>
          <cell r="O569">
            <v>1</v>
          </cell>
          <cell r="P569">
            <v>14</v>
          </cell>
          <cell r="Q569">
            <v>1</v>
          </cell>
          <cell r="R569">
            <v>11</v>
          </cell>
          <cell r="S569">
            <v>2</v>
          </cell>
          <cell r="AK569">
            <v>0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43705</v>
          </cell>
          <cell r="I570">
            <v>985</v>
          </cell>
          <cell r="J570" t="str">
            <v>rv</v>
          </cell>
          <cell r="K570">
            <v>32</v>
          </cell>
          <cell r="L570">
            <v>0</v>
          </cell>
          <cell r="M570">
            <v>3</v>
          </cell>
          <cell r="N570">
            <v>4</v>
          </cell>
          <cell r="O570">
            <v>1</v>
          </cell>
          <cell r="P570">
            <v>16</v>
          </cell>
          <cell r="Q570">
            <v>1</v>
          </cell>
          <cell r="R570">
            <v>13</v>
          </cell>
          <cell r="S570">
            <v>2</v>
          </cell>
          <cell r="AK570">
            <v>0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43705</v>
          </cell>
          <cell r="I571">
            <v>813</v>
          </cell>
          <cell r="J571" t="str">
            <v>lv</v>
          </cell>
          <cell r="K571">
            <v>38</v>
          </cell>
          <cell r="L571">
            <v>0</v>
          </cell>
          <cell r="M571">
            <v>3</v>
          </cell>
          <cell r="N571">
            <v>4</v>
          </cell>
          <cell r="O571">
            <v>1</v>
          </cell>
          <cell r="P571">
            <v>13</v>
          </cell>
          <cell r="Q571">
            <v>1</v>
          </cell>
          <cell r="R571">
            <v>13</v>
          </cell>
          <cell r="S571">
            <v>2</v>
          </cell>
          <cell r="AK571">
            <v>2.1187643692569002E-6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43705</v>
          </cell>
          <cell r="I572">
            <v>1331</v>
          </cell>
          <cell r="J572" t="str">
            <v>rv</v>
          </cell>
          <cell r="K572">
            <v>33</v>
          </cell>
          <cell r="L572">
            <v>0</v>
          </cell>
          <cell r="M572">
            <v>3</v>
          </cell>
          <cell r="N572">
            <v>4</v>
          </cell>
          <cell r="O572">
            <v>1</v>
          </cell>
          <cell r="P572">
            <v>14</v>
          </cell>
          <cell r="Q572">
            <v>1</v>
          </cell>
          <cell r="R572">
            <v>11</v>
          </cell>
          <cell r="S572">
            <v>2</v>
          </cell>
          <cell r="AK572">
            <v>0</v>
          </cell>
        </row>
        <row r="573">
          <cell r="C573" t="str">
            <v>YouGov</v>
          </cell>
          <cell r="E573" t="str">
            <v>US</v>
          </cell>
          <cell r="F573" t="str">
            <v>B-</v>
          </cell>
          <cell r="H573">
            <v>43704</v>
          </cell>
          <cell r="I573">
            <v>570</v>
          </cell>
          <cell r="J573" t="str">
            <v>lv</v>
          </cell>
          <cell r="K573">
            <v>24</v>
          </cell>
          <cell r="L573">
            <v>0</v>
          </cell>
          <cell r="M573">
            <v>1</v>
          </cell>
          <cell r="N573">
            <v>5</v>
          </cell>
          <cell r="O573">
            <v>1</v>
          </cell>
          <cell r="P573">
            <v>14</v>
          </cell>
          <cell r="Q573">
            <v>1</v>
          </cell>
          <cell r="R573">
            <v>20</v>
          </cell>
          <cell r="S573">
            <v>2</v>
          </cell>
          <cell r="AK573">
            <v>8.8370085386138355E-5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43704</v>
          </cell>
          <cell r="I574">
            <v>775</v>
          </cell>
          <cell r="J574" t="str">
            <v>lv</v>
          </cell>
          <cell r="K574">
            <v>37</v>
          </cell>
          <cell r="L574">
            <v>0</v>
          </cell>
          <cell r="M574">
            <v>3</v>
          </cell>
          <cell r="N574">
            <v>4</v>
          </cell>
          <cell r="O574">
            <v>1</v>
          </cell>
          <cell r="P574">
            <v>13</v>
          </cell>
          <cell r="Q574">
            <v>2</v>
          </cell>
          <cell r="R574">
            <v>13</v>
          </cell>
          <cell r="S574">
            <v>2</v>
          </cell>
          <cell r="AK574">
            <v>1.9542025308457068E-6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43704</v>
          </cell>
          <cell r="I575">
            <v>1318</v>
          </cell>
          <cell r="J575" t="str">
            <v>rv</v>
          </cell>
          <cell r="K575">
            <v>32</v>
          </cell>
          <cell r="L575">
            <v>0</v>
          </cell>
          <cell r="M575">
            <v>3</v>
          </cell>
          <cell r="N575">
            <v>4</v>
          </cell>
          <cell r="O575">
            <v>1</v>
          </cell>
          <cell r="P575">
            <v>15</v>
          </cell>
          <cell r="Q575">
            <v>2</v>
          </cell>
          <cell r="R575">
            <v>10</v>
          </cell>
          <cell r="S575">
            <v>2</v>
          </cell>
          <cell r="AK575">
            <v>0</v>
          </cell>
        </row>
        <row r="576">
          <cell r="C576" t="str">
            <v>Change Research</v>
          </cell>
          <cell r="E576" t="str">
            <v>US</v>
          </cell>
          <cell r="F576" t="str">
            <v>C</v>
          </cell>
          <cell r="H576">
            <v>43703</v>
          </cell>
          <cell r="I576">
            <v>874</v>
          </cell>
          <cell r="J576" t="str">
            <v>lv</v>
          </cell>
          <cell r="K576">
            <v>19</v>
          </cell>
          <cell r="L576">
            <v>0</v>
          </cell>
          <cell r="M576">
            <v>3</v>
          </cell>
          <cell r="N576">
            <v>9</v>
          </cell>
          <cell r="O576">
            <v>1</v>
          </cell>
          <cell r="P576">
            <v>22</v>
          </cell>
          <cell r="Q576">
            <v>1</v>
          </cell>
          <cell r="R576">
            <v>29</v>
          </cell>
          <cell r="S576">
            <v>2</v>
          </cell>
          <cell r="AK576">
            <v>7.3956210598320568E-2</v>
          </cell>
        </row>
        <row r="577">
          <cell r="C577" t="str">
            <v>Quinnipiac University</v>
          </cell>
          <cell r="E577" t="str">
            <v>US</v>
          </cell>
          <cell r="F577" t="str">
            <v>B+</v>
          </cell>
          <cell r="H577">
            <v>43703</v>
          </cell>
          <cell r="I577">
            <v>648</v>
          </cell>
          <cell r="J577" t="str">
            <v>rv</v>
          </cell>
          <cell r="K577">
            <v>32</v>
          </cell>
          <cell r="L577">
            <v>0</v>
          </cell>
          <cell r="M577">
            <v>1</v>
          </cell>
          <cell r="N577">
            <v>5</v>
          </cell>
          <cell r="O577">
            <v>1</v>
          </cell>
          <cell r="P577">
            <v>15</v>
          </cell>
          <cell r="Q577">
            <v>0</v>
          </cell>
          <cell r="R577">
            <v>19</v>
          </cell>
          <cell r="S577">
            <v>3</v>
          </cell>
          <cell r="AK577">
            <v>2.8812215728088596E-3</v>
          </cell>
        </row>
        <row r="578">
          <cell r="C578" t="str">
            <v>Emerson College</v>
          </cell>
          <cell r="E578" t="str">
            <v>US</v>
          </cell>
          <cell r="F578" t="str">
            <v>B-</v>
          </cell>
          <cell r="H578">
            <v>43703</v>
          </cell>
          <cell r="I578">
            <v>627</v>
          </cell>
          <cell r="J578" t="str">
            <v>lv</v>
          </cell>
          <cell r="K578">
            <v>31.2</v>
          </cell>
          <cell r="L578">
            <v>0</v>
          </cell>
          <cell r="M578">
            <v>2.9</v>
          </cell>
          <cell r="N578">
            <v>3.1</v>
          </cell>
          <cell r="O578">
            <v>0.8</v>
          </cell>
          <cell r="P578">
            <v>24.3</v>
          </cell>
          <cell r="Q578">
            <v>0</v>
          </cell>
          <cell r="R578">
            <v>15.1</v>
          </cell>
          <cell r="S578">
            <v>4.4000000000000004</v>
          </cell>
          <cell r="AK578">
            <v>1.2660435803827927E-2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43703</v>
          </cell>
          <cell r="I579">
            <v>786</v>
          </cell>
          <cell r="J579" t="str">
            <v>lv</v>
          </cell>
          <cell r="K579">
            <v>36</v>
          </cell>
          <cell r="L579">
            <v>0</v>
          </cell>
          <cell r="M579">
            <v>3</v>
          </cell>
          <cell r="N579">
            <v>5</v>
          </cell>
          <cell r="O579">
            <v>1</v>
          </cell>
          <cell r="P579">
            <v>14</v>
          </cell>
          <cell r="Q579">
            <v>1</v>
          </cell>
          <cell r="R579">
            <v>14</v>
          </cell>
          <cell r="S579">
            <v>2</v>
          </cell>
          <cell r="AK579">
            <v>1.8490177293919192E-6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43703</v>
          </cell>
          <cell r="I580">
            <v>1341</v>
          </cell>
          <cell r="J580" t="str">
            <v>rv</v>
          </cell>
          <cell r="K580">
            <v>31</v>
          </cell>
          <cell r="L580">
            <v>0</v>
          </cell>
          <cell r="M580">
            <v>3</v>
          </cell>
          <cell r="N580">
            <v>4</v>
          </cell>
          <cell r="O580">
            <v>1</v>
          </cell>
          <cell r="P580">
            <v>16</v>
          </cell>
          <cell r="Q580">
            <v>1</v>
          </cell>
          <cell r="R580">
            <v>10</v>
          </cell>
          <cell r="S580">
            <v>3</v>
          </cell>
          <cell r="AK580">
            <v>0</v>
          </cell>
        </row>
        <row r="581">
          <cell r="C581" t="str">
            <v>Climate Nexus</v>
          </cell>
          <cell r="E581" t="str">
            <v>Texas</v>
          </cell>
          <cell r="F581">
            <v>0</v>
          </cell>
          <cell r="H581">
            <v>43702</v>
          </cell>
          <cell r="I581">
            <v>639</v>
          </cell>
          <cell r="J581" t="str">
            <v>lv</v>
          </cell>
          <cell r="K581">
            <v>24</v>
          </cell>
          <cell r="L581">
            <v>0</v>
          </cell>
          <cell r="M581">
            <v>2</v>
          </cell>
          <cell r="N581">
            <v>3</v>
          </cell>
          <cell r="O581">
            <v>0</v>
          </cell>
          <cell r="P581">
            <v>12</v>
          </cell>
          <cell r="Q581">
            <v>1</v>
          </cell>
          <cell r="R581">
            <v>12</v>
          </cell>
          <cell r="S581">
            <v>1</v>
          </cell>
          <cell r="AK581">
            <v>1.7655521201900217</v>
          </cell>
        </row>
        <row r="582">
          <cell r="C582" t="str">
            <v>Texas Lyceum</v>
          </cell>
          <cell r="E582" t="str">
            <v>Texas</v>
          </cell>
          <cell r="F582">
            <v>0</v>
          </cell>
          <cell r="H582">
            <v>43702</v>
          </cell>
          <cell r="I582">
            <v>358</v>
          </cell>
          <cell r="J582" t="str">
            <v>lv</v>
          </cell>
          <cell r="K582">
            <v>24</v>
          </cell>
          <cell r="L582">
            <v>0</v>
          </cell>
          <cell r="M582">
            <v>2</v>
          </cell>
          <cell r="N582">
            <v>3</v>
          </cell>
          <cell r="O582">
            <v>3</v>
          </cell>
          <cell r="P582">
            <v>13</v>
          </cell>
          <cell r="Q582">
            <v>0</v>
          </cell>
          <cell r="R582">
            <v>15</v>
          </cell>
          <cell r="S582">
            <v>2</v>
          </cell>
          <cell r="AK582">
            <v>0.17727509772560807</v>
          </cell>
        </row>
        <row r="583">
          <cell r="C583" t="str">
            <v>Suffolk University</v>
          </cell>
          <cell r="E583" t="str">
            <v>US</v>
          </cell>
          <cell r="F583" t="str">
            <v>A-</v>
          </cell>
          <cell r="H583">
            <v>43702</v>
          </cell>
          <cell r="I583">
            <v>424</v>
          </cell>
          <cell r="J583" t="str">
            <v>lv</v>
          </cell>
          <cell r="K583">
            <v>32.31</v>
          </cell>
          <cell r="L583">
            <v>0</v>
          </cell>
          <cell r="M583">
            <v>1.65</v>
          </cell>
          <cell r="N583">
            <v>6.37</v>
          </cell>
          <cell r="O583">
            <v>0</v>
          </cell>
          <cell r="P583">
            <v>12.26</v>
          </cell>
          <cell r="Q583">
            <v>0.24</v>
          </cell>
          <cell r="R583">
            <v>13.68</v>
          </cell>
          <cell r="S583">
            <v>2.83</v>
          </cell>
          <cell r="AK583">
            <v>0.15488912166377111</v>
          </cell>
        </row>
        <row r="584">
          <cell r="C584" t="str">
            <v>Morning Consult</v>
          </cell>
          <cell r="E584" t="str">
            <v>US</v>
          </cell>
          <cell r="F584" t="str">
            <v>B/C</v>
          </cell>
          <cell r="H584">
            <v>43702</v>
          </cell>
          <cell r="I584">
            <v>17303</v>
          </cell>
          <cell r="J584" t="str">
            <v>lv</v>
          </cell>
          <cell r="K584">
            <v>33</v>
          </cell>
          <cell r="L584">
            <v>0</v>
          </cell>
          <cell r="M584">
            <v>3</v>
          </cell>
          <cell r="N584">
            <v>5</v>
          </cell>
          <cell r="O584">
            <v>1</v>
          </cell>
          <cell r="P584">
            <v>20</v>
          </cell>
          <cell r="Q584">
            <v>1</v>
          </cell>
          <cell r="R584">
            <v>15</v>
          </cell>
          <cell r="S584">
            <v>2</v>
          </cell>
          <cell r="AK584">
            <v>2.6164042209298925E-4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43702</v>
          </cell>
          <cell r="I585">
            <v>1350</v>
          </cell>
          <cell r="J585" t="str">
            <v>rv</v>
          </cell>
          <cell r="K585">
            <v>29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16</v>
          </cell>
          <cell r="Q585">
            <v>1</v>
          </cell>
          <cell r="R585">
            <v>12</v>
          </cell>
          <cell r="S585">
            <v>2</v>
          </cell>
          <cell r="AK585">
            <v>1.8077359702796493E-6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43701</v>
          </cell>
          <cell r="I586">
            <v>465</v>
          </cell>
          <cell r="J586" t="str">
            <v>rv</v>
          </cell>
          <cell r="K586">
            <v>30</v>
          </cell>
          <cell r="L586">
            <v>0</v>
          </cell>
          <cell r="M586">
            <v>2</v>
          </cell>
          <cell r="N586">
            <v>4</v>
          </cell>
          <cell r="O586">
            <v>1</v>
          </cell>
          <cell r="P586">
            <v>17</v>
          </cell>
          <cell r="Q586">
            <v>1</v>
          </cell>
          <cell r="R586">
            <v>14</v>
          </cell>
          <cell r="S586">
            <v>2</v>
          </cell>
          <cell r="AK586">
            <v>1.3604241383874547E-6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43701</v>
          </cell>
          <cell r="I587">
            <v>1350</v>
          </cell>
          <cell r="J587" t="str">
            <v>rv</v>
          </cell>
          <cell r="K587">
            <v>30</v>
          </cell>
          <cell r="L587">
            <v>0</v>
          </cell>
          <cell r="M587">
            <v>2</v>
          </cell>
          <cell r="N587">
            <v>3</v>
          </cell>
          <cell r="O587">
            <v>1</v>
          </cell>
          <cell r="P587">
            <v>16</v>
          </cell>
          <cell r="Q587">
            <v>1</v>
          </cell>
          <cell r="R587">
            <v>13</v>
          </cell>
          <cell r="S587">
            <v>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43700</v>
          </cell>
          <cell r="I588">
            <v>3132</v>
          </cell>
          <cell r="J588" t="str">
            <v>rv</v>
          </cell>
          <cell r="K588">
            <v>28</v>
          </cell>
          <cell r="L588">
            <v>0</v>
          </cell>
          <cell r="M588">
            <v>2</v>
          </cell>
          <cell r="N588">
            <v>3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43700</v>
          </cell>
          <cell r="I589">
            <v>1343</v>
          </cell>
          <cell r="J589" t="str">
            <v>rv</v>
          </cell>
          <cell r="K589">
            <v>28</v>
          </cell>
          <cell r="L589">
            <v>0</v>
          </cell>
          <cell r="M589">
            <v>2</v>
          </cell>
          <cell r="N589">
            <v>3</v>
          </cell>
          <cell r="O589">
            <v>1</v>
          </cell>
          <cell r="P589">
            <v>18</v>
          </cell>
          <cell r="Q589">
            <v>1</v>
          </cell>
          <cell r="R589">
            <v>12</v>
          </cell>
          <cell r="S589">
            <v>2</v>
          </cell>
          <cell r="AK589">
            <v>1.6944876924024669E-6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43699</v>
          </cell>
          <cell r="I590">
            <v>1356</v>
          </cell>
          <cell r="J590" t="str">
            <v>rv</v>
          </cell>
          <cell r="K590">
            <v>28</v>
          </cell>
          <cell r="L590">
            <v>0</v>
          </cell>
          <cell r="M590">
            <v>2</v>
          </cell>
          <cell r="N590">
            <v>4</v>
          </cell>
          <cell r="O590">
            <v>1</v>
          </cell>
          <cell r="P590">
            <v>17</v>
          </cell>
          <cell r="Q590">
            <v>1</v>
          </cell>
          <cell r="R590">
            <v>10</v>
          </cell>
          <cell r="S590">
            <v>2</v>
          </cell>
          <cell r="AK590">
            <v>1.6487647517760242E-6</v>
          </cell>
        </row>
        <row r="591">
          <cell r="C591" t="str">
            <v>Echelon Insights</v>
          </cell>
          <cell r="E591" t="str">
            <v>US</v>
          </cell>
          <cell r="F591">
            <v>0</v>
          </cell>
          <cell r="H591">
            <v>43698</v>
          </cell>
          <cell r="I591">
            <v>479</v>
          </cell>
          <cell r="J591" t="str">
            <v>rv</v>
          </cell>
          <cell r="K591">
            <v>30</v>
          </cell>
          <cell r="L591">
            <v>0</v>
          </cell>
          <cell r="M591">
            <v>4</v>
          </cell>
          <cell r="N591">
            <v>3</v>
          </cell>
          <cell r="O591">
            <v>0</v>
          </cell>
          <cell r="P591">
            <v>19</v>
          </cell>
          <cell r="Q591">
            <v>0</v>
          </cell>
          <cell r="R591">
            <v>11</v>
          </cell>
          <cell r="S591">
            <v>1</v>
          </cell>
          <cell r="AK591">
            <v>6.4985811584964879E-4</v>
          </cell>
        </row>
        <row r="592">
          <cell r="C592" t="str">
            <v>Echelon Insights</v>
          </cell>
          <cell r="E592" t="str">
            <v>US</v>
          </cell>
          <cell r="F592">
            <v>0</v>
          </cell>
          <cell r="H592">
            <v>43698</v>
          </cell>
          <cell r="I592">
            <v>479</v>
          </cell>
          <cell r="J592" t="str">
            <v>rv</v>
          </cell>
          <cell r="K592">
            <v>55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Echelon Insights</v>
          </cell>
          <cell r="E593" t="str">
            <v>US</v>
          </cell>
          <cell r="F593">
            <v>0</v>
          </cell>
          <cell r="H593">
            <v>43698</v>
          </cell>
          <cell r="I593">
            <v>479</v>
          </cell>
          <cell r="J593" t="str">
            <v>rv</v>
          </cell>
          <cell r="K593">
            <v>52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32</v>
          </cell>
          <cell r="S593">
            <v>0</v>
          </cell>
          <cell r="AK593">
            <v>0</v>
          </cell>
        </row>
        <row r="594">
          <cell r="C594" t="str">
            <v>Echelon Insights</v>
          </cell>
          <cell r="E594" t="str">
            <v>US</v>
          </cell>
          <cell r="F594">
            <v>0</v>
          </cell>
          <cell r="H594">
            <v>43698</v>
          </cell>
          <cell r="I594">
            <v>479</v>
          </cell>
          <cell r="J594" t="str">
            <v>rv</v>
          </cell>
          <cell r="K594">
            <v>55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35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43698</v>
          </cell>
          <cell r="I595">
            <v>1326</v>
          </cell>
          <cell r="J595" t="str">
            <v>rv</v>
          </cell>
          <cell r="K595">
            <v>28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17</v>
          </cell>
          <cell r="Q595">
            <v>1</v>
          </cell>
          <cell r="R595">
            <v>10</v>
          </cell>
          <cell r="S595">
            <v>2</v>
          </cell>
          <cell r="AK595">
            <v>1.5846535669494659E-6</v>
          </cell>
        </row>
        <row r="596">
          <cell r="C596" t="str">
            <v>Change Research</v>
          </cell>
          <cell r="E596" t="str">
            <v>New Jersey</v>
          </cell>
          <cell r="F596" t="str">
            <v>C</v>
          </cell>
          <cell r="H596">
            <v>43697</v>
          </cell>
          <cell r="I596">
            <v>635</v>
          </cell>
          <cell r="J596" t="str">
            <v>lv</v>
          </cell>
          <cell r="K596">
            <v>26</v>
          </cell>
          <cell r="L596">
            <v>0</v>
          </cell>
          <cell r="M596">
            <v>5</v>
          </cell>
          <cell r="N596">
            <v>12</v>
          </cell>
          <cell r="O596">
            <v>0</v>
          </cell>
          <cell r="P596">
            <v>21</v>
          </cell>
          <cell r="Q596">
            <v>1</v>
          </cell>
          <cell r="R596">
            <v>23</v>
          </cell>
          <cell r="S596">
            <v>1</v>
          </cell>
          <cell r="AK596">
            <v>1.7204713725377216</v>
          </cell>
        </row>
        <row r="597">
          <cell r="C597" t="str">
            <v>Monmouth University</v>
          </cell>
          <cell r="E597" t="str">
            <v>US</v>
          </cell>
          <cell r="F597" t="str">
            <v>A+</v>
          </cell>
          <cell r="H597">
            <v>43697</v>
          </cell>
          <cell r="I597">
            <v>298</v>
          </cell>
          <cell r="J597" t="str">
            <v>rv</v>
          </cell>
          <cell r="K597">
            <v>19</v>
          </cell>
          <cell r="L597">
            <v>0</v>
          </cell>
          <cell r="M597">
            <v>4</v>
          </cell>
          <cell r="N597">
            <v>4</v>
          </cell>
          <cell r="O597">
            <v>1</v>
          </cell>
          <cell r="P597">
            <v>20</v>
          </cell>
          <cell r="Q597">
            <v>0</v>
          </cell>
          <cell r="R597">
            <v>20</v>
          </cell>
          <cell r="S597">
            <v>3</v>
          </cell>
          <cell r="AK597">
            <v>3.5937789050036882E-2</v>
          </cell>
        </row>
        <row r="598">
          <cell r="C598" t="str">
            <v>YouGov</v>
          </cell>
          <cell r="E598" t="str">
            <v>US</v>
          </cell>
          <cell r="F598" t="str">
            <v>B-</v>
          </cell>
          <cell r="H598">
            <v>43697</v>
          </cell>
          <cell r="I598">
            <v>559</v>
          </cell>
          <cell r="J598" t="str">
            <v>lv</v>
          </cell>
          <cell r="K598">
            <v>22</v>
          </cell>
          <cell r="L598">
            <v>0</v>
          </cell>
          <cell r="M598">
            <v>2</v>
          </cell>
          <cell r="N598">
            <v>7</v>
          </cell>
          <cell r="O598">
            <v>0</v>
          </cell>
          <cell r="P598">
            <v>19</v>
          </cell>
          <cell r="Q598">
            <v>0</v>
          </cell>
          <cell r="R598">
            <v>17</v>
          </cell>
          <cell r="S598">
            <v>1</v>
          </cell>
          <cell r="AK598">
            <v>7.6781838384376946E-5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43697</v>
          </cell>
          <cell r="I599">
            <v>1335</v>
          </cell>
          <cell r="J599" t="str">
            <v>rv</v>
          </cell>
          <cell r="K599">
            <v>28</v>
          </cell>
          <cell r="L599">
            <v>0</v>
          </cell>
          <cell r="M599">
            <v>3</v>
          </cell>
          <cell r="N599">
            <v>4</v>
          </cell>
          <cell r="O599">
            <v>1</v>
          </cell>
          <cell r="P599">
            <v>17</v>
          </cell>
          <cell r="Q599">
            <v>1</v>
          </cell>
          <cell r="R599">
            <v>9</v>
          </cell>
          <cell r="S599">
            <v>2</v>
          </cell>
          <cell r="AK599">
            <v>1.5411166047411045E-6</v>
          </cell>
        </row>
        <row r="600">
          <cell r="C600" t="str">
            <v>Emerson College</v>
          </cell>
          <cell r="E600" t="str">
            <v>Colorado</v>
          </cell>
          <cell r="F600" t="str">
            <v>B-</v>
          </cell>
          <cell r="H600">
            <v>43696</v>
          </cell>
          <cell r="I600">
            <v>403</v>
          </cell>
          <cell r="J600" t="str">
            <v>lv</v>
          </cell>
          <cell r="K600">
            <v>24.5</v>
          </cell>
          <cell r="L600">
            <v>0</v>
          </cell>
          <cell r="M600">
            <v>2.2999999999999998</v>
          </cell>
          <cell r="N600">
            <v>4.7</v>
          </cell>
          <cell r="O600">
            <v>0.1</v>
          </cell>
          <cell r="P600">
            <v>25.7</v>
          </cell>
          <cell r="Q600">
            <v>0</v>
          </cell>
          <cell r="R600">
            <v>20.399999999999999</v>
          </cell>
          <cell r="S600">
            <v>3.6</v>
          </cell>
          <cell r="AK600">
            <v>2.1766257334009858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43696</v>
          </cell>
          <cell r="I601">
            <v>1341</v>
          </cell>
          <cell r="J601" t="str">
            <v>rv</v>
          </cell>
          <cell r="K601">
            <v>27</v>
          </cell>
          <cell r="L601">
            <v>0</v>
          </cell>
          <cell r="M601">
            <v>3</v>
          </cell>
          <cell r="N601">
            <v>3</v>
          </cell>
          <cell r="O601">
            <v>1</v>
          </cell>
          <cell r="P601">
            <v>17</v>
          </cell>
          <cell r="Q601">
            <v>1</v>
          </cell>
          <cell r="R601">
            <v>9</v>
          </cell>
          <cell r="S601">
            <v>2</v>
          </cell>
          <cell r="AK601">
            <v>1.4977985659087057E-6</v>
          </cell>
        </row>
        <row r="602">
          <cell r="C602" t="str">
            <v>Swayable</v>
          </cell>
          <cell r="E602" t="str">
            <v>US</v>
          </cell>
          <cell r="F602">
            <v>0</v>
          </cell>
          <cell r="H602">
            <v>43683</v>
          </cell>
          <cell r="I602">
            <v>1958</v>
          </cell>
          <cell r="J602" t="str">
            <v>lv</v>
          </cell>
          <cell r="K602">
            <v>31</v>
          </cell>
          <cell r="L602">
            <v>0</v>
          </cell>
          <cell r="M602">
            <v>3.2</v>
          </cell>
          <cell r="N602">
            <v>4.5</v>
          </cell>
          <cell r="O602">
            <v>1.1000000000000001</v>
          </cell>
          <cell r="P602">
            <v>16.8</v>
          </cell>
          <cell r="Q602">
            <v>0</v>
          </cell>
          <cell r="R602">
            <v>14.5</v>
          </cell>
          <cell r="S602">
            <v>1.6</v>
          </cell>
          <cell r="AK602">
            <v>1.0547515449971627E-3</v>
          </cell>
        </row>
        <row r="603">
          <cell r="C603" t="str">
            <v>Swayable</v>
          </cell>
          <cell r="E603" t="str">
            <v>US</v>
          </cell>
          <cell r="F603">
            <v>0</v>
          </cell>
          <cell r="H603">
            <v>43683</v>
          </cell>
          <cell r="I603">
            <v>4016</v>
          </cell>
          <cell r="J603" t="str">
            <v>a</v>
          </cell>
          <cell r="K603">
            <v>26.6</v>
          </cell>
          <cell r="L603">
            <v>0</v>
          </cell>
          <cell r="M603">
            <v>2.7</v>
          </cell>
          <cell r="N603">
            <v>3.6</v>
          </cell>
          <cell r="O603">
            <v>1.4</v>
          </cell>
          <cell r="P603">
            <v>19.600000000000001</v>
          </cell>
          <cell r="Q603">
            <v>0</v>
          </cell>
          <cell r="R603">
            <v>12.1</v>
          </cell>
          <cell r="S603">
            <v>2.2000000000000002</v>
          </cell>
          <cell r="AK603">
            <v>0</v>
          </cell>
        </row>
        <row r="604">
          <cell r="C604" t="str">
            <v>Harris Insights &amp; Analytics</v>
          </cell>
          <cell r="E604" t="str">
            <v>US</v>
          </cell>
          <cell r="F604" t="str">
            <v>C+</v>
          </cell>
          <cell r="H604">
            <v>43695</v>
          </cell>
          <cell r="I604">
            <v>1350</v>
          </cell>
          <cell r="J604" t="str">
            <v>rv</v>
          </cell>
          <cell r="K604">
            <v>26</v>
          </cell>
          <cell r="L604">
            <v>0</v>
          </cell>
          <cell r="M604">
            <v>2</v>
          </cell>
          <cell r="N604">
            <v>4</v>
          </cell>
          <cell r="O604">
            <v>1</v>
          </cell>
          <cell r="P604">
            <v>17</v>
          </cell>
          <cell r="Q604">
            <v>1</v>
          </cell>
          <cell r="R604">
            <v>10</v>
          </cell>
          <cell r="S604">
            <v>2</v>
          </cell>
          <cell r="AK604">
            <v>1.2311651385575848E-6</v>
          </cell>
        </row>
        <row r="605">
          <cell r="C605" t="str">
            <v>SSRS</v>
          </cell>
          <cell r="E605" t="str">
            <v>US</v>
          </cell>
          <cell r="F605" t="str">
            <v>A/B</v>
          </cell>
          <cell r="H605">
            <v>43695</v>
          </cell>
          <cell r="I605">
            <v>402</v>
          </cell>
          <cell r="J605" t="str">
            <v>rv</v>
          </cell>
          <cell r="K605">
            <v>29</v>
          </cell>
          <cell r="L605">
            <v>0</v>
          </cell>
          <cell r="M605">
            <v>2</v>
          </cell>
          <cell r="N605">
            <v>5</v>
          </cell>
          <cell r="O605">
            <v>1</v>
          </cell>
          <cell r="P605">
            <v>15</v>
          </cell>
          <cell r="Q605">
            <v>1</v>
          </cell>
          <cell r="R605">
            <v>14</v>
          </cell>
          <cell r="S605">
            <v>1</v>
          </cell>
          <cell r="AK605">
            <v>9.4315227124309366E-3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43695</v>
          </cell>
          <cell r="I606">
            <v>909</v>
          </cell>
          <cell r="J606" t="str">
            <v>rv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33</v>
          </cell>
          <cell r="S606">
            <v>0</v>
          </cell>
          <cell r="AK606">
            <v>0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43695</v>
          </cell>
          <cell r="I607">
            <v>909</v>
          </cell>
          <cell r="J607" t="str">
            <v>rv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43</v>
          </cell>
          <cell r="Q607">
            <v>0</v>
          </cell>
          <cell r="R607">
            <v>37</v>
          </cell>
          <cell r="S607">
            <v>0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43695</v>
          </cell>
          <cell r="I608">
            <v>909</v>
          </cell>
          <cell r="J608" t="str">
            <v>rv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42</v>
          </cell>
          <cell r="Q608">
            <v>0</v>
          </cell>
          <cell r="R608">
            <v>0</v>
          </cell>
          <cell r="S608">
            <v>0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43695</v>
          </cell>
          <cell r="I609">
            <v>909</v>
          </cell>
          <cell r="J609" t="str">
            <v>rv</v>
          </cell>
          <cell r="K609">
            <v>39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41</v>
          </cell>
          <cell r="S609">
            <v>0</v>
          </cell>
          <cell r="AK609">
            <v>0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43695</v>
          </cell>
          <cell r="I610">
            <v>909</v>
          </cell>
          <cell r="J610" t="str">
            <v>rv</v>
          </cell>
          <cell r="K610">
            <v>42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AK610">
            <v>0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43695</v>
          </cell>
          <cell r="I611">
            <v>909</v>
          </cell>
          <cell r="J611" t="str">
            <v>rv</v>
          </cell>
          <cell r="K611">
            <v>44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38</v>
          </cell>
          <cell r="Q611">
            <v>0</v>
          </cell>
          <cell r="R611">
            <v>0</v>
          </cell>
          <cell r="S611">
            <v>0</v>
          </cell>
          <cell r="AK611">
            <v>0</v>
          </cell>
        </row>
        <row r="612">
          <cell r="C612" t="str">
            <v>Morning Consult</v>
          </cell>
          <cell r="E612" t="str">
            <v>US</v>
          </cell>
          <cell r="F612" t="str">
            <v>B/C</v>
          </cell>
          <cell r="H612">
            <v>43695</v>
          </cell>
          <cell r="I612">
            <v>17115</v>
          </cell>
          <cell r="J612" t="str">
            <v>lv</v>
          </cell>
          <cell r="K612">
            <v>31</v>
          </cell>
          <cell r="L612">
            <v>0</v>
          </cell>
          <cell r="M612">
            <v>3</v>
          </cell>
          <cell r="N612">
            <v>5</v>
          </cell>
          <cell r="O612">
            <v>1</v>
          </cell>
          <cell r="P612">
            <v>20</v>
          </cell>
          <cell r="Q612">
            <v>1</v>
          </cell>
          <cell r="R612">
            <v>15</v>
          </cell>
          <cell r="S612">
            <v>3</v>
          </cell>
          <cell r="AK612">
            <v>2.2965011971083944E-4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43694</v>
          </cell>
          <cell r="I613">
            <v>1350</v>
          </cell>
          <cell r="J613" t="str">
            <v>rv</v>
          </cell>
          <cell r="K613">
            <v>26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16</v>
          </cell>
          <cell r="Q613">
            <v>1</v>
          </cell>
          <cell r="R613">
            <v>11</v>
          </cell>
          <cell r="S613">
            <v>2</v>
          </cell>
          <cell r="AK613">
            <v>1.1966925753534224E-6</v>
          </cell>
        </row>
        <row r="614">
          <cell r="C614" t="str">
            <v>Gravis Marketing</v>
          </cell>
          <cell r="E614" t="str">
            <v>Nevada</v>
          </cell>
          <cell r="F614" t="str">
            <v>C+</v>
          </cell>
          <cell r="H614">
            <v>43693</v>
          </cell>
          <cell r="I614">
            <v>382</v>
          </cell>
          <cell r="J614" t="str">
            <v>rv</v>
          </cell>
          <cell r="K614">
            <v>25</v>
          </cell>
          <cell r="L614">
            <v>0</v>
          </cell>
          <cell r="M614">
            <v>3</v>
          </cell>
          <cell r="N614">
            <v>5</v>
          </cell>
          <cell r="O614">
            <v>2</v>
          </cell>
          <cell r="P614">
            <v>10</v>
          </cell>
          <cell r="Q614">
            <v>6</v>
          </cell>
          <cell r="R614">
            <v>15</v>
          </cell>
          <cell r="S614">
            <v>2</v>
          </cell>
          <cell r="AK614">
            <v>1.5602153134898444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43693</v>
          </cell>
          <cell r="I615">
            <v>3118</v>
          </cell>
          <cell r="J615" t="str">
            <v>rv</v>
          </cell>
          <cell r="K615">
            <v>29</v>
          </cell>
          <cell r="L615">
            <v>0</v>
          </cell>
          <cell r="M615">
            <v>2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11</v>
          </cell>
          <cell r="S615">
            <v>2</v>
          </cell>
          <cell r="AK615">
            <v>0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43693</v>
          </cell>
          <cell r="I616">
            <v>1317</v>
          </cell>
          <cell r="J616" t="str">
            <v>rv</v>
          </cell>
          <cell r="K616">
            <v>27</v>
          </cell>
          <cell r="L616">
            <v>0</v>
          </cell>
          <cell r="M616">
            <v>2</v>
          </cell>
          <cell r="N616">
            <v>4</v>
          </cell>
          <cell r="O616">
            <v>1</v>
          </cell>
          <cell r="P616">
            <v>16</v>
          </cell>
          <cell r="Q616">
            <v>1</v>
          </cell>
          <cell r="R616">
            <v>12</v>
          </cell>
          <cell r="S616">
            <v>2</v>
          </cell>
          <cell r="AK616">
            <v>0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43692</v>
          </cell>
          <cell r="I617">
            <v>1336</v>
          </cell>
          <cell r="J617" t="str">
            <v>rv</v>
          </cell>
          <cell r="K617">
            <v>28</v>
          </cell>
          <cell r="L617">
            <v>0</v>
          </cell>
          <cell r="M617">
            <v>2</v>
          </cell>
          <cell r="N617">
            <v>3</v>
          </cell>
          <cell r="O617">
            <v>1</v>
          </cell>
          <cell r="P617">
            <v>14</v>
          </cell>
          <cell r="Q617">
            <v>1</v>
          </cell>
          <cell r="R617">
            <v>12</v>
          </cell>
          <cell r="S617">
            <v>3</v>
          </cell>
          <cell r="AK617">
            <v>1.1266088157746002E-6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43691</v>
          </cell>
          <cell r="I618">
            <v>1342</v>
          </cell>
          <cell r="J618" t="str">
            <v>rv</v>
          </cell>
          <cell r="K618">
            <v>29</v>
          </cell>
          <cell r="L618">
            <v>0</v>
          </cell>
          <cell r="M618">
            <v>2</v>
          </cell>
          <cell r="N618">
            <v>3</v>
          </cell>
          <cell r="O618">
            <v>1</v>
          </cell>
          <cell r="P618">
            <v>14</v>
          </cell>
          <cell r="Q618">
            <v>1</v>
          </cell>
          <cell r="R618">
            <v>11</v>
          </cell>
          <cell r="S618">
            <v>3</v>
          </cell>
          <cell r="AK618">
            <v>1.097637061060868E-6</v>
          </cell>
        </row>
        <row r="619">
          <cell r="C619" t="str">
            <v>Fox News/Beacon Research/Shaw &amp; Co. Research</v>
          </cell>
          <cell r="E619" t="str">
            <v>US</v>
          </cell>
          <cell r="F619" t="str">
            <v>A-</v>
          </cell>
          <cell r="H619">
            <v>43690</v>
          </cell>
          <cell r="I619">
            <v>483</v>
          </cell>
          <cell r="J619" t="str">
            <v>lv</v>
          </cell>
          <cell r="K619">
            <v>31</v>
          </cell>
          <cell r="L619">
            <v>0</v>
          </cell>
          <cell r="M619">
            <v>3</v>
          </cell>
          <cell r="N619">
            <v>3</v>
          </cell>
          <cell r="O619">
            <v>2</v>
          </cell>
          <cell r="P619">
            <v>10</v>
          </cell>
          <cell r="Q619">
            <v>1</v>
          </cell>
          <cell r="R619">
            <v>20</v>
          </cell>
          <cell r="S619">
            <v>3</v>
          </cell>
          <cell r="AK619">
            <v>1.2372173261326662E-2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43690</v>
          </cell>
          <cell r="I620">
            <v>592</v>
          </cell>
          <cell r="J620" t="str">
            <v>lv</v>
          </cell>
          <cell r="K620">
            <v>21</v>
          </cell>
          <cell r="L620">
            <v>0</v>
          </cell>
          <cell r="M620">
            <v>2</v>
          </cell>
          <cell r="N620">
            <v>5</v>
          </cell>
          <cell r="O620">
            <v>1</v>
          </cell>
          <cell r="P620">
            <v>16</v>
          </cell>
          <cell r="Q620">
            <v>1</v>
          </cell>
          <cell r="R620">
            <v>20</v>
          </cell>
          <cell r="S620">
            <v>1</v>
          </cell>
          <cell r="AK620">
            <v>6.9252129692487063E-5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43690</v>
          </cell>
          <cell r="I621">
            <v>1350</v>
          </cell>
          <cell r="J621" t="str">
            <v>rv</v>
          </cell>
          <cell r="K621">
            <v>28</v>
          </cell>
          <cell r="L621">
            <v>0</v>
          </cell>
          <cell r="M621">
            <v>2</v>
          </cell>
          <cell r="N621">
            <v>3</v>
          </cell>
          <cell r="O621">
            <v>1</v>
          </cell>
          <cell r="P621">
            <v>15</v>
          </cell>
          <cell r="Q621">
            <v>1</v>
          </cell>
          <cell r="R621">
            <v>10</v>
          </cell>
          <cell r="S621">
            <v>2</v>
          </cell>
          <cell r="AK621">
            <v>1.0701980227711229E-6</v>
          </cell>
        </row>
        <row r="622">
          <cell r="C622" t="str">
            <v>Change Research</v>
          </cell>
          <cell r="E622" t="str">
            <v>South Carolina</v>
          </cell>
          <cell r="F622" t="str">
            <v>C</v>
          </cell>
          <cell r="H622">
            <v>43689</v>
          </cell>
          <cell r="I622">
            <v>521</v>
          </cell>
          <cell r="J622" t="str">
            <v>lv</v>
          </cell>
          <cell r="K622">
            <v>36</v>
          </cell>
          <cell r="L622">
            <v>0</v>
          </cell>
          <cell r="M622">
            <v>4</v>
          </cell>
          <cell r="N622">
            <v>5</v>
          </cell>
          <cell r="O622">
            <v>1</v>
          </cell>
          <cell r="P622">
            <v>16</v>
          </cell>
          <cell r="Q622">
            <v>1</v>
          </cell>
          <cell r="R622">
            <v>17</v>
          </cell>
          <cell r="S622">
            <v>1</v>
          </cell>
          <cell r="AK622">
            <v>2.4095345384324351E-2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43689</v>
          </cell>
          <cell r="I623">
            <v>1346</v>
          </cell>
          <cell r="J623" t="str">
            <v>rv</v>
          </cell>
          <cell r="K623">
            <v>30</v>
          </cell>
          <cell r="L623">
            <v>0</v>
          </cell>
          <cell r="M623">
            <v>2</v>
          </cell>
          <cell r="N623">
            <v>5</v>
          </cell>
          <cell r="O623">
            <v>1</v>
          </cell>
          <cell r="P623">
            <v>16</v>
          </cell>
          <cell r="Q623">
            <v>1</v>
          </cell>
          <cell r="R623">
            <v>10</v>
          </cell>
          <cell r="S623">
            <v>2</v>
          </cell>
          <cell r="AK623">
            <v>1.0400388731196026E-6</v>
          </cell>
        </row>
        <row r="624">
          <cell r="C624" t="str">
            <v>Change Research</v>
          </cell>
          <cell r="E624" t="str">
            <v>Iowa</v>
          </cell>
          <cell r="F624" t="str">
            <v>C</v>
          </cell>
          <cell r="H624">
            <v>43688</v>
          </cell>
          <cell r="I624">
            <v>621</v>
          </cell>
          <cell r="J624" t="str">
            <v>lv</v>
          </cell>
          <cell r="K624">
            <v>17</v>
          </cell>
          <cell r="L624">
            <v>0</v>
          </cell>
          <cell r="M624">
            <v>3</v>
          </cell>
          <cell r="N624">
            <v>13</v>
          </cell>
          <cell r="O624">
            <v>2</v>
          </cell>
          <cell r="P624">
            <v>17</v>
          </cell>
          <cell r="Q624">
            <v>2</v>
          </cell>
          <cell r="R624">
            <v>28</v>
          </cell>
          <cell r="S624">
            <v>1</v>
          </cell>
          <cell r="AK624">
            <v>6.0697164486688986E-2</v>
          </cell>
        </row>
        <row r="625">
          <cell r="C625" t="str">
            <v>Change Research</v>
          </cell>
          <cell r="E625" t="str">
            <v>Wisconsin</v>
          </cell>
          <cell r="F625" t="str">
            <v>C</v>
          </cell>
          <cell r="H625">
            <v>43688</v>
          </cell>
          <cell r="I625">
            <v>626</v>
          </cell>
          <cell r="J625" t="str">
            <v>lv</v>
          </cell>
          <cell r="K625">
            <v>20</v>
          </cell>
          <cell r="L625">
            <v>0</v>
          </cell>
          <cell r="M625">
            <v>1</v>
          </cell>
          <cell r="N625">
            <v>9</v>
          </cell>
          <cell r="O625">
            <v>2</v>
          </cell>
          <cell r="P625">
            <v>24</v>
          </cell>
          <cell r="Q625">
            <v>1</v>
          </cell>
          <cell r="R625">
            <v>29</v>
          </cell>
          <cell r="S625">
            <v>2</v>
          </cell>
          <cell r="AK625">
            <v>0.20544135554834456</v>
          </cell>
        </row>
        <row r="626">
          <cell r="C626" t="str">
            <v>Morning Consult</v>
          </cell>
          <cell r="E626" t="str">
            <v>US</v>
          </cell>
          <cell r="F626" t="str">
            <v>B/C</v>
          </cell>
          <cell r="H626">
            <v>43688</v>
          </cell>
          <cell r="I626">
            <v>17117</v>
          </cell>
          <cell r="J626" t="str">
            <v>lv</v>
          </cell>
          <cell r="K626">
            <v>33</v>
          </cell>
          <cell r="L626">
            <v>0</v>
          </cell>
          <cell r="M626">
            <v>3</v>
          </cell>
          <cell r="N626">
            <v>5</v>
          </cell>
          <cell r="O626">
            <v>1</v>
          </cell>
          <cell r="P626">
            <v>20</v>
          </cell>
          <cell r="Q626">
            <v>1</v>
          </cell>
          <cell r="R626">
            <v>14</v>
          </cell>
          <cell r="S626">
            <v>2</v>
          </cell>
          <cell r="AK626">
            <v>2.0334777737888402E-4</v>
          </cell>
        </row>
        <row r="627">
          <cell r="C627" t="str">
            <v>Harris Insights &amp; Analytics</v>
          </cell>
          <cell r="E627" t="str">
            <v>US</v>
          </cell>
          <cell r="F627" t="str">
            <v>C+</v>
          </cell>
          <cell r="H627">
            <v>43688</v>
          </cell>
          <cell r="I627">
            <v>1350</v>
          </cell>
          <cell r="J627" t="str">
            <v>rv</v>
          </cell>
          <cell r="K627">
            <v>30</v>
          </cell>
          <cell r="L627">
            <v>0</v>
          </cell>
          <cell r="M627">
            <v>2</v>
          </cell>
          <cell r="N627">
            <v>5</v>
          </cell>
          <cell r="O627">
            <v>1</v>
          </cell>
          <cell r="P627">
            <v>17</v>
          </cell>
          <cell r="Q627">
            <v>1</v>
          </cell>
          <cell r="R627">
            <v>9</v>
          </cell>
          <cell r="S627">
            <v>2</v>
          </cell>
          <cell r="AK627">
            <v>9.6956951621453159E-7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43687</v>
          </cell>
          <cell r="I628">
            <v>451</v>
          </cell>
          <cell r="J628" t="str">
            <v>rv</v>
          </cell>
          <cell r="K628">
            <v>31</v>
          </cell>
          <cell r="L628">
            <v>0</v>
          </cell>
          <cell r="M628">
            <v>1</v>
          </cell>
          <cell r="N628">
            <v>4</v>
          </cell>
          <cell r="O628">
            <v>2</v>
          </cell>
          <cell r="P628">
            <v>16</v>
          </cell>
          <cell r="Q628">
            <v>1</v>
          </cell>
          <cell r="R628">
            <v>10</v>
          </cell>
          <cell r="S628">
            <v>1</v>
          </cell>
          <cell r="AK628">
            <v>0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43687</v>
          </cell>
          <cell r="I629">
            <v>1350</v>
          </cell>
          <cell r="J629" t="str">
            <v>rv</v>
          </cell>
          <cell r="K629">
            <v>31</v>
          </cell>
          <cell r="L629">
            <v>0</v>
          </cell>
          <cell r="M629">
            <v>2</v>
          </cell>
          <cell r="N629">
            <v>5</v>
          </cell>
          <cell r="O629">
            <v>1</v>
          </cell>
          <cell r="P629">
            <v>15</v>
          </cell>
          <cell r="Q629">
            <v>1</v>
          </cell>
          <cell r="R629">
            <v>9</v>
          </cell>
          <cell r="S629">
            <v>2</v>
          </cell>
          <cell r="AK629">
            <v>0</v>
          </cell>
        </row>
        <row r="630">
          <cell r="C630" t="str">
            <v>Harris Insights &amp; Analytics</v>
          </cell>
          <cell r="E630" t="str">
            <v>US</v>
          </cell>
          <cell r="F630" t="str">
            <v>C+</v>
          </cell>
          <cell r="H630">
            <v>43686</v>
          </cell>
          <cell r="I630">
            <v>3088</v>
          </cell>
          <cell r="J630" t="str">
            <v>rv</v>
          </cell>
          <cell r="K630">
            <v>28</v>
          </cell>
          <cell r="L630">
            <v>0</v>
          </cell>
          <cell r="M630">
            <v>3</v>
          </cell>
          <cell r="N630">
            <v>3</v>
          </cell>
          <cell r="O630">
            <v>1</v>
          </cell>
          <cell r="P630">
            <v>16</v>
          </cell>
          <cell r="Q630">
            <v>1</v>
          </cell>
          <cell r="R630">
            <v>10</v>
          </cell>
          <cell r="S630">
            <v>1</v>
          </cell>
          <cell r="AK630">
            <v>1.1575429819123012E-6</v>
          </cell>
        </row>
        <row r="631">
          <cell r="C631" t="str">
            <v>Harris Insights &amp; Analytics</v>
          </cell>
          <cell r="E631" t="str">
            <v>US</v>
          </cell>
          <cell r="F631" t="str">
            <v>C+</v>
          </cell>
          <cell r="H631">
            <v>43686</v>
          </cell>
          <cell r="I631">
            <v>1318</v>
          </cell>
          <cell r="J631" t="str">
            <v>rv</v>
          </cell>
          <cell r="K631">
            <v>29</v>
          </cell>
          <cell r="L631">
            <v>0</v>
          </cell>
          <cell r="M631">
            <v>3</v>
          </cell>
          <cell r="N631">
            <v>4</v>
          </cell>
          <cell r="O631">
            <v>1</v>
          </cell>
          <cell r="P631">
            <v>15</v>
          </cell>
          <cell r="Q631">
            <v>1</v>
          </cell>
          <cell r="R631">
            <v>8</v>
          </cell>
          <cell r="S631">
            <v>1</v>
          </cell>
          <cell r="AK631">
            <v>0</v>
          </cell>
        </row>
        <row r="632">
          <cell r="C632" t="str">
            <v>Change Research</v>
          </cell>
          <cell r="E632" t="str">
            <v>Nevada</v>
          </cell>
          <cell r="F632" t="str">
            <v>C</v>
          </cell>
          <cell r="H632">
            <v>43685</v>
          </cell>
          <cell r="I632">
            <v>439</v>
          </cell>
          <cell r="J632" t="str">
            <v>lv</v>
          </cell>
          <cell r="K632">
            <v>26</v>
          </cell>
          <cell r="L632">
            <v>0</v>
          </cell>
          <cell r="M632">
            <v>0</v>
          </cell>
          <cell r="N632">
            <v>7</v>
          </cell>
          <cell r="O632">
            <v>1</v>
          </cell>
          <cell r="P632">
            <v>22</v>
          </cell>
          <cell r="Q632">
            <v>3</v>
          </cell>
          <cell r="R632">
            <v>23</v>
          </cell>
          <cell r="S632">
            <v>1</v>
          </cell>
          <cell r="AK632">
            <v>1.4116917546106862</v>
          </cell>
        </row>
        <row r="633">
          <cell r="C633" t="str">
            <v>Harris Insights &amp; Analytics</v>
          </cell>
          <cell r="E633" t="str">
            <v>US</v>
          </cell>
          <cell r="F633" t="str">
            <v>C+</v>
          </cell>
          <cell r="H633">
            <v>43685</v>
          </cell>
          <cell r="I633">
            <v>1316</v>
          </cell>
          <cell r="J633" t="str">
            <v>rv</v>
          </cell>
          <cell r="K633">
            <v>27</v>
          </cell>
          <cell r="L633">
            <v>0</v>
          </cell>
          <cell r="M633">
            <v>3</v>
          </cell>
          <cell r="N633">
            <v>4</v>
          </cell>
          <cell r="O633">
            <v>1</v>
          </cell>
          <cell r="P633">
            <v>15</v>
          </cell>
          <cell r="Q633">
            <v>1</v>
          </cell>
          <cell r="R633">
            <v>9</v>
          </cell>
          <cell r="S633">
            <v>1</v>
          </cell>
          <cell r="AK633">
            <v>8.8648456024585185E-7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43684</v>
          </cell>
          <cell r="I634">
            <v>1319</v>
          </cell>
          <cell r="J634" t="str">
            <v>rv</v>
          </cell>
          <cell r="K634">
            <v>25</v>
          </cell>
          <cell r="L634">
            <v>0</v>
          </cell>
          <cell r="M634">
            <v>3</v>
          </cell>
          <cell r="N634">
            <v>4</v>
          </cell>
          <cell r="O634">
            <v>1</v>
          </cell>
          <cell r="P634">
            <v>17</v>
          </cell>
          <cell r="Q634">
            <v>1</v>
          </cell>
          <cell r="R634">
            <v>11</v>
          </cell>
          <cell r="S634">
            <v>1</v>
          </cell>
          <cell r="AK634">
            <v>8.6433308679087486E-7</v>
          </cell>
        </row>
        <row r="635">
          <cell r="C635" t="str">
            <v>Gravis Marketing</v>
          </cell>
          <cell r="E635" t="str">
            <v>New Hampshire</v>
          </cell>
          <cell r="F635" t="str">
            <v>C+</v>
          </cell>
          <cell r="H635">
            <v>43683</v>
          </cell>
          <cell r="I635">
            <v>250</v>
          </cell>
          <cell r="J635" t="str">
            <v>lv</v>
          </cell>
          <cell r="K635">
            <v>15</v>
          </cell>
          <cell r="L635">
            <v>0</v>
          </cell>
          <cell r="M635">
            <v>0</v>
          </cell>
          <cell r="N635">
            <v>8</v>
          </cell>
          <cell r="O635">
            <v>4</v>
          </cell>
          <cell r="P635">
            <v>21</v>
          </cell>
          <cell r="Q635">
            <v>4</v>
          </cell>
          <cell r="R635">
            <v>12</v>
          </cell>
          <cell r="S635">
            <v>4</v>
          </cell>
          <cell r="AK635">
            <v>1.376513316018104</v>
          </cell>
        </row>
        <row r="636">
          <cell r="C636" t="str">
            <v>YouGov</v>
          </cell>
          <cell r="E636" t="str">
            <v>US</v>
          </cell>
          <cell r="F636" t="str">
            <v>B-</v>
          </cell>
          <cell r="H636">
            <v>43683</v>
          </cell>
          <cell r="I636">
            <v>573</v>
          </cell>
          <cell r="J636" t="str">
            <v>lv</v>
          </cell>
          <cell r="K636">
            <v>22</v>
          </cell>
          <cell r="L636">
            <v>0</v>
          </cell>
          <cell r="M636">
            <v>1</v>
          </cell>
          <cell r="N636">
            <v>8</v>
          </cell>
          <cell r="O636">
            <v>0</v>
          </cell>
          <cell r="P636">
            <v>13</v>
          </cell>
          <cell r="Q636">
            <v>1</v>
          </cell>
          <cell r="R636">
            <v>16</v>
          </cell>
          <cell r="S636">
            <v>2</v>
          </cell>
          <cell r="AK636">
            <v>6.035189404276356E-5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43683</v>
          </cell>
          <cell r="I637">
            <v>1319</v>
          </cell>
          <cell r="J637" t="str">
            <v>rv</v>
          </cell>
          <cell r="K637">
            <v>25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17</v>
          </cell>
          <cell r="Q637">
            <v>1</v>
          </cell>
          <cell r="R637">
            <v>11</v>
          </cell>
          <cell r="S637">
            <v>1</v>
          </cell>
          <cell r="AK637">
            <v>8.4211482360736618E-7</v>
          </cell>
        </row>
        <row r="638">
          <cell r="C638" t="str">
            <v>SurveyUSA</v>
          </cell>
          <cell r="E638" t="str">
            <v>North Carolina</v>
          </cell>
          <cell r="F638" t="str">
            <v>A</v>
          </cell>
          <cell r="H638">
            <v>43682</v>
          </cell>
          <cell r="I638">
            <v>534</v>
          </cell>
          <cell r="J638" t="str">
            <v>lv</v>
          </cell>
          <cell r="K638">
            <v>36</v>
          </cell>
          <cell r="L638">
            <v>0</v>
          </cell>
          <cell r="M638">
            <v>1</v>
          </cell>
          <cell r="N638">
            <v>5</v>
          </cell>
          <cell r="O638">
            <v>0</v>
          </cell>
          <cell r="P638">
            <v>15</v>
          </cell>
          <cell r="Q638">
            <v>0</v>
          </cell>
          <cell r="R638">
            <v>13</v>
          </cell>
          <cell r="S638">
            <v>1</v>
          </cell>
          <cell r="AK638">
            <v>5.2689835140081458</v>
          </cell>
        </row>
        <row r="639">
          <cell r="C639" t="str">
            <v>SurveyUSA</v>
          </cell>
          <cell r="E639" t="str">
            <v>California</v>
          </cell>
          <cell r="F639" t="str">
            <v>A</v>
          </cell>
          <cell r="H639">
            <v>43682</v>
          </cell>
          <cell r="I639">
            <v>528</v>
          </cell>
          <cell r="J639" t="str">
            <v>lv</v>
          </cell>
          <cell r="K639">
            <v>25</v>
          </cell>
          <cell r="L639">
            <v>0</v>
          </cell>
          <cell r="M639">
            <v>1</v>
          </cell>
          <cell r="N639">
            <v>6</v>
          </cell>
          <cell r="O639">
            <v>0</v>
          </cell>
          <cell r="P639">
            <v>18</v>
          </cell>
          <cell r="Q639">
            <v>0</v>
          </cell>
          <cell r="R639">
            <v>21</v>
          </cell>
          <cell r="S639">
            <v>1</v>
          </cell>
          <cell r="AK639">
            <v>2.4239263678904912E-2</v>
          </cell>
        </row>
        <row r="640">
          <cell r="C640" t="str">
            <v>SurveyUSA</v>
          </cell>
          <cell r="E640" t="str">
            <v>US</v>
          </cell>
          <cell r="F640" t="str">
            <v>A</v>
          </cell>
          <cell r="H640">
            <v>43682</v>
          </cell>
          <cell r="I640">
            <v>999</v>
          </cell>
          <cell r="J640" t="str">
            <v>lv</v>
          </cell>
          <cell r="K640">
            <v>33</v>
          </cell>
          <cell r="L640">
            <v>0</v>
          </cell>
          <cell r="M640">
            <v>1</v>
          </cell>
          <cell r="N640">
            <v>8</v>
          </cell>
          <cell r="O640">
            <v>1</v>
          </cell>
          <cell r="P640">
            <v>20</v>
          </cell>
          <cell r="Q640">
            <v>0</v>
          </cell>
          <cell r="R640">
            <v>19</v>
          </cell>
          <cell r="S640">
            <v>0</v>
          </cell>
          <cell r="AK640">
            <v>3.464183541175346E-2</v>
          </cell>
        </row>
        <row r="641">
          <cell r="C641" t="str">
            <v>Ipsos</v>
          </cell>
          <cell r="E641" t="str">
            <v>US</v>
          </cell>
          <cell r="F641" t="str">
            <v>B-</v>
          </cell>
          <cell r="H641">
            <v>43682</v>
          </cell>
          <cell r="I641">
            <v>1023</v>
          </cell>
          <cell r="J641" t="str">
            <v>rv</v>
          </cell>
          <cell r="K641">
            <v>25</v>
          </cell>
          <cell r="L641">
            <v>0</v>
          </cell>
          <cell r="M641">
            <v>3</v>
          </cell>
          <cell r="N641">
            <v>5</v>
          </cell>
          <cell r="O641">
            <v>1</v>
          </cell>
          <cell r="P641">
            <v>20</v>
          </cell>
          <cell r="Q641">
            <v>0</v>
          </cell>
          <cell r="R641">
            <v>10</v>
          </cell>
          <cell r="S641">
            <v>2</v>
          </cell>
          <cell r="AK641">
            <v>1.0156281857762412E-4</v>
          </cell>
        </row>
        <row r="642">
          <cell r="C642" t="str">
            <v>Quinnipiac University</v>
          </cell>
          <cell r="E642" t="str">
            <v>US</v>
          </cell>
          <cell r="F642" t="str">
            <v>B+</v>
          </cell>
          <cell r="H642">
            <v>43682</v>
          </cell>
          <cell r="I642">
            <v>807</v>
          </cell>
          <cell r="J642" t="str">
            <v>rv</v>
          </cell>
          <cell r="K642">
            <v>32</v>
          </cell>
          <cell r="L642">
            <v>0</v>
          </cell>
          <cell r="M642">
            <v>2</v>
          </cell>
          <cell r="N642">
            <v>5</v>
          </cell>
          <cell r="O642">
            <v>1</v>
          </cell>
          <cell r="P642">
            <v>14</v>
          </cell>
          <cell r="Q642">
            <v>0</v>
          </cell>
          <cell r="R642">
            <v>21</v>
          </cell>
          <cell r="S642">
            <v>1</v>
          </cell>
          <cell r="AK642">
            <v>2.2306142356202396E-3</v>
          </cell>
        </row>
        <row r="643">
          <cell r="C643" t="str">
            <v>Ipsos</v>
          </cell>
          <cell r="E643" t="str">
            <v>US</v>
          </cell>
          <cell r="F643" t="str">
            <v>B-</v>
          </cell>
          <cell r="H643">
            <v>43682</v>
          </cell>
          <cell r="I643">
            <v>1258</v>
          </cell>
          <cell r="J643" t="str">
            <v>a</v>
          </cell>
          <cell r="K643">
            <v>22.4</v>
          </cell>
          <cell r="L643">
            <v>0</v>
          </cell>
          <cell r="M643">
            <v>2.6</v>
          </cell>
          <cell r="N643">
            <v>3.9</v>
          </cell>
          <cell r="O643">
            <v>0.7</v>
          </cell>
          <cell r="P643">
            <v>18.399999999999999</v>
          </cell>
          <cell r="Q643">
            <v>0.3</v>
          </cell>
          <cell r="R643">
            <v>8.6999999999999993</v>
          </cell>
          <cell r="S643">
            <v>2.1</v>
          </cell>
          <cell r="AK643">
            <v>0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43682</v>
          </cell>
          <cell r="I644">
            <v>1339</v>
          </cell>
          <cell r="J644" t="str">
            <v>rv</v>
          </cell>
          <cell r="K644">
            <v>27</v>
          </cell>
          <cell r="L644">
            <v>0</v>
          </cell>
          <cell r="M644">
            <v>3</v>
          </cell>
          <cell r="N644">
            <v>2</v>
          </cell>
          <cell r="O644">
            <v>1</v>
          </cell>
          <cell r="P644">
            <v>16</v>
          </cell>
          <cell r="Q644">
            <v>1</v>
          </cell>
          <cell r="R644">
            <v>11</v>
          </cell>
          <cell r="S644">
            <v>2</v>
          </cell>
          <cell r="AK644">
            <v>8.25497430375944E-7</v>
          </cell>
        </row>
        <row r="645">
          <cell r="C645" t="str">
            <v>Pew Research Center</v>
          </cell>
          <cell r="E645" t="str">
            <v>US</v>
          </cell>
          <cell r="F645" t="str">
            <v>B/C</v>
          </cell>
          <cell r="H645">
            <v>43681</v>
          </cell>
          <cell r="I645">
            <v>1757</v>
          </cell>
          <cell r="J645" t="str">
            <v>rv</v>
          </cell>
          <cell r="K645">
            <v>26</v>
          </cell>
          <cell r="L645">
            <v>0</v>
          </cell>
          <cell r="M645">
            <v>1</v>
          </cell>
          <cell r="N645">
            <v>5</v>
          </cell>
          <cell r="O645">
            <v>1</v>
          </cell>
          <cell r="P645">
            <v>12</v>
          </cell>
          <cell r="Q645">
            <v>0</v>
          </cell>
          <cell r="R645">
            <v>16</v>
          </cell>
          <cell r="S645">
            <v>1</v>
          </cell>
          <cell r="AK645">
            <v>0.1098482753439816</v>
          </cell>
        </row>
        <row r="646">
          <cell r="C646" t="str">
            <v>Public Policy Polling</v>
          </cell>
          <cell r="E646" t="str">
            <v>US</v>
          </cell>
          <cell r="F646" t="str">
            <v>B</v>
          </cell>
          <cell r="H646">
            <v>43681</v>
          </cell>
          <cell r="I646">
            <v>588</v>
          </cell>
          <cell r="J646" t="str">
            <v>v</v>
          </cell>
          <cell r="K646">
            <v>36</v>
          </cell>
          <cell r="L646">
            <v>0</v>
          </cell>
          <cell r="M646">
            <v>4</v>
          </cell>
          <cell r="N646">
            <v>4</v>
          </cell>
          <cell r="O646">
            <v>2</v>
          </cell>
          <cell r="P646">
            <v>12</v>
          </cell>
          <cell r="Q646">
            <v>0</v>
          </cell>
          <cell r="R646">
            <v>13</v>
          </cell>
          <cell r="S646">
            <v>2</v>
          </cell>
          <cell r="AK646">
            <v>2.5323997147345119</v>
          </cell>
        </row>
        <row r="647">
          <cell r="C647" t="str">
            <v>Change Research</v>
          </cell>
          <cell r="E647" t="str">
            <v>US</v>
          </cell>
          <cell r="F647" t="str">
            <v>C</v>
          </cell>
          <cell r="H647">
            <v>43681</v>
          </cell>
          <cell r="I647">
            <v>1450</v>
          </cell>
          <cell r="J647" t="str">
            <v>lv</v>
          </cell>
          <cell r="K647">
            <v>23</v>
          </cell>
          <cell r="L647">
            <v>0</v>
          </cell>
          <cell r="M647">
            <v>2</v>
          </cell>
          <cell r="N647">
            <v>9</v>
          </cell>
          <cell r="O647">
            <v>1</v>
          </cell>
          <cell r="P647">
            <v>23</v>
          </cell>
          <cell r="Q647">
            <v>0</v>
          </cell>
          <cell r="R647">
            <v>26</v>
          </cell>
          <cell r="S647">
            <v>2</v>
          </cell>
          <cell r="AK647">
            <v>3.3590832827888585E-2</v>
          </cell>
        </row>
        <row r="648">
          <cell r="C648" t="str">
            <v>Monmouth University</v>
          </cell>
          <cell r="E648" t="str">
            <v>Iowa</v>
          </cell>
          <cell r="F648" t="str">
            <v>A+</v>
          </cell>
          <cell r="H648">
            <v>43681</v>
          </cell>
          <cell r="I648">
            <v>401</v>
          </cell>
          <cell r="J648" t="str">
            <v>lv</v>
          </cell>
          <cell r="K648">
            <v>28</v>
          </cell>
          <cell r="L648">
            <v>0</v>
          </cell>
          <cell r="M648">
            <v>1</v>
          </cell>
          <cell r="N648">
            <v>8</v>
          </cell>
          <cell r="O648">
            <v>3</v>
          </cell>
          <cell r="P648">
            <v>9</v>
          </cell>
          <cell r="Q648">
            <v>3</v>
          </cell>
          <cell r="R648">
            <v>19</v>
          </cell>
          <cell r="S648">
            <v>2</v>
          </cell>
          <cell r="AK648">
            <v>1.5909187116710313E-2</v>
          </cell>
        </row>
        <row r="649">
          <cell r="C649" t="str">
            <v>Franklin &amp; Marshall College</v>
          </cell>
          <cell r="E649" t="str">
            <v>Pennsylvania</v>
          </cell>
          <cell r="F649" t="str">
            <v>B/C</v>
          </cell>
          <cell r="H649">
            <v>43681</v>
          </cell>
          <cell r="I649">
            <v>295</v>
          </cell>
          <cell r="J649" t="str">
            <v>rv</v>
          </cell>
          <cell r="K649">
            <v>28</v>
          </cell>
          <cell r="L649">
            <v>0</v>
          </cell>
          <cell r="M649">
            <v>2</v>
          </cell>
          <cell r="N649">
            <v>6</v>
          </cell>
          <cell r="O649">
            <v>0</v>
          </cell>
          <cell r="P649">
            <v>12</v>
          </cell>
          <cell r="Q649">
            <v>0</v>
          </cell>
          <cell r="R649">
            <v>21</v>
          </cell>
          <cell r="S649">
            <v>0</v>
          </cell>
          <cell r="AK649">
            <v>4.8341034149593953E-2</v>
          </cell>
        </row>
        <row r="650">
          <cell r="C650" t="str">
            <v>University of Texas at Tyler</v>
          </cell>
          <cell r="E650" t="str">
            <v>Texas</v>
          </cell>
          <cell r="F650" t="str">
            <v>B/C</v>
          </cell>
          <cell r="H650">
            <v>43681</v>
          </cell>
          <cell r="I650">
            <v>534</v>
          </cell>
          <cell r="J650" t="str">
            <v>rv</v>
          </cell>
          <cell r="K650">
            <v>23.6</v>
          </cell>
          <cell r="L650">
            <v>0</v>
          </cell>
          <cell r="M650">
            <v>2</v>
          </cell>
          <cell r="N650">
            <v>4.5</v>
          </cell>
          <cell r="O650">
            <v>0.3</v>
          </cell>
          <cell r="P650">
            <v>17.600000000000001</v>
          </cell>
          <cell r="Q650">
            <v>0.8</v>
          </cell>
          <cell r="R650">
            <v>10.1</v>
          </cell>
          <cell r="S650">
            <v>1.8</v>
          </cell>
          <cell r="AK650">
            <v>1.4901548171318186E-2</v>
          </cell>
        </row>
        <row r="651">
          <cell r="C651" t="str">
            <v>Suffolk University</v>
          </cell>
          <cell r="E651" t="str">
            <v>New Hampshire</v>
          </cell>
          <cell r="F651" t="str">
            <v>A-</v>
          </cell>
          <cell r="H651">
            <v>43681</v>
          </cell>
          <cell r="I651">
            <v>500</v>
          </cell>
          <cell r="J651" t="str">
            <v>lv</v>
          </cell>
          <cell r="K651">
            <v>21.4</v>
          </cell>
          <cell r="L651">
            <v>0</v>
          </cell>
          <cell r="M651">
            <v>1.4</v>
          </cell>
          <cell r="N651">
            <v>5.8</v>
          </cell>
          <cell r="O651">
            <v>0.8</v>
          </cell>
          <cell r="P651">
            <v>16.8</v>
          </cell>
          <cell r="Q651">
            <v>0.6</v>
          </cell>
          <cell r="R651">
            <v>13.6</v>
          </cell>
          <cell r="S651">
            <v>1.4</v>
          </cell>
          <cell r="AK651">
            <v>4.1266449757487011E-3</v>
          </cell>
        </row>
        <row r="652">
          <cell r="C652" t="str">
            <v>Morning Consult</v>
          </cell>
          <cell r="E652" t="str">
            <v>US</v>
          </cell>
          <cell r="F652" t="str">
            <v>B/C</v>
          </cell>
          <cell r="H652">
            <v>43681</v>
          </cell>
          <cell r="I652">
            <v>9845</v>
          </cell>
          <cell r="J652" t="str">
            <v>lv</v>
          </cell>
          <cell r="K652">
            <v>33</v>
          </cell>
          <cell r="L652">
            <v>0</v>
          </cell>
          <cell r="M652">
            <v>3</v>
          </cell>
          <cell r="N652">
            <v>6</v>
          </cell>
          <cell r="O652">
            <v>1</v>
          </cell>
          <cell r="P652">
            <v>19</v>
          </cell>
          <cell r="Q652">
            <v>1</v>
          </cell>
          <cell r="R652">
            <v>15</v>
          </cell>
          <cell r="S652">
            <v>2</v>
          </cell>
          <cell r="AK652">
            <v>1.4505907463455047E-4</v>
          </cell>
        </row>
        <row r="653">
          <cell r="C653" t="str">
            <v>Harris Insights &amp; Analytics</v>
          </cell>
          <cell r="E653" t="str">
            <v>US</v>
          </cell>
          <cell r="F653" t="str">
            <v>C+</v>
          </cell>
          <cell r="H653">
            <v>43681</v>
          </cell>
          <cell r="I653">
            <v>1350</v>
          </cell>
          <cell r="J653" t="str">
            <v>rv</v>
          </cell>
          <cell r="K653">
            <v>28</v>
          </cell>
          <cell r="L653">
            <v>0</v>
          </cell>
          <cell r="M653">
            <v>3</v>
          </cell>
          <cell r="N653">
            <v>3</v>
          </cell>
          <cell r="O653">
            <v>1</v>
          </cell>
          <cell r="P653">
            <v>14</v>
          </cell>
          <cell r="Q653">
            <v>1</v>
          </cell>
          <cell r="R653">
            <v>9</v>
          </cell>
          <cell r="S653">
            <v>2</v>
          </cell>
          <cell r="AK653">
            <v>7.9060146964388515E-7</v>
          </cell>
        </row>
        <row r="654">
          <cell r="C654" t="str">
            <v>Emerson College</v>
          </cell>
          <cell r="E654" t="str">
            <v>Texas</v>
          </cell>
          <cell r="F654" t="str">
            <v>B-</v>
          </cell>
          <cell r="H654">
            <v>43680</v>
          </cell>
          <cell r="I654">
            <v>400</v>
          </cell>
          <cell r="J654" t="str">
            <v>lv</v>
          </cell>
          <cell r="K654">
            <v>27.7</v>
          </cell>
          <cell r="L654">
            <v>0</v>
          </cell>
          <cell r="M654">
            <v>1.6</v>
          </cell>
          <cell r="N654">
            <v>7.2</v>
          </cell>
          <cell r="O654">
            <v>0.2</v>
          </cell>
          <cell r="P654">
            <v>15.7</v>
          </cell>
          <cell r="Q654">
            <v>0.4</v>
          </cell>
          <cell r="R654">
            <v>13.7</v>
          </cell>
          <cell r="S654">
            <v>3.1</v>
          </cell>
          <cell r="AK654">
            <v>2.0104540944630847</v>
          </cell>
        </row>
        <row r="655">
          <cell r="C655" t="str">
            <v>Harris Insights &amp; Analytics</v>
          </cell>
          <cell r="E655" t="str">
            <v>US</v>
          </cell>
          <cell r="F655" t="str">
            <v>C+</v>
          </cell>
          <cell r="H655">
            <v>43680</v>
          </cell>
          <cell r="I655">
            <v>1350</v>
          </cell>
          <cell r="J655" t="str">
            <v>rv</v>
          </cell>
          <cell r="K655">
            <v>29</v>
          </cell>
          <cell r="L655">
            <v>0</v>
          </cell>
          <cell r="M655">
            <v>3</v>
          </cell>
          <cell r="N655">
            <v>3</v>
          </cell>
          <cell r="O655">
            <v>1</v>
          </cell>
          <cell r="P655">
            <v>16</v>
          </cell>
          <cell r="Q655">
            <v>1</v>
          </cell>
          <cell r="R655">
            <v>9</v>
          </cell>
          <cell r="S655">
            <v>2</v>
          </cell>
          <cell r="AK655">
            <v>7.7082208715405503E-7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43679</v>
          </cell>
          <cell r="I656">
            <v>1350</v>
          </cell>
          <cell r="J656" t="str">
            <v>rv</v>
          </cell>
          <cell r="K656">
            <v>29</v>
          </cell>
          <cell r="L656">
            <v>0</v>
          </cell>
          <cell r="M656">
            <v>3</v>
          </cell>
          <cell r="N656">
            <v>4</v>
          </cell>
          <cell r="O656">
            <v>1</v>
          </cell>
          <cell r="P656">
            <v>17</v>
          </cell>
          <cell r="Q656">
            <v>1</v>
          </cell>
          <cell r="R656">
            <v>9</v>
          </cell>
          <cell r="S656">
            <v>2</v>
          </cell>
          <cell r="AK656">
            <v>7.2179625972750834E-7</v>
          </cell>
        </row>
        <row r="657">
          <cell r="C657" t="str">
            <v>Harris Insights &amp; Analytics</v>
          </cell>
          <cell r="E657" t="str">
            <v>US</v>
          </cell>
          <cell r="F657" t="str">
            <v>C+</v>
          </cell>
          <cell r="H657">
            <v>43679</v>
          </cell>
          <cell r="I657">
            <v>914</v>
          </cell>
          <cell r="J657" t="str">
            <v>rv</v>
          </cell>
          <cell r="K657">
            <v>28</v>
          </cell>
          <cell r="L657">
            <v>0</v>
          </cell>
          <cell r="M657">
            <v>3</v>
          </cell>
          <cell r="N657">
            <v>3</v>
          </cell>
          <cell r="O657">
            <v>1</v>
          </cell>
          <cell r="P657">
            <v>16</v>
          </cell>
          <cell r="Q657">
            <v>1</v>
          </cell>
          <cell r="R657">
            <v>8</v>
          </cell>
          <cell r="S657">
            <v>2</v>
          </cell>
          <cell r="AK657">
            <v>0</v>
          </cell>
        </row>
        <row r="658">
          <cell r="C658" t="str">
            <v>Zogby Interactive/JZ Analytics</v>
          </cell>
          <cell r="E658" t="str">
            <v>Washington</v>
          </cell>
          <cell r="F658" t="str">
            <v>C</v>
          </cell>
          <cell r="H658">
            <v>43678</v>
          </cell>
          <cell r="I658">
            <v>619</v>
          </cell>
          <cell r="J658" t="str">
            <v>lv</v>
          </cell>
          <cell r="K658">
            <v>19.399999999999999</v>
          </cell>
          <cell r="L658">
            <v>0</v>
          </cell>
          <cell r="M658">
            <v>1.1000000000000001</v>
          </cell>
          <cell r="N658">
            <v>5.4</v>
          </cell>
          <cell r="O658">
            <v>1</v>
          </cell>
          <cell r="P658">
            <v>17.899999999999999</v>
          </cell>
          <cell r="Q658">
            <v>0</v>
          </cell>
          <cell r="R658">
            <v>13.5</v>
          </cell>
          <cell r="S658">
            <v>2</v>
          </cell>
          <cell r="AK658">
            <v>1.4549713302576059</v>
          </cell>
        </row>
        <row r="659">
          <cell r="C659" t="str">
            <v>IBD/TIPP</v>
          </cell>
          <cell r="E659" t="str">
            <v>US</v>
          </cell>
          <cell r="F659" t="str">
            <v>A/B</v>
          </cell>
          <cell r="H659">
            <v>43678</v>
          </cell>
          <cell r="I659">
            <v>350</v>
          </cell>
          <cell r="J659" t="str">
            <v>rv</v>
          </cell>
          <cell r="K659">
            <v>30</v>
          </cell>
          <cell r="L659">
            <v>0</v>
          </cell>
          <cell r="M659">
            <v>2</v>
          </cell>
          <cell r="N659">
            <v>6</v>
          </cell>
          <cell r="O659">
            <v>1</v>
          </cell>
          <cell r="P659">
            <v>12</v>
          </cell>
          <cell r="Q659">
            <v>0</v>
          </cell>
          <cell r="R659">
            <v>17</v>
          </cell>
          <cell r="S659">
            <v>0</v>
          </cell>
          <cell r="AK659">
            <v>7.6138910887149002E-3</v>
          </cell>
        </row>
        <row r="660">
          <cell r="C660" t="str">
            <v>Harris Insights &amp; Analytics</v>
          </cell>
          <cell r="E660" t="str">
            <v>US</v>
          </cell>
          <cell r="F660" t="str">
            <v>C+</v>
          </cell>
          <cell r="H660">
            <v>43678</v>
          </cell>
          <cell r="I660">
            <v>585</v>
          </cell>
          <cell r="J660" t="str">
            <v>rv</v>
          </cell>
          <cell r="K660">
            <v>34</v>
          </cell>
          <cell r="L660">
            <v>0</v>
          </cell>
          <cell r="M660">
            <v>2</v>
          </cell>
          <cell r="N660">
            <v>4</v>
          </cell>
          <cell r="O660">
            <v>1</v>
          </cell>
          <cell r="P660">
            <v>17</v>
          </cell>
          <cell r="Q660">
            <v>1</v>
          </cell>
          <cell r="R660">
            <v>8</v>
          </cell>
          <cell r="S660">
            <v>1</v>
          </cell>
          <cell r="AK660">
            <v>5.7992005584961858E-7</v>
          </cell>
        </row>
        <row r="661">
          <cell r="C661" t="str">
            <v>Harris Insights &amp; Analytics</v>
          </cell>
          <cell r="E661" t="str">
            <v>US</v>
          </cell>
          <cell r="F661" t="str">
            <v>C+</v>
          </cell>
          <cell r="H661">
            <v>43678</v>
          </cell>
          <cell r="I661">
            <v>896</v>
          </cell>
          <cell r="J661" t="str">
            <v>rv</v>
          </cell>
          <cell r="K661">
            <v>30</v>
          </cell>
          <cell r="L661">
            <v>0</v>
          </cell>
          <cell r="M661">
            <v>3</v>
          </cell>
          <cell r="N661">
            <v>4</v>
          </cell>
          <cell r="O661">
            <v>1</v>
          </cell>
          <cell r="P661">
            <v>18</v>
          </cell>
          <cell r="Q661">
            <v>1</v>
          </cell>
          <cell r="R661">
            <v>9</v>
          </cell>
          <cell r="S661">
            <v>1</v>
          </cell>
          <cell r="AK661">
            <v>0</v>
          </cell>
        </row>
        <row r="662">
          <cell r="C662" t="str">
            <v>Harris Insights &amp; Analytics</v>
          </cell>
          <cell r="E662" t="str">
            <v>US</v>
          </cell>
          <cell r="F662" t="str">
            <v>C+</v>
          </cell>
          <cell r="H662">
            <v>43677</v>
          </cell>
          <cell r="I662">
            <v>867</v>
          </cell>
          <cell r="J662" t="str">
            <v>rv</v>
          </cell>
          <cell r="K662">
            <v>30</v>
          </cell>
          <cell r="L662">
            <v>0</v>
          </cell>
          <cell r="M662">
            <v>2</v>
          </cell>
          <cell r="N662">
            <v>5</v>
          </cell>
          <cell r="O662">
            <v>1</v>
          </cell>
          <cell r="P662">
            <v>17</v>
          </cell>
          <cell r="Q662">
            <v>1</v>
          </cell>
          <cell r="R662">
            <v>8</v>
          </cell>
          <cell r="S662">
            <v>1</v>
          </cell>
          <cell r="AK662">
            <v>5.7863670928077069E-7</v>
          </cell>
        </row>
        <row r="663">
          <cell r="C663" t="str">
            <v>Capitol Weekly</v>
          </cell>
          <cell r="E663" t="str">
            <v>California</v>
          </cell>
          <cell r="F663">
            <v>0</v>
          </cell>
          <cell r="H663">
            <v>43677</v>
          </cell>
          <cell r="I663">
            <v>739</v>
          </cell>
          <cell r="J663" t="str">
            <v>lv</v>
          </cell>
          <cell r="K663">
            <v>20.7</v>
          </cell>
          <cell r="L663">
            <v>0</v>
          </cell>
          <cell r="M663">
            <v>1.2</v>
          </cell>
          <cell r="N663">
            <v>8</v>
          </cell>
          <cell r="O663">
            <v>0.9</v>
          </cell>
          <cell r="P663">
            <v>14.9</v>
          </cell>
          <cell r="Q663">
            <v>0.1</v>
          </cell>
          <cell r="R663">
            <v>24.2</v>
          </cell>
          <cell r="S663">
            <v>1.6</v>
          </cell>
          <cell r="AK663">
            <v>3.0340215783204705E-3</v>
          </cell>
        </row>
        <row r="664">
          <cell r="C664" t="str">
            <v>YouGov</v>
          </cell>
          <cell r="E664" t="str">
            <v>US</v>
          </cell>
          <cell r="F664" t="str">
            <v>B-</v>
          </cell>
          <cell r="H664">
            <v>43676</v>
          </cell>
          <cell r="I664">
            <v>629</v>
          </cell>
          <cell r="J664" t="str">
            <v>lv</v>
          </cell>
          <cell r="K664">
            <v>26</v>
          </cell>
          <cell r="L664">
            <v>0</v>
          </cell>
          <cell r="M664">
            <v>2</v>
          </cell>
          <cell r="N664">
            <v>5</v>
          </cell>
          <cell r="O664">
            <v>1</v>
          </cell>
          <cell r="P664">
            <v>13</v>
          </cell>
          <cell r="Q664">
            <v>0</v>
          </cell>
          <cell r="R664">
            <v>18</v>
          </cell>
          <cell r="S664">
            <v>1</v>
          </cell>
          <cell r="AK664">
            <v>5.5701399009007774E-5</v>
          </cell>
        </row>
        <row r="665">
          <cell r="C665" t="str">
            <v>Harris Insights &amp; Analytics</v>
          </cell>
          <cell r="E665" t="str">
            <v>US</v>
          </cell>
          <cell r="F665" t="str">
            <v>C+</v>
          </cell>
          <cell r="H665">
            <v>43676</v>
          </cell>
          <cell r="I665">
            <v>868</v>
          </cell>
          <cell r="J665" t="str">
            <v>rv</v>
          </cell>
          <cell r="K665">
            <v>30</v>
          </cell>
          <cell r="L665">
            <v>0</v>
          </cell>
          <cell r="M665">
            <v>2</v>
          </cell>
          <cell r="N665">
            <v>3</v>
          </cell>
          <cell r="O665">
            <v>1</v>
          </cell>
          <cell r="P665">
            <v>15</v>
          </cell>
          <cell r="Q665">
            <v>1</v>
          </cell>
          <cell r="R665">
            <v>8</v>
          </cell>
          <cell r="S665">
            <v>1</v>
          </cell>
          <cell r="AK665">
            <v>5.6488927628000531E-7</v>
          </cell>
        </row>
        <row r="666">
          <cell r="C666" t="str">
            <v>Victory Research</v>
          </cell>
          <cell r="E666" t="str">
            <v>Illinois</v>
          </cell>
          <cell r="F666" t="str">
            <v>B/C</v>
          </cell>
          <cell r="H666">
            <v>43675</v>
          </cell>
          <cell r="I666">
            <v>1200</v>
          </cell>
          <cell r="J666" t="str">
            <v>lv</v>
          </cell>
          <cell r="K666">
            <v>36.1</v>
          </cell>
          <cell r="L666">
            <v>0</v>
          </cell>
          <cell r="M666">
            <v>1.4</v>
          </cell>
          <cell r="N666">
            <v>9.3000000000000007</v>
          </cell>
          <cell r="O666">
            <v>1.7</v>
          </cell>
          <cell r="P666">
            <v>15.2</v>
          </cell>
          <cell r="Q666">
            <v>0.8</v>
          </cell>
          <cell r="R666">
            <v>12.8</v>
          </cell>
          <cell r="S666">
            <v>0.3</v>
          </cell>
          <cell r="AK666">
            <v>0.34706899968744193</v>
          </cell>
        </row>
        <row r="667">
          <cell r="C667" t="str">
            <v>Emerson College</v>
          </cell>
          <cell r="E667" t="str">
            <v>US</v>
          </cell>
          <cell r="F667" t="str">
            <v>B-</v>
          </cell>
          <cell r="H667">
            <v>43675</v>
          </cell>
          <cell r="I667">
            <v>520</v>
          </cell>
          <cell r="J667" t="str">
            <v>lv</v>
          </cell>
          <cell r="K667">
            <v>32.799999999999997</v>
          </cell>
          <cell r="L667">
            <v>0</v>
          </cell>
          <cell r="M667">
            <v>0.4</v>
          </cell>
          <cell r="N667">
            <v>6.2</v>
          </cell>
          <cell r="O667">
            <v>0.3</v>
          </cell>
          <cell r="P667">
            <v>20.100000000000001</v>
          </cell>
          <cell r="Q667">
            <v>1.6</v>
          </cell>
          <cell r="R667">
            <v>14.1</v>
          </cell>
          <cell r="S667">
            <v>2</v>
          </cell>
          <cell r="AK667">
            <v>6.4041971815882474E-3</v>
          </cell>
        </row>
        <row r="668">
          <cell r="C668" t="str">
            <v>Harris Insights &amp; Analytics</v>
          </cell>
          <cell r="E668" t="str">
            <v>US</v>
          </cell>
          <cell r="F668" t="str">
            <v>C+</v>
          </cell>
          <cell r="H668">
            <v>43675</v>
          </cell>
          <cell r="I668">
            <v>884</v>
          </cell>
          <cell r="J668" t="str">
            <v>rv</v>
          </cell>
          <cell r="K668">
            <v>32</v>
          </cell>
          <cell r="L668">
            <v>0</v>
          </cell>
          <cell r="M668">
            <v>1</v>
          </cell>
          <cell r="N668">
            <v>3</v>
          </cell>
          <cell r="O668">
            <v>1</v>
          </cell>
          <cell r="P668">
            <v>15</v>
          </cell>
          <cell r="Q668">
            <v>2</v>
          </cell>
          <cell r="R668">
            <v>9</v>
          </cell>
          <cell r="S668">
            <v>1</v>
          </cell>
          <cell r="AK668">
            <v>5.5527400922210713E-7</v>
          </cell>
        </row>
        <row r="669">
          <cell r="C669" t="str">
            <v>GQR Research (GQRR)</v>
          </cell>
          <cell r="E669" t="str">
            <v>US</v>
          </cell>
          <cell r="F669" t="str">
            <v>C+</v>
          </cell>
          <cell r="H669">
            <v>43674</v>
          </cell>
          <cell r="I669">
            <v>471</v>
          </cell>
          <cell r="J669" t="str">
            <v>lv</v>
          </cell>
          <cell r="K669">
            <v>31</v>
          </cell>
          <cell r="L669">
            <v>0</v>
          </cell>
          <cell r="M669">
            <v>1</v>
          </cell>
          <cell r="N669">
            <v>8</v>
          </cell>
          <cell r="O669">
            <v>2</v>
          </cell>
          <cell r="P669">
            <v>22</v>
          </cell>
          <cell r="Q669">
            <v>0</v>
          </cell>
          <cell r="R669">
            <v>15</v>
          </cell>
          <cell r="S669">
            <v>1</v>
          </cell>
          <cell r="AK669">
            <v>0.19830383963504988</v>
          </cell>
        </row>
        <row r="670">
          <cell r="C670" t="str">
            <v>McLaughlin &amp; Associates</v>
          </cell>
          <cell r="E670" t="str">
            <v>US</v>
          </cell>
          <cell r="F670" t="str">
            <v>C/D</v>
          </cell>
          <cell r="H670">
            <v>43674</v>
          </cell>
          <cell r="I670">
            <v>468</v>
          </cell>
          <cell r="J670" t="str">
            <v>lv</v>
          </cell>
          <cell r="K670">
            <v>28</v>
          </cell>
          <cell r="L670">
            <v>0</v>
          </cell>
          <cell r="M670">
            <v>3</v>
          </cell>
          <cell r="N670">
            <v>3</v>
          </cell>
          <cell r="O670">
            <v>0.4</v>
          </cell>
          <cell r="P670">
            <v>15</v>
          </cell>
          <cell r="Q670">
            <v>1</v>
          </cell>
          <cell r="R670">
            <v>9</v>
          </cell>
          <cell r="S670">
            <v>2</v>
          </cell>
          <cell r="AK670">
            <v>4.6818010930551619E-3</v>
          </cell>
        </row>
        <row r="671">
          <cell r="C671" t="str">
            <v>Morning Consult</v>
          </cell>
          <cell r="E671" t="str">
            <v>US</v>
          </cell>
          <cell r="F671" t="str">
            <v>B/C</v>
          </cell>
          <cell r="H671">
            <v>43674</v>
          </cell>
          <cell r="I671">
            <v>16959</v>
          </cell>
          <cell r="J671" t="str">
            <v>lv</v>
          </cell>
          <cell r="K671">
            <v>33</v>
          </cell>
          <cell r="L671">
            <v>0</v>
          </cell>
          <cell r="M671">
            <v>3</v>
          </cell>
          <cell r="N671">
            <v>5</v>
          </cell>
          <cell r="O671">
            <v>1</v>
          </cell>
          <cell r="P671">
            <v>18</v>
          </cell>
          <cell r="Q671">
            <v>1</v>
          </cell>
          <cell r="R671">
            <v>13</v>
          </cell>
          <cell r="S671">
            <v>2</v>
          </cell>
          <cell r="AK671">
            <v>1.6051116458488956E-4</v>
          </cell>
        </row>
        <row r="672">
          <cell r="C672" t="str">
            <v>Harris Insights &amp; Analytics</v>
          </cell>
          <cell r="E672" t="str">
            <v>US</v>
          </cell>
          <cell r="F672" t="str">
            <v>C+</v>
          </cell>
          <cell r="H672">
            <v>43674</v>
          </cell>
          <cell r="I672">
            <v>444</v>
          </cell>
          <cell r="J672" t="str">
            <v>rv</v>
          </cell>
          <cell r="K672">
            <v>34</v>
          </cell>
          <cell r="L672">
            <v>0</v>
          </cell>
          <cell r="M672">
            <v>1</v>
          </cell>
          <cell r="N672">
            <v>5</v>
          </cell>
          <cell r="O672">
            <v>1</v>
          </cell>
          <cell r="P672">
            <v>20</v>
          </cell>
          <cell r="Q672">
            <v>1</v>
          </cell>
          <cell r="R672">
            <v>12</v>
          </cell>
          <cell r="S672">
            <v>1</v>
          </cell>
          <cell r="AK672">
            <v>4.2264259877315106E-7</v>
          </cell>
        </row>
        <row r="673">
          <cell r="C673" t="str">
            <v>Quinnipiac University</v>
          </cell>
          <cell r="E673" t="str">
            <v>US</v>
          </cell>
          <cell r="F673" t="str">
            <v>B+</v>
          </cell>
          <cell r="H673">
            <v>43674</v>
          </cell>
          <cell r="I673">
            <v>579</v>
          </cell>
          <cell r="J673" t="str">
            <v>rv</v>
          </cell>
          <cell r="K673">
            <v>34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11</v>
          </cell>
          <cell r="Q673">
            <v>0</v>
          </cell>
          <cell r="R673">
            <v>15</v>
          </cell>
          <cell r="S673">
            <v>2</v>
          </cell>
          <cell r="AK673">
            <v>1.4381504252137872E-3</v>
          </cell>
        </row>
        <row r="674">
          <cell r="C674" t="str">
            <v>SoonerPoll.com</v>
          </cell>
          <cell r="E674" t="str">
            <v>Oklahoma</v>
          </cell>
          <cell r="F674" t="str">
            <v>B/C</v>
          </cell>
          <cell r="H674">
            <v>43673</v>
          </cell>
          <cell r="I674">
            <v>152</v>
          </cell>
          <cell r="J674" t="str">
            <v>lv</v>
          </cell>
          <cell r="K674">
            <v>26.2</v>
          </cell>
          <cell r="L674">
            <v>0</v>
          </cell>
          <cell r="M674">
            <v>1.5</v>
          </cell>
          <cell r="N674">
            <v>5.9</v>
          </cell>
          <cell r="O674">
            <v>0.5</v>
          </cell>
          <cell r="P674">
            <v>5.4</v>
          </cell>
          <cell r="Q674">
            <v>0</v>
          </cell>
          <cell r="R674">
            <v>11.5</v>
          </cell>
          <cell r="S674">
            <v>0</v>
          </cell>
          <cell r="AK674">
            <v>1.1610409299706175</v>
          </cell>
        </row>
        <row r="675">
          <cell r="C675" t="str">
            <v>Echelon Insights</v>
          </cell>
          <cell r="E675" t="str">
            <v>US</v>
          </cell>
          <cell r="F675">
            <v>0</v>
          </cell>
          <cell r="H675">
            <v>43673</v>
          </cell>
          <cell r="I675">
            <v>510</v>
          </cell>
          <cell r="J675" t="str">
            <v>rv</v>
          </cell>
          <cell r="K675">
            <v>58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29</v>
          </cell>
          <cell r="Q675">
            <v>0</v>
          </cell>
          <cell r="R675">
            <v>0</v>
          </cell>
          <cell r="S675">
            <v>0</v>
          </cell>
          <cell r="AK675">
            <v>0</v>
          </cell>
        </row>
        <row r="676">
          <cell r="C676" t="str">
            <v>Echelon Insights</v>
          </cell>
          <cell r="E676" t="str">
            <v>US</v>
          </cell>
          <cell r="F676">
            <v>0</v>
          </cell>
          <cell r="H676">
            <v>43673</v>
          </cell>
          <cell r="I676">
            <v>510</v>
          </cell>
          <cell r="J676" t="str">
            <v>rv</v>
          </cell>
          <cell r="K676">
            <v>56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AK676">
            <v>0</v>
          </cell>
        </row>
        <row r="677">
          <cell r="C677" t="str">
            <v>Echelon Insights</v>
          </cell>
          <cell r="E677" t="str">
            <v>US</v>
          </cell>
          <cell r="F677">
            <v>0</v>
          </cell>
          <cell r="H677">
            <v>43673</v>
          </cell>
          <cell r="I677">
            <v>510</v>
          </cell>
          <cell r="J677" t="str">
            <v>rv</v>
          </cell>
          <cell r="K677">
            <v>54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35</v>
          </cell>
          <cell r="S677">
            <v>0</v>
          </cell>
          <cell r="AK677">
            <v>0</v>
          </cell>
        </row>
        <row r="678">
          <cell r="C678" t="str">
            <v>Echelon Insights</v>
          </cell>
          <cell r="E678" t="str">
            <v>US</v>
          </cell>
          <cell r="F678">
            <v>0</v>
          </cell>
          <cell r="H678">
            <v>43673</v>
          </cell>
          <cell r="I678">
            <v>510</v>
          </cell>
          <cell r="J678" t="str">
            <v>rv</v>
          </cell>
          <cell r="K678">
            <v>33</v>
          </cell>
          <cell r="L678">
            <v>0</v>
          </cell>
          <cell r="M678">
            <v>1</v>
          </cell>
          <cell r="N678">
            <v>5</v>
          </cell>
          <cell r="O678">
            <v>0</v>
          </cell>
          <cell r="P678">
            <v>14</v>
          </cell>
          <cell r="Q678">
            <v>0</v>
          </cell>
          <cell r="R678">
            <v>10</v>
          </cell>
          <cell r="S678">
            <v>1</v>
          </cell>
          <cell r="AK678">
            <v>2.6185584228183615E-4</v>
          </cell>
        </row>
        <row r="679">
          <cell r="C679" t="str">
            <v>University of Texas at Tyler</v>
          </cell>
          <cell r="E679" t="str">
            <v>Texas</v>
          </cell>
          <cell r="F679" t="str">
            <v>B/C</v>
          </cell>
          <cell r="H679">
            <v>43673</v>
          </cell>
          <cell r="I679">
            <v>554</v>
          </cell>
          <cell r="J679" t="str">
            <v>rv</v>
          </cell>
          <cell r="K679">
            <v>19.100000000000001</v>
          </cell>
          <cell r="L679">
            <v>0</v>
          </cell>
          <cell r="M679">
            <v>1</v>
          </cell>
          <cell r="N679">
            <v>2.1</v>
          </cell>
          <cell r="O679">
            <v>0.3</v>
          </cell>
          <cell r="P679">
            <v>13.5</v>
          </cell>
          <cell r="Q679">
            <v>0.4</v>
          </cell>
          <cell r="R679">
            <v>9</v>
          </cell>
          <cell r="S679">
            <v>0.4</v>
          </cell>
          <cell r="AK679">
            <v>8.4342152258063893E-3</v>
          </cell>
        </row>
        <row r="680">
          <cell r="C680" t="str">
            <v>Change Research</v>
          </cell>
          <cell r="E680" t="str">
            <v>US</v>
          </cell>
          <cell r="F680" t="str">
            <v>C</v>
          </cell>
          <cell r="H680">
            <v>43672</v>
          </cell>
          <cell r="I680">
            <v>1204</v>
          </cell>
          <cell r="J680" t="str">
            <v>lv</v>
          </cell>
          <cell r="K680">
            <v>20</v>
          </cell>
          <cell r="L680">
            <v>0</v>
          </cell>
          <cell r="M680">
            <v>1</v>
          </cell>
          <cell r="N680">
            <v>9</v>
          </cell>
          <cell r="O680">
            <v>3</v>
          </cell>
          <cell r="P680">
            <v>20</v>
          </cell>
          <cell r="Q680">
            <v>0</v>
          </cell>
          <cell r="R680">
            <v>22</v>
          </cell>
          <cell r="S680">
            <v>3</v>
          </cell>
          <cell r="AK680">
            <v>1.5388973147517691E-2</v>
          </cell>
        </row>
        <row r="681">
          <cell r="C681" t="str">
            <v>Optimus</v>
          </cell>
          <cell r="E681" t="str">
            <v>South Carolina</v>
          </cell>
          <cell r="F681" t="str">
            <v>C/D</v>
          </cell>
          <cell r="H681">
            <v>43671</v>
          </cell>
          <cell r="I681">
            <v>554</v>
          </cell>
          <cell r="J681" t="str">
            <v>lv</v>
          </cell>
          <cell r="K681">
            <v>30.7</v>
          </cell>
          <cell r="L681">
            <v>0</v>
          </cell>
          <cell r="M681">
            <v>2</v>
          </cell>
          <cell r="N681">
            <v>3.8</v>
          </cell>
          <cell r="O681">
            <v>0</v>
          </cell>
          <cell r="P681">
            <v>8.6999999999999993</v>
          </cell>
          <cell r="Q681">
            <v>0</v>
          </cell>
          <cell r="R681">
            <v>12</v>
          </cell>
          <cell r="S681">
            <v>1.2</v>
          </cell>
          <cell r="AK681">
            <v>0.11905118489204251</v>
          </cell>
        </row>
        <row r="682">
          <cell r="C682" t="str">
            <v>Optimus</v>
          </cell>
          <cell r="E682" t="str">
            <v>New Hampshire</v>
          </cell>
          <cell r="F682" t="str">
            <v>C/D</v>
          </cell>
          <cell r="H682">
            <v>43671</v>
          </cell>
          <cell r="I682">
            <v>587</v>
          </cell>
          <cell r="J682" t="str">
            <v>lv</v>
          </cell>
          <cell r="K682">
            <v>21.5</v>
          </cell>
          <cell r="L682">
            <v>0</v>
          </cell>
          <cell r="M682">
            <v>1.3</v>
          </cell>
          <cell r="N682">
            <v>7.9</v>
          </cell>
          <cell r="O682">
            <v>0</v>
          </cell>
          <cell r="P682">
            <v>12.8</v>
          </cell>
          <cell r="Q682">
            <v>0</v>
          </cell>
          <cell r="R682">
            <v>15.6</v>
          </cell>
          <cell r="S682">
            <v>1</v>
          </cell>
          <cell r="AK682">
            <v>0.12120577421927256</v>
          </cell>
        </row>
        <row r="683">
          <cell r="C683" t="str">
            <v>Optimus</v>
          </cell>
          <cell r="E683" t="str">
            <v>Iowa</v>
          </cell>
          <cell r="F683" t="str">
            <v>C/D</v>
          </cell>
          <cell r="H683">
            <v>43671</v>
          </cell>
          <cell r="I683">
            <v>630</v>
          </cell>
          <cell r="J683" t="str">
            <v>lv</v>
          </cell>
          <cell r="K683">
            <v>22.9</v>
          </cell>
          <cell r="L683">
            <v>0</v>
          </cell>
          <cell r="M683">
            <v>2</v>
          </cell>
          <cell r="N683">
            <v>7.2</v>
          </cell>
          <cell r="O683">
            <v>0</v>
          </cell>
          <cell r="P683">
            <v>10.9</v>
          </cell>
          <cell r="Q683">
            <v>0</v>
          </cell>
          <cell r="R683">
            <v>23.4</v>
          </cell>
          <cell r="S683">
            <v>0.2</v>
          </cell>
          <cell r="AK683">
            <v>0.12389131780636276</v>
          </cell>
        </row>
        <row r="684">
          <cell r="C684" t="str">
            <v>USC Dornsife/LA Times</v>
          </cell>
          <cell r="E684" t="str">
            <v>US</v>
          </cell>
          <cell r="F684" t="str">
            <v>B/C</v>
          </cell>
          <cell r="H684">
            <v>43671</v>
          </cell>
          <cell r="I684">
            <v>1827</v>
          </cell>
          <cell r="J684" t="str">
            <v>lv</v>
          </cell>
          <cell r="K684">
            <v>28</v>
          </cell>
          <cell r="L684">
            <v>0</v>
          </cell>
          <cell r="M684">
            <v>1</v>
          </cell>
          <cell r="N684">
            <v>5</v>
          </cell>
          <cell r="O684">
            <v>1</v>
          </cell>
          <cell r="P684">
            <v>11</v>
          </cell>
          <cell r="Q684">
            <v>0</v>
          </cell>
          <cell r="R684">
            <v>10</v>
          </cell>
          <cell r="S684">
            <v>1</v>
          </cell>
          <cell r="AK684">
            <v>4.9492419293835722E-2</v>
          </cell>
        </row>
        <row r="685">
          <cell r="C685" t="str">
            <v>Public Policy Institute of California</v>
          </cell>
          <cell r="E685" t="str">
            <v>California</v>
          </cell>
          <cell r="F685" t="str">
            <v>A/B</v>
          </cell>
          <cell r="H685">
            <v>43669</v>
          </cell>
          <cell r="I685">
            <v>766</v>
          </cell>
          <cell r="J685" t="str">
            <v>lv</v>
          </cell>
          <cell r="K685">
            <v>11</v>
          </cell>
          <cell r="L685">
            <v>0</v>
          </cell>
          <cell r="M685">
            <v>0</v>
          </cell>
          <cell r="N685">
            <v>5</v>
          </cell>
          <cell r="O685">
            <v>0</v>
          </cell>
          <cell r="P685">
            <v>12</v>
          </cell>
          <cell r="Q685">
            <v>0</v>
          </cell>
          <cell r="R685">
            <v>15</v>
          </cell>
          <cell r="S685">
            <v>0</v>
          </cell>
          <cell r="AK685">
            <v>5.386205162987974E-2</v>
          </cell>
        </row>
        <row r="686">
          <cell r="C686" t="str">
            <v>Fox News/Beacon Research/Shaw &amp; Co. Research</v>
          </cell>
          <cell r="E686" t="str">
            <v>US</v>
          </cell>
          <cell r="F686" t="str">
            <v>A-</v>
          </cell>
          <cell r="H686">
            <v>43669</v>
          </cell>
          <cell r="I686">
            <v>455</v>
          </cell>
          <cell r="J686" t="str">
            <v>lv</v>
          </cell>
          <cell r="K686">
            <v>33</v>
          </cell>
          <cell r="L686">
            <v>0</v>
          </cell>
          <cell r="M686">
            <v>2</v>
          </cell>
          <cell r="N686">
            <v>5</v>
          </cell>
          <cell r="O686">
            <v>3</v>
          </cell>
          <cell r="P686">
            <v>15</v>
          </cell>
          <cell r="Q686">
            <v>1</v>
          </cell>
          <cell r="R686">
            <v>12</v>
          </cell>
          <cell r="S686">
            <v>3</v>
          </cell>
          <cell r="AK686">
            <v>7.2721988774782113E-3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43669</v>
          </cell>
          <cell r="I687">
            <v>600</v>
          </cell>
          <cell r="J687" t="str">
            <v>lv</v>
          </cell>
          <cell r="K687">
            <v>25</v>
          </cell>
          <cell r="L687">
            <v>0</v>
          </cell>
          <cell r="M687">
            <v>2</v>
          </cell>
          <cell r="N687">
            <v>6</v>
          </cell>
          <cell r="O687">
            <v>1</v>
          </cell>
          <cell r="P687">
            <v>13</v>
          </cell>
          <cell r="Q687">
            <v>1</v>
          </cell>
          <cell r="R687">
            <v>18</v>
          </cell>
          <cell r="S687">
            <v>2</v>
          </cell>
          <cell r="AK687">
            <v>4.8697157474383453E-5</v>
          </cell>
        </row>
        <row r="688">
          <cell r="C688" t="str">
            <v>Monmouth University</v>
          </cell>
          <cell r="E688" t="str">
            <v>South Carolina</v>
          </cell>
          <cell r="F688" t="str">
            <v>A+</v>
          </cell>
          <cell r="H688">
            <v>43668</v>
          </cell>
          <cell r="I688">
            <v>405</v>
          </cell>
          <cell r="J688" t="str">
            <v>lv</v>
          </cell>
          <cell r="K688">
            <v>39</v>
          </cell>
          <cell r="L688">
            <v>0</v>
          </cell>
          <cell r="M688">
            <v>2</v>
          </cell>
          <cell r="N688">
            <v>5</v>
          </cell>
          <cell r="O688">
            <v>1</v>
          </cell>
          <cell r="P688">
            <v>10</v>
          </cell>
          <cell r="Q688">
            <v>2</v>
          </cell>
          <cell r="R688">
            <v>9</v>
          </cell>
          <cell r="S688">
            <v>0</v>
          </cell>
          <cell r="AK688">
            <v>0.64478106358519027</v>
          </cell>
        </row>
        <row r="689">
          <cell r="C689" t="str">
            <v>Quinnipiac University</v>
          </cell>
          <cell r="E689" t="str">
            <v>Ohio</v>
          </cell>
          <cell r="F689" t="str">
            <v>B+</v>
          </cell>
          <cell r="H689">
            <v>43668</v>
          </cell>
          <cell r="I689">
            <v>556</v>
          </cell>
          <cell r="J689" t="str">
            <v>rv</v>
          </cell>
          <cell r="K689">
            <v>31</v>
          </cell>
          <cell r="L689">
            <v>0</v>
          </cell>
          <cell r="M689">
            <v>1</v>
          </cell>
          <cell r="N689">
            <v>6</v>
          </cell>
          <cell r="O689">
            <v>1</v>
          </cell>
          <cell r="P689">
            <v>14</v>
          </cell>
          <cell r="Q689">
            <v>1</v>
          </cell>
          <cell r="R689">
            <v>13</v>
          </cell>
          <cell r="S689">
            <v>1</v>
          </cell>
          <cell r="AK689">
            <v>3.0008560418463244</v>
          </cell>
        </row>
        <row r="690">
          <cell r="C690" t="str">
            <v>Morning Consult</v>
          </cell>
          <cell r="E690" t="str">
            <v>US</v>
          </cell>
          <cell r="F690" t="str">
            <v>B/C</v>
          </cell>
          <cell r="H690">
            <v>43667</v>
          </cell>
          <cell r="I690">
            <v>17285</v>
          </cell>
          <cell r="J690" t="str">
            <v>lv</v>
          </cell>
          <cell r="K690">
            <v>33</v>
          </cell>
          <cell r="L690">
            <v>0</v>
          </cell>
          <cell r="M690">
            <v>2</v>
          </cell>
          <cell r="N690">
            <v>5</v>
          </cell>
          <cell r="O690">
            <v>1</v>
          </cell>
          <cell r="P690">
            <v>18</v>
          </cell>
          <cell r="Q690">
            <v>1</v>
          </cell>
          <cell r="R690">
            <v>14</v>
          </cell>
          <cell r="S690">
            <v>2</v>
          </cell>
          <cell r="AK690">
            <v>1.4471114088604887E-4</v>
          </cell>
        </row>
        <row r="691">
          <cell r="C691" t="str">
            <v>Swayable</v>
          </cell>
          <cell r="E691" t="str">
            <v>US</v>
          </cell>
          <cell r="F691">
            <v>0</v>
          </cell>
          <cell r="H691">
            <v>43653</v>
          </cell>
          <cell r="I691">
            <v>1921</v>
          </cell>
          <cell r="J691" t="str">
            <v>lv</v>
          </cell>
          <cell r="K691">
            <v>27.6</v>
          </cell>
          <cell r="L691">
            <v>0</v>
          </cell>
          <cell r="M691">
            <v>3.1</v>
          </cell>
          <cell r="N691">
            <v>6</v>
          </cell>
          <cell r="O691">
            <v>0</v>
          </cell>
          <cell r="P691">
            <v>18.100000000000001</v>
          </cell>
          <cell r="Q691">
            <v>0</v>
          </cell>
          <cell r="R691">
            <v>11.8</v>
          </cell>
          <cell r="S691">
            <v>1.4</v>
          </cell>
          <cell r="AK691">
            <v>5.6310939855114218E-4</v>
          </cell>
        </row>
        <row r="692">
          <cell r="C692" t="str">
            <v>Swayable</v>
          </cell>
          <cell r="E692" t="str">
            <v>US</v>
          </cell>
          <cell r="F692">
            <v>0</v>
          </cell>
          <cell r="H692">
            <v>43653</v>
          </cell>
          <cell r="I692">
            <v>4004</v>
          </cell>
          <cell r="J692" t="str">
            <v>a</v>
          </cell>
          <cell r="K692">
            <v>25</v>
          </cell>
          <cell r="L692">
            <v>0</v>
          </cell>
          <cell r="M692">
            <v>3.1</v>
          </cell>
          <cell r="N692">
            <v>4.5</v>
          </cell>
          <cell r="O692">
            <v>0</v>
          </cell>
          <cell r="P692">
            <v>20.6</v>
          </cell>
          <cell r="Q692">
            <v>0</v>
          </cell>
          <cell r="R692">
            <v>10.199999999999999</v>
          </cell>
          <cell r="S692">
            <v>2.1</v>
          </cell>
          <cell r="AK692">
            <v>0</v>
          </cell>
        </row>
        <row r="693">
          <cell r="C693" t="str">
            <v>YouGov</v>
          </cell>
          <cell r="E693" t="str">
            <v>Texas</v>
          </cell>
          <cell r="F693" t="str">
            <v>B-</v>
          </cell>
          <cell r="H693">
            <v>43664</v>
          </cell>
          <cell r="I693">
            <v>838</v>
          </cell>
          <cell r="J693" t="str">
            <v>lv</v>
          </cell>
          <cell r="K693">
            <v>27</v>
          </cell>
          <cell r="L693">
            <v>0</v>
          </cell>
          <cell r="M693">
            <v>0</v>
          </cell>
          <cell r="N693">
            <v>4</v>
          </cell>
          <cell r="O693">
            <v>1</v>
          </cell>
          <cell r="P693">
            <v>12</v>
          </cell>
          <cell r="Q693">
            <v>0</v>
          </cell>
          <cell r="R693">
            <v>16</v>
          </cell>
          <cell r="S693">
            <v>1</v>
          </cell>
          <cell r="AK693">
            <v>9.3483445921916195E-2</v>
          </cell>
        </row>
        <row r="694">
          <cell r="C694" t="str">
            <v>YouGov</v>
          </cell>
          <cell r="E694" t="str">
            <v>South Carolina</v>
          </cell>
          <cell r="F694" t="str">
            <v>B-</v>
          </cell>
          <cell r="H694">
            <v>43664</v>
          </cell>
          <cell r="I694">
            <v>915</v>
          </cell>
          <cell r="J694" t="str">
            <v>lv</v>
          </cell>
          <cell r="K694">
            <v>39</v>
          </cell>
          <cell r="L694">
            <v>0</v>
          </cell>
          <cell r="M694">
            <v>3</v>
          </cell>
          <cell r="N694">
            <v>5</v>
          </cell>
          <cell r="O694">
            <v>1</v>
          </cell>
          <cell r="P694">
            <v>17</v>
          </cell>
          <cell r="Q694">
            <v>1</v>
          </cell>
          <cell r="R694">
            <v>12</v>
          </cell>
          <cell r="S694">
            <v>1</v>
          </cell>
          <cell r="AK694">
            <v>1.2132384047457763E-2</v>
          </cell>
        </row>
        <row r="695">
          <cell r="C695" t="str">
            <v>YouGov</v>
          </cell>
          <cell r="E695" t="str">
            <v>New Hampshire</v>
          </cell>
          <cell r="F695" t="str">
            <v>B-</v>
          </cell>
          <cell r="H695">
            <v>43664</v>
          </cell>
          <cell r="I695">
            <v>504</v>
          </cell>
          <cell r="J695" t="str">
            <v>lv</v>
          </cell>
          <cell r="K695">
            <v>27</v>
          </cell>
          <cell r="L695">
            <v>0</v>
          </cell>
          <cell r="M695">
            <v>1</v>
          </cell>
          <cell r="N695">
            <v>7</v>
          </cell>
          <cell r="O695">
            <v>1</v>
          </cell>
          <cell r="P695">
            <v>20</v>
          </cell>
          <cell r="Q695">
            <v>1</v>
          </cell>
          <cell r="R695">
            <v>18</v>
          </cell>
          <cell r="S695">
            <v>1</v>
          </cell>
          <cell r="AK695">
            <v>5.9226575835475553E-3</v>
          </cell>
        </row>
        <row r="696">
          <cell r="C696" t="str">
            <v>YouGov</v>
          </cell>
          <cell r="E696" t="str">
            <v>Iowa</v>
          </cell>
          <cell r="F696" t="str">
            <v>B-</v>
          </cell>
          <cell r="H696">
            <v>43664</v>
          </cell>
          <cell r="I696">
            <v>576</v>
          </cell>
          <cell r="J696" t="str">
            <v>lv</v>
          </cell>
          <cell r="K696">
            <v>24</v>
          </cell>
          <cell r="L696">
            <v>0</v>
          </cell>
          <cell r="M696">
            <v>3</v>
          </cell>
          <cell r="N696">
            <v>7</v>
          </cell>
          <cell r="O696">
            <v>4</v>
          </cell>
          <cell r="P696">
            <v>19</v>
          </cell>
          <cell r="Q696">
            <v>2</v>
          </cell>
          <cell r="R696">
            <v>17</v>
          </cell>
          <cell r="S696">
            <v>0</v>
          </cell>
          <cell r="AK696">
            <v>9.9567904586703483E-3</v>
          </cell>
        </row>
        <row r="697">
          <cell r="C697" t="str">
            <v>YouGov</v>
          </cell>
          <cell r="E697" t="str">
            <v>California</v>
          </cell>
          <cell r="F697" t="str">
            <v>B-</v>
          </cell>
          <cell r="H697">
            <v>43664</v>
          </cell>
          <cell r="I697">
            <v>1404</v>
          </cell>
          <cell r="J697" t="str">
            <v>lv</v>
          </cell>
          <cell r="K697">
            <v>24</v>
          </cell>
          <cell r="L697">
            <v>0</v>
          </cell>
          <cell r="M697">
            <v>1</v>
          </cell>
          <cell r="N697">
            <v>6</v>
          </cell>
          <cell r="O697">
            <v>1</v>
          </cell>
          <cell r="P697">
            <v>16</v>
          </cell>
          <cell r="Q697">
            <v>1</v>
          </cell>
          <cell r="R697">
            <v>19</v>
          </cell>
          <cell r="S697">
            <v>1</v>
          </cell>
          <cell r="AK697">
            <v>3.1462866364686599</v>
          </cell>
        </row>
        <row r="698">
          <cell r="C698" t="str">
            <v>Climate Nexus</v>
          </cell>
          <cell r="E698" t="str">
            <v>Michigan</v>
          </cell>
          <cell r="F698">
            <v>0</v>
          </cell>
          <cell r="H698">
            <v>43663</v>
          </cell>
          <cell r="I698">
            <v>324</v>
          </cell>
          <cell r="J698" t="str">
            <v>lv</v>
          </cell>
          <cell r="K698">
            <v>35</v>
          </cell>
          <cell r="L698">
            <v>0</v>
          </cell>
          <cell r="M698">
            <v>2</v>
          </cell>
          <cell r="N698">
            <v>4</v>
          </cell>
          <cell r="O698">
            <v>1</v>
          </cell>
          <cell r="P698">
            <v>16</v>
          </cell>
          <cell r="Q698">
            <v>1</v>
          </cell>
          <cell r="R698">
            <v>14</v>
          </cell>
          <cell r="S698">
            <v>1</v>
          </cell>
          <cell r="AK698">
            <v>1.1520949786732264</v>
          </cell>
        </row>
        <row r="699">
          <cell r="C699" t="str">
            <v>Harris Insights &amp; Analytics</v>
          </cell>
          <cell r="E699" t="str">
            <v>US</v>
          </cell>
          <cell r="F699" t="str">
            <v>C+</v>
          </cell>
          <cell r="H699">
            <v>43663</v>
          </cell>
          <cell r="I699">
            <v>910</v>
          </cell>
          <cell r="J699" t="str">
            <v>rv</v>
          </cell>
          <cell r="K699">
            <v>26</v>
          </cell>
          <cell r="L699">
            <v>0</v>
          </cell>
          <cell r="M699">
            <v>2</v>
          </cell>
          <cell r="N699">
            <v>4</v>
          </cell>
          <cell r="O699">
            <v>1</v>
          </cell>
          <cell r="P699">
            <v>14</v>
          </cell>
          <cell r="Q699">
            <v>1</v>
          </cell>
          <cell r="R699">
            <v>9</v>
          </cell>
          <cell r="S699">
            <v>1</v>
          </cell>
          <cell r="AK699">
            <v>5.1179194121407043E-7</v>
          </cell>
        </row>
        <row r="700">
          <cell r="C700" t="str">
            <v>SurveyMonkey</v>
          </cell>
          <cell r="E700" t="str">
            <v>Tennessee</v>
          </cell>
          <cell r="F700" t="str">
            <v>D-</v>
          </cell>
          <cell r="H700">
            <v>43662</v>
          </cell>
          <cell r="I700">
            <v>128</v>
          </cell>
          <cell r="J700" t="str">
            <v>rv</v>
          </cell>
          <cell r="K700">
            <v>33</v>
          </cell>
          <cell r="L700">
            <v>0</v>
          </cell>
          <cell r="M700">
            <v>1</v>
          </cell>
          <cell r="N700">
            <v>6</v>
          </cell>
          <cell r="O700">
            <v>1</v>
          </cell>
          <cell r="P700">
            <v>13</v>
          </cell>
          <cell r="Q700">
            <v>0</v>
          </cell>
          <cell r="R700">
            <v>18</v>
          </cell>
          <cell r="S700">
            <v>0</v>
          </cell>
          <cell r="AK700">
            <v>0.36322357002487882</v>
          </cell>
        </row>
        <row r="701">
          <cell r="C701" t="str">
            <v>SurveyMonkey</v>
          </cell>
          <cell r="E701" t="str">
            <v>Mississippi</v>
          </cell>
          <cell r="F701" t="str">
            <v>D-</v>
          </cell>
          <cell r="H701">
            <v>43662</v>
          </cell>
          <cell r="I701">
            <v>282</v>
          </cell>
          <cell r="J701" t="str">
            <v>rv</v>
          </cell>
          <cell r="K701">
            <v>47</v>
          </cell>
          <cell r="L701">
            <v>0</v>
          </cell>
          <cell r="M701">
            <v>3</v>
          </cell>
          <cell r="N701">
            <v>3</v>
          </cell>
          <cell r="O701">
            <v>1</v>
          </cell>
          <cell r="P701">
            <v>21</v>
          </cell>
          <cell r="Q701">
            <v>0</v>
          </cell>
          <cell r="R701">
            <v>7</v>
          </cell>
          <cell r="S701">
            <v>0</v>
          </cell>
          <cell r="AK701">
            <v>0.43455397125701251</v>
          </cell>
        </row>
        <row r="702">
          <cell r="C702" t="str">
            <v>SurveyMonkey</v>
          </cell>
          <cell r="E702" t="str">
            <v>Georgia</v>
          </cell>
          <cell r="F702" t="str">
            <v>D-</v>
          </cell>
          <cell r="H702">
            <v>43662</v>
          </cell>
          <cell r="I702">
            <v>402</v>
          </cell>
          <cell r="J702" t="str">
            <v>rv</v>
          </cell>
          <cell r="K702">
            <v>31</v>
          </cell>
          <cell r="L702">
            <v>0</v>
          </cell>
          <cell r="M702">
            <v>2</v>
          </cell>
          <cell r="N702">
            <v>5</v>
          </cell>
          <cell r="O702">
            <v>2</v>
          </cell>
          <cell r="P702">
            <v>12</v>
          </cell>
          <cell r="Q702">
            <v>0</v>
          </cell>
          <cell r="R702">
            <v>13</v>
          </cell>
          <cell r="S702">
            <v>4</v>
          </cell>
          <cell r="AK702">
            <v>0.47097332001107878</v>
          </cell>
        </row>
        <row r="703">
          <cell r="C703" t="str">
            <v>SurveyMonkey</v>
          </cell>
          <cell r="E703" t="str">
            <v>Alabama</v>
          </cell>
          <cell r="F703" t="str">
            <v>D-</v>
          </cell>
          <cell r="H703">
            <v>43662</v>
          </cell>
          <cell r="I703">
            <v>257</v>
          </cell>
          <cell r="J703" t="str">
            <v>rv</v>
          </cell>
          <cell r="K703">
            <v>36</v>
          </cell>
          <cell r="L703">
            <v>0</v>
          </cell>
          <cell r="M703">
            <v>2</v>
          </cell>
          <cell r="N703">
            <v>5</v>
          </cell>
          <cell r="O703">
            <v>0</v>
          </cell>
          <cell r="P703">
            <v>15</v>
          </cell>
          <cell r="Q703">
            <v>0</v>
          </cell>
          <cell r="R703">
            <v>9</v>
          </cell>
          <cell r="S703">
            <v>1</v>
          </cell>
          <cell r="AK703">
            <v>0.42549222299752903</v>
          </cell>
        </row>
        <row r="704">
          <cell r="C704" t="str">
            <v>SurveyMonkey</v>
          </cell>
          <cell r="E704" t="str">
            <v>US</v>
          </cell>
          <cell r="F704" t="str">
            <v>D-</v>
          </cell>
          <cell r="H704">
            <v>43662</v>
          </cell>
          <cell r="I704">
            <v>5548</v>
          </cell>
          <cell r="J704" t="str">
            <v>rv</v>
          </cell>
          <cell r="K704">
            <v>25</v>
          </cell>
          <cell r="L704">
            <v>0</v>
          </cell>
          <cell r="M704">
            <v>3</v>
          </cell>
          <cell r="N704">
            <v>8</v>
          </cell>
          <cell r="O704">
            <v>1</v>
          </cell>
          <cell r="P704">
            <v>16</v>
          </cell>
          <cell r="Q704">
            <v>0</v>
          </cell>
          <cell r="R704">
            <v>16</v>
          </cell>
          <cell r="S704">
            <v>2</v>
          </cell>
          <cell r="AK704">
            <v>0.85458529259255755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43662</v>
          </cell>
          <cell r="I705">
            <v>572</v>
          </cell>
          <cell r="J705" t="str">
            <v>lv</v>
          </cell>
          <cell r="K705">
            <v>23</v>
          </cell>
          <cell r="L705">
            <v>0</v>
          </cell>
          <cell r="M705">
            <v>3</v>
          </cell>
          <cell r="N705">
            <v>7</v>
          </cell>
          <cell r="O705">
            <v>1</v>
          </cell>
          <cell r="P705">
            <v>13</v>
          </cell>
          <cell r="Q705">
            <v>1</v>
          </cell>
          <cell r="R705">
            <v>15</v>
          </cell>
          <cell r="S705">
            <v>1</v>
          </cell>
          <cell r="AK705">
            <v>4.2606119491883183E-5</v>
          </cell>
        </row>
        <row r="706">
          <cell r="C706" t="str">
            <v>Quinnipiac University</v>
          </cell>
          <cell r="E706" t="str">
            <v>California</v>
          </cell>
          <cell r="F706" t="str">
            <v>B+</v>
          </cell>
          <cell r="H706">
            <v>43661</v>
          </cell>
          <cell r="I706">
            <v>519</v>
          </cell>
          <cell r="J706" t="str">
            <v>rv</v>
          </cell>
          <cell r="K706">
            <v>21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18</v>
          </cell>
          <cell r="Q706">
            <v>0</v>
          </cell>
          <cell r="R706">
            <v>16</v>
          </cell>
          <cell r="S706">
            <v>2</v>
          </cell>
          <cell r="AK706">
            <v>2.8129297615511701</v>
          </cell>
        </row>
        <row r="707">
          <cell r="C707" t="str">
            <v>University of New Hampshire</v>
          </cell>
          <cell r="E707" t="str">
            <v>New Hampshire</v>
          </cell>
          <cell r="F707" t="str">
            <v>B</v>
          </cell>
          <cell r="H707">
            <v>43661</v>
          </cell>
          <cell r="I707">
            <v>386</v>
          </cell>
          <cell r="J707" t="str">
            <v>lv</v>
          </cell>
          <cell r="K707">
            <v>24</v>
          </cell>
          <cell r="L707">
            <v>0</v>
          </cell>
          <cell r="M707">
            <v>2</v>
          </cell>
          <cell r="N707">
            <v>10</v>
          </cell>
          <cell r="O707">
            <v>0</v>
          </cell>
          <cell r="P707">
            <v>19</v>
          </cell>
          <cell r="Q707">
            <v>0</v>
          </cell>
          <cell r="R707">
            <v>19</v>
          </cell>
          <cell r="S707">
            <v>1</v>
          </cell>
          <cell r="AK707">
            <v>1.0126993699063476E-2</v>
          </cell>
        </row>
        <row r="708">
          <cell r="C708" t="str">
            <v>YouGov</v>
          </cell>
          <cell r="E708" t="str">
            <v>US</v>
          </cell>
          <cell r="F708" t="str">
            <v>B-</v>
          </cell>
          <cell r="H708">
            <v>43660</v>
          </cell>
          <cell r="I708">
            <v>1097</v>
          </cell>
          <cell r="J708" t="str">
            <v>lv</v>
          </cell>
          <cell r="K708">
            <v>25</v>
          </cell>
          <cell r="L708">
            <v>0</v>
          </cell>
          <cell r="M708">
            <v>1</v>
          </cell>
          <cell r="N708">
            <v>6</v>
          </cell>
          <cell r="O708">
            <v>0</v>
          </cell>
          <cell r="P708">
            <v>16</v>
          </cell>
          <cell r="Q708">
            <v>0</v>
          </cell>
          <cell r="R708">
            <v>23</v>
          </cell>
          <cell r="S708">
            <v>2</v>
          </cell>
          <cell r="AK708">
            <v>4.4395855703539017E-5</v>
          </cell>
        </row>
        <row r="709">
          <cell r="C709" t="str">
            <v>Public Policy Polling</v>
          </cell>
          <cell r="E709" t="str">
            <v>Colorado</v>
          </cell>
          <cell r="F709" t="str">
            <v>B</v>
          </cell>
          <cell r="H709">
            <v>43660</v>
          </cell>
          <cell r="I709">
            <v>561</v>
          </cell>
          <cell r="J709" t="str">
            <v>v</v>
          </cell>
          <cell r="K709">
            <v>22</v>
          </cell>
          <cell r="L709">
            <v>0</v>
          </cell>
          <cell r="M709">
            <v>0</v>
          </cell>
          <cell r="N709">
            <v>7</v>
          </cell>
          <cell r="O709">
            <v>0</v>
          </cell>
          <cell r="P709">
            <v>15</v>
          </cell>
          <cell r="Q709">
            <v>0</v>
          </cell>
          <cell r="R709">
            <v>19</v>
          </cell>
          <cell r="S709">
            <v>0</v>
          </cell>
          <cell r="AK709">
            <v>1.9017536985040431</v>
          </cell>
        </row>
        <row r="710">
          <cell r="C710" t="str">
            <v>Morning Consult</v>
          </cell>
          <cell r="E710" t="str">
            <v>US</v>
          </cell>
          <cell r="F710" t="str">
            <v>B/C</v>
          </cell>
          <cell r="H710">
            <v>43660</v>
          </cell>
          <cell r="I710">
            <v>16504</v>
          </cell>
          <cell r="J710" t="str">
            <v>lv</v>
          </cell>
          <cell r="K710">
            <v>32</v>
          </cell>
          <cell r="L710">
            <v>0</v>
          </cell>
          <cell r="M710">
            <v>2</v>
          </cell>
          <cell r="N710">
            <v>5</v>
          </cell>
          <cell r="O710">
            <v>1</v>
          </cell>
          <cell r="P710">
            <v>19</v>
          </cell>
          <cell r="Q710">
            <v>0</v>
          </cell>
          <cell r="R710">
            <v>14</v>
          </cell>
          <cell r="S710">
            <v>2</v>
          </cell>
          <cell r="AK710">
            <v>1.2103625688592502E-4</v>
          </cell>
        </row>
        <row r="711">
          <cell r="C711" t="str">
            <v>Harris Insights &amp; Analytics</v>
          </cell>
          <cell r="E711" t="str">
            <v>US</v>
          </cell>
          <cell r="F711" t="str">
            <v>C+</v>
          </cell>
          <cell r="H711">
            <v>43659</v>
          </cell>
          <cell r="I711">
            <v>446</v>
          </cell>
          <cell r="J711" t="str">
            <v>rv</v>
          </cell>
          <cell r="K711">
            <v>29</v>
          </cell>
          <cell r="L711">
            <v>0</v>
          </cell>
          <cell r="M711">
            <v>1</v>
          </cell>
          <cell r="N711">
            <v>1</v>
          </cell>
          <cell r="O711">
            <v>1</v>
          </cell>
          <cell r="P711">
            <v>16</v>
          </cell>
          <cell r="Q711">
            <v>0</v>
          </cell>
          <cell r="R711">
            <v>9</v>
          </cell>
          <cell r="S711">
            <v>0</v>
          </cell>
          <cell r="AK711">
            <v>3.7358149356212913E-7</v>
          </cell>
        </row>
        <row r="712">
          <cell r="C712" t="str">
            <v>St. Anselm</v>
          </cell>
          <cell r="E712" t="str">
            <v>New Hampshire</v>
          </cell>
          <cell r="F712">
            <v>0</v>
          </cell>
          <cell r="H712">
            <v>43658</v>
          </cell>
          <cell r="I712">
            <v>351</v>
          </cell>
          <cell r="J712" t="str">
            <v>lv</v>
          </cell>
          <cell r="K712">
            <v>20.8</v>
          </cell>
          <cell r="L712">
            <v>0</v>
          </cell>
          <cell r="M712">
            <v>1.2</v>
          </cell>
          <cell r="N712">
            <v>11.5</v>
          </cell>
          <cell r="O712">
            <v>2.7</v>
          </cell>
          <cell r="P712">
            <v>9.9</v>
          </cell>
          <cell r="Q712">
            <v>0</v>
          </cell>
          <cell r="R712">
            <v>16.7</v>
          </cell>
          <cell r="S712">
            <v>4.9000000000000004</v>
          </cell>
          <cell r="AK712">
            <v>1.7259393569904753E-2</v>
          </cell>
        </row>
        <row r="713">
          <cell r="C713" t="str">
            <v>Remington Research Group</v>
          </cell>
          <cell r="E713" t="str">
            <v>Missouri</v>
          </cell>
          <cell r="F713" t="str">
            <v>C-</v>
          </cell>
          <cell r="H713">
            <v>43657</v>
          </cell>
          <cell r="I713">
            <v>1122</v>
          </cell>
          <cell r="J713" t="str">
            <v>lv</v>
          </cell>
          <cell r="K713">
            <v>43</v>
          </cell>
          <cell r="L713">
            <v>0</v>
          </cell>
          <cell r="M713">
            <v>0</v>
          </cell>
          <cell r="N713">
            <v>5</v>
          </cell>
          <cell r="O713">
            <v>0</v>
          </cell>
          <cell r="P713">
            <v>4</v>
          </cell>
          <cell r="Q713">
            <v>0</v>
          </cell>
          <cell r="R713">
            <v>15</v>
          </cell>
          <cell r="S713">
            <v>0</v>
          </cell>
          <cell r="AK713">
            <v>0.13982805617415742</v>
          </cell>
        </row>
        <row r="714">
          <cell r="C714" t="str">
            <v>Change Research</v>
          </cell>
          <cell r="E714" t="str">
            <v>California</v>
          </cell>
          <cell r="F714" t="str">
            <v>C</v>
          </cell>
          <cell r="H714">
            <v>43657</v>
          </cell>
          <cell r="I714">
            <v>1609</v>
          </cell>
          <cell r="J714" t="str">
            <v>lv</v>
          </cell>
          <cell r="K714">
            <v>17</v>
          </cell>
          <cell r="L714">
            <v>0</v>
          </cell>
          <cell r="M714">
            <v>1</v>
          </cell>
          <cell r="N714">
            <v>8</v>
          </cell>
          <cell r="O714">
            <v>1</v>
          </cell>
          <cell r="P714">
            <v>20</v>
          </cell>
          <cell r="Q714">
            <v>0</v>
          </cell>
          <cell r="R714">
            <v>22</v>
          </cell>
          <cell r="S714">
            <v>2</v>
          </cell>
          <cell r="AK714">
            <v>1.6023953156611901E-2</v>
          </cell>
        </row>
        <row r="715">
          <cell r="C715" t="str">
            <v>Fox News/Beacon Research/Shaw &amp; Co. Research</v>
          </cell>
          <cell r="E715" t="str">
            <v>South Carolina</v>
          </cell>
          <cell r="F715" t="str">
            <v>A-</v>
          </cell>
          <cell r="H715">
            <v>43656</v>
          </cell>
          <cell r="I715">
            <v>701</v>
          </cell>
          <cell r="J715" t="str">
            <v>lv</v>
          </cell>
          <cell r="K715">
            <v>35</v>
          </cell>
          <cell r="L715">
            <v>0</v>
          </cell>
          <cell r="M715">
            <v>3</v>
          </cell>
          <cell r="N715">
            <v>2</v>
          </cell>
          <cell r="O715">
            <v>0</v>
          </cell>
          <cell r="P715">
            <v>14</v>
          </cell>
          <cell r="Q715">
            <v>0</v>
          </cell>
          <cell r="R715">
            <v>5</v>
          </cell>
          <cell r="S715">
            <v>1</v>
          </cell>
          <cell r="AK715">
            <v>0.16326092361348141</v>
          </cell>
        </row>
        <row r="716">
          <cell r="C716" t="str">
            <v>Change Research</v>
          </cell>
          <cell r="E716" t="str">
            <v>New Hampshire</v>
          </cell>
          <cell r="F716" t="str">
            <v>C</v>
          </cell>
          <cell r="H716">
            <v>43655</v>
          </cell>
          <cell r="I716">
            <v>1084</v>
          </cell>
          <cell r="J716" t="str">
            <v>lv</v>
          </cell>
          <cell r="K716">
            <v>19</v>
          </cell>
          <cell r="L716">
            <v>0</v>
          </cell>
          <cell r="M716">
            <v>1</v>
          </cell>
          <cell r="N716">
            <v>13</v>
          </cell>
          <cell r="O716">
            <v>1</v>
          </cell>
          <cell r="P716">
            <v>20</v>
          </cell>
          <cell r="Q716">
            <v>0</v>
          </cell>
          <cell r="R716">
            <v>22</v>
          </cell>
          <cell r="S716">
            <v>1</v>
          </cell>
          <cell r="AK716">
            <v>1.6332623117866041</v>
          </cell>
        </row>
        <row r="717">
          <cell r="C717" t="str">
            <v>NBC News/Wall Street Journal</v>
          </cell>
          <cell r="E717" t="str">
            <v>US</v>
          </cell>
          <cell r="F717" t="str">
            <v>A/B</v>
          </cell>
          <cell r="H717">
            <v>43655</v>
          </cell>
          <cell r="I717">
            <v>400</v>
          </cell>
          <cell r="J717" t="str">
            <v>lv</v>
          </cell>
          <cell r="K717">
            <v>26</v>
          </cell>
          <cell r="L717">
            <v>0</v>
          </cell>
          <cell r="M717">
            <v>1</v>
          </cell>
          <cell r="N717">
            <v>7</v>
          </cell>
          <cell r="O717">
            <v>1</v>
          </cell>
          <cell r="P717">
            <v>13</v>
          </cell>
          <cell r="Q717">
            <v>0</v>
          </cell>
          <cell r="R717">
            <v>19</v>
          </cell>
          <cell r="S717">
            <v>2</v>
          </cell>
          <cell r="AK717">
            <v>2.2464642564869984E-2</v>
          </cell>
        </row>
        <row r="718">
          <cell r="C718" t="str">
            <v>YouGov</v>
          </cell>
          <cell r="E718" t="str">
            <v>US</v>
          </cell>
          <cell r="F718" t="str">
            <v>B-</v>
          </cell>
          <cell r="H718">
            <v>43655</v>
          </cell>
          <cell r="I718">
            <v>592</v>
          </cell>
          <cell r="J718" t="str">
            <v>lv</v>
          </cell>
          <cell r="K718">
            <v>22</v>
          </cell>
          <cell r="L718">
            <v>0</v>
          </cell>
          <cell r="M718">
            <v>1</v>
          </cell>
          <cell r="N718">
            <v>5</v>
          </cell>
          <cell r="O718">
            <v>1</v>
          </cell>
          <cell r="P718">
            <v>11</v>
          </cell>
          <cell r="Q718">
            <v>0</v>
          </cell>
          <cell r="R718">
            <v>17</v>
          </cell>
          <cell r="S718">
            <v>1</v>
          </cell>
          <cell r="AK718">
            <v>3.6793988580720633E-5</v>
          </cell>
        </row>
        <row r="719">
          <cell r="C719" t="str">
            <v>Change Research</v>
          </cell>
          <cell r="E719" t="str">
            <v>Wisconsin</v>
          </cell>
          <cell r="F719" t="str">
            <v>C</v>
          </cell>
          <cell r="H719">
            <v>43650</v>
          </cell>
          <cell r="I719">
            <v>1261</v>
          </cell>
          <cell r="J719" t="str">
            <v>lv</v>
          </cell>
          <cell r="K719">
            <v>18</v>
          </cell>
          <cell r="L719">
            <v>0</v>
          </cell>
          <cell r="M719">
            <v>3</v>
          </cell>
          <cell r="N719">
            <v>15</v>
          </cell>
          <cell r="O719">
            <v>1</v>
          </cell>
          <cell r="P719">
            <v>19</v>
          </cell>
          <cell r="Q719">
            <v>0</v>
          </cell>
          <cell r="R719">
            <v>19</v>
          </cell>
          <cell r="S719">
            <v>1</v>
          </cell>
          <cell r="AK719">
            <v>6.2421280901083571E-2</v>
          </cell>
        </row>
        <row r="720">
          <cell r="C720" t="str">
            <v>Emerson College</v>
          </cell>
          <cell r="E720" t="str">
            <v>US</v>
          </cell>
          <cell r="F720" t="str">
            <v>B-</v>
          </cell>
          <cell r="H720">
            <v>43654</v>
          </cell>
          <cell r="I720">
            <v>481</v>
          </cell>
          <cell r="J720" t="str">
            <v>lv</v>
          </cell>
          <cell r="K720">
            <v>29.7</v>
          </cell>
          <cell r="L720">
            <v>0</v>
          </cell>
          <cell r="M720">
            <v>1.5</v>
          </cell>
          <cell r="N720">
            <v>5.3</v>
          </cell>
          <cell r="O720">
            <v>0.9</v>
          </cell>
          <cell r="P720">
            <v>15.4</v>
          </cell>
          <cell r="Q720">
            <v>0</v>
          </cell>
          <cell r="R720">
            <v>14.5</v>
          </cell>
          <cell r="S720">
            <v>3.2</v>
          </cell>
          <cell r="AK720">
            <v>3.5933540129828734E-3</v>
          </cell>
        </row>
        <row r="721">
          <cell r="C721" t="str">
            <v>Morning Consult</v>
          </cell>
          <cell r="E721" t="str">
            <v>US</v>
          </cell>
          <cell r="F721" t="str">
            <v>B/C</v>
          </cell>
          <cell r="H721">
            <v>43653</v>
          </cell>
          <cell r="I721">
            <v>16599</v>
          </cell>
          <cell r="J721" t="str">
            <v>lv</v>
          </cell>
          <cell r="K721">
            <v>31</v>
          </cell>
          <cell r="L721">
            <v>0</v>
          </cell>
          <cell r="M721">
            <v>2</v>
          </cell>
          <cell r="N721">
            <v>6</v>
          </cell>
          <cell r="O721">
            <v>1</v>
          </cell>
          <cell r="P721">
            <v>19</v>
          </cell>
          <cell r="Q721">
            <v>0</v>
          </cell>
          <cell r="R721">
            <v>13</v>
          </cell>
          <cell r="S721">
            <v>1</v>
          </cell>
          <cell r="AK721">
            <v>1.0917163179891465E-4</v>
          </cell>
        </row>
        <row r="722">
          <cell r="C722" t="str">
            <v>Change Research</v>
          </cell>
          <cell r="E722" t="str">
            <v>South Carolina</v>
          </cell>
          <cell r="F722" t="str">
            <v>C</v>
          </cell>
          <cell r="H722">
            <v>43650</v>
          </cell>
          <cell r="I722">
            <v>421</v>
          </cell>
          <cell r="J722" t="str">
            <v>lv</v>
          </cell>
          <cell r="K722">
            <v>27</v>
          </cell>
          <cell r="L722">
            <v>0</v>
          </cell>
          <cell r="M722">
            <v>6</v>
          </cell>
          <cell r="N722">
            <v>6</v>
          </cell>
          <cell r="O722">
            <v>0</v>
          </cell>
          <cell r="P722">
            <v>16</v>
          </cell>
          <cell r="Q722">
            <v>0</v>
          </cell>
          <cell r="R722">
            <v>15</v>
          </cell>
          <cell r="S722">
            <v>1</v>
          </cell>
          <cell r="AK722">
            <v>9.0665690323176364E-3</v>
          </cell>
        </row>
        <row r="723">
          <cell r="C723" t="str">
            <v>Change Research</v>
          </cell>
          <cell r="E723" t="str">
            <v>New Hampshire</v>
          </cell>
          <cell r="F723" t="str">
            <v>C</v>
          </cell>
          <cell r="H723">
            <v>43650</v>
          </cell>
          <cell r="I723">
            <v>420</v>
          </cell>
          <cell r="J723" t="str">
            <v>lv</v>
          </cell>
          <cell r="K723">
            <v>13</v>
          </cell>
          <cell r="L723">
            <v>0</v>
          </cell>
          <cell r="M723">
            <v>2</v>
          </cell>
          <cell r="N723">
            <v>14</v>
          </cell>
          <cell r="O723">
            <v>1</v>
          </cell>
          <cell r="P723">
            <v>26</v>
          </cell>
          <cell r="Q723">
            <v>0</v>
          </cell>
          <cell r="R723">
            <v>24</v>
          </cell>
          <cell r="S723">
            <v>2</v>
          </cell>
          <cell r="AK723">
            <v>0.1415438519832917</v>
          </cell>
        </row>
        <row r="724">
          <cell r="C724" t="str">
            <v>Change Research</v>
          </cell>
          <cell r="E724" t="str">
            <v>Iowa</v>
          </cell>
          <cell r="F724" t="str">
            <v>C</v>
          </cell>
          <cell r="H724">
            <v>43650</v>
          </cell>
          <cell r="I724">
            <v>420</v>
          </cell>
          <cell r="J724" t="str">
            <v>lv</v>
          </cell>
          <cell r="K724">
            <v>16</v>
          </cell>
          <cell r="L724">
            <v>0</v>
          </cell>
          <cell r="M724">
            <v>1</v>
          </cell>
          <cell r="N724">
            <v>25</v>
          </cell>
          <cell r="O724">
            <v>1</v>
          </cell>
          <cell r="P724">
            <v>16</v>
          </cell>
          <cell r="Q724">
            <v>0</v>
          </cell>
          <cell r="R724">
            <v>18</v>
          </cell>
          <cell r="S724">
            <v>1</v>
          </cell>
          <cell r="AK724">
            <v>1.7692974233933099E-2</v>
          </cell>
        </row>
        <row r="725">
          <cell r="C725" t="str">
            <v>Ipsos</v>
          </cell>
          <cell r="E725" t="str">
            <v>US</v>
          </cell>
          <cell r="F725" t="str">
            <v>B-</v>
          </cell>
          <cell r="H725">
            <v>43648</v>
          </cell>
          <cell r="I725">
            <v>1173</v>
          </cell>
          <cell r="J725" t="str">
            <v>rv</v>
          </cell>
          <cell r="K725">
            <v>24</v>
          </cell>
          <cell r="L725">
            <v>0</v>
          </cell>
          <cell r="M725">
            <v>1</v>
          </cell>
          <cell r="N725">
            <v>4</v>
          </cell>
          <cell r="O725">
            <v>1</v>
          </cell>
          <cell r="P725">
            <v>17</v>
          </cell>
          <cell r="Q725">
            <v>0</v>
          </cell>
          <cell r="R725">
            <v>11</v>
          </cell>
          <cell r="S725">
            <v>3</v>
          </cell>
          <cell r="AK725">
            <v>7.2552193538182028E-5</v>
          </cell>
        </row>
        <row r="726">
          <cell r="C726" t="str">
            <v>YouGov</v>
          </cell>
          <cell r="E726" t="str">
            <v>US</v>
          </cell>
          <cell r="F726" t="str">
            <v>B-</v>
          </cell>
          <cell r="H726">
            <v>43648</v>
          </cell>
          <cell r="I726">
            <v>631</v>
          </cell>
          <cell r="J726" t="str">
            <v>lv</v>
          </cell>
          <cell r="K726">
            <v>21</v>
          </cell>
          <cell r="L726">
            <v>0</v>
          </cell>
          <cell r="M726">
            <v>2</v>
          </cell>
          <cell r="N726">
            <v>9</v>
          </cell>
          <cell r="O726">
            <v>1</v>
          </cell>
          <cell r="P726">
            <v>10</v>
          </cell>
          <cell r="Q726">
            <v>0</v>
          </cell>
          <cell r="R726">
            <v>18</v>
          </cell>
          <cell r="S726">
            <v>0</v>
          </cell>
          <cell r="AK726">
            <v>3.1484204221343346E-5</v>
          </cell>
        </row>
        <row r="727">
          <cell r="C727" t="str">
            <v>Ipsos</v>
          </cell>
          <cell r="E727" t="str">
            <v>US</v>
          </cell>
          <cell r="F727" t="str">
            <v>B-</v>
          </cell>
          <cell r="H727">
            <v>43648</v>
          </cell>
          <cell r="I727">
            <v>1367</v>
          </cell>
          <cell r="J727" t="str">
            <v>a</v>
          </cell>
          <cell r="K727">
            <v>22</v>
          </cell>
          <cell r="L727">
            <v>0</v>
          </cell>
          <cell r="M727">
            <v>1</v>
          </cell>
          <cell r="N727">
            <v>3</v>
          </cell>
          <cell r="O727">
            <v>0</v>
          </cell>
          <cell r="P727">
            <v>16</v>
          </cell>
          <cell r="Q727">
            <v>0</v>
          </cell>
          <cell r="R727">
            <v>9</v>
          </cell>
          <cell r="S727">
            <v>2</v>
          </cell>
          <cell r="AK727">
            <v>0</v>
          </cell>
        </row>
        <row r="728">
          <cell r="C728" t="str">
            <v>YouGov Blue/Data for Progress</v>
          </cell>
          <cell r="E728" t="str">
            <v>US</v>
          </cell>
          <cell r="F728">
            <v>0</v>
          </cell>
          <cell r="H728">
            <v>43648</v>
          </cell>
          <cell r="I728">
            <v>1522</v>
          </cell>
          <cell r="J728" t="str">
            <v>lv</v>
          </cell>
          <cell r="K728">
            <v>23</v>
          </cell>
          <cell r="L728">
            <v>0</v>
          </cell>
          <cell r="M728">
            <v>2</v>
          </cell>
          <cell r="N728">
            <v>7</v>
          </cell>
          <cell r="O728">
            <v>1</v>
          </cell>
          <cell r="P728">
            <v>15</v>
          </cell>
          <cell r="Q728">
            <v>0</v>
          </cell>
          <cell r="R728">
            <v>22</v>
          </cell>
          <cell r="S728">
            <v>2</v>
          </cell>
          <cell r="AK728">
            <v>8.2644257491506119E-3</v>
          </cell>
        </row>
        <row r="729">
          <cell r="C729" t="str">
            <v>Change Research</v>
          </cell>
          <cell r="E729" t="str">
            <v>US</v>
          </cell>
          <cell r="F729" t="str">
            <v>C</v>
          </cell>
          <cell r="H729">
            <v>43647</v>
          </cell>
          <cell r="I729">
            <v>1185</v>
          </cell>
          <cell r="J729" t="str">
            <v>lv</v>
          </cell>
          <cell r="K729">
            <v>18</v>
          </cell>
          <cell r="L729">
            <v>0</v>
          </cell>
          <cell r="M729">
            <v>0</v>
          </cell>
          <cell r="N729">
            <v>10</v>
          </cell>
          <cell r="O729">
            <v>1</v>
          </cell>
          <cell r="P729">
            <v>17</v>
          </cell>
          <cell r="Q729">
            <v>0</v>
          </cell>
          <cell r="R729">
            <v>22</v>
          </cell>
          <cell r="S729">
            <v>2</v>
          </cell>
          <cell r="AK729">
            <v>7.5527019875243238E-3</v>
          </cell>
        </row>
        <row r="730">
          <cell r="C730" t="str">
            <v>David Binder Research</v>
          </cell>
          <cell r="E730" t="str">
            <v>Iowa</v>
          </cell>
          <cell r="F730">
            <v>0</v>
          </cell>
          <cell r="H730">
            <v>43647</v>
          </cell>
          <cell r="I730">
            <v>600</v>
          </cell>
          <cell r="J730" t="str">
            <v>lv</v>
          </cell>
          <cell r="K730">
            <v>17</v>
          </cell>
          <cell r="L730">
            <v>0</v>
          </cell>
          <cell r="M730">
            <v>2</v>
          </cell>
          <cell r="N730">
            <v>10</v>
          </cell>
          <cell r="O730">
            <v>4</v>
          </cell>
          <cell r="P730">
            <v>12</v>
          </cell>
          <cell r="Q730">
            <v>0</v>
          </cell>
          <cell r="R730">
            <v>20</v>
          </cell>
          <cell r="S730">
            <v>1</v>
          </cell>
          <cell r="AK730">
            <v>1.0235818330765013E-2</v>
          </cell>
        </row>
        <row r="731">
          <cell r="C731" t="str">
            <v>ABC News/Washington Post</v>
          </cell>
          <cell r="E731" t="str">
            <v>US</v>
          </cell>
          <cell r="F731" t="str">
            <v>A+</v>
          </cell>
          <cell r="H731">
            <v>43647</v>
          </cell>
          <cell r="I731">
            <v>460</v>
          </cell>
          <cell r="J731" t="str">
            <v>a</v>
          </cell>
          <cell r="K731">
            <v>29</v>
          </cell>
          <cell r="L731">
            <v>0</v>
          </cell>
          <cell r="M731">
            <v>1</v>
          </cell>
          <cell r="N731">
            <v>4</v>
          </cell>
          <cell r="O731">
            <v>2</v>
          </cell>
          <cell r="P731">
            <v>23</v>
          </cell>
          <cell r="Q731">
            <v>0</v>
          </cell>
          <cell r="R731">
            <v>11</v>
          </cell>
          <cell r="S731">
            <v>1</v>
          </cell>
          <cell r="AK731">
            <v>0</v>
          </cell>
        </row>
        <row r="732">
          <cell r="C732" t="str">
            <v>ABC News/Washington Post</v>
          </cell>
          <cell r="E732" t="str">
            <v>US</v>
          </cell>
          <cell r="F732" t="str">
            <v>A+</v>
          </cell>
          <cell r="H732">
            <v>43647</v>
          </cell>
          <cell r="I732">
            <v>397</v>
          </cell>
          <cell r="J732" t="str">
            <v>rv</v>
          </cell>
          <cell r="K732">
            <v>30</v>
          </cell>
          <cell r="L732">
            <v>0</v>
          </cell>
          <cell r="M732">
            <v>1</v>
          </cell>
          <cell r="N732">
            <v>4</v>
          </cell>
          <cell r="O732">
            <v>2</v>
          </cell>
          <cell r="P732">
            <v>19</v>
          </cell>
          <cell r="Q732">
            <v>0</v>
          </cell>
          <cell r="R732">
            <v>12</v>
          </cell>
          <cell r="S732">
            <v>0</v>
          </cell>
          <cell r="AK732">
            <v>7.8780365268306795E-3</v>
          </cell>
        </row>
        <row r="733">
          <cell r="C733" t="str">
            <v>ABC News/Washington Post</v>
          </cell>
          <cell r="E733" t="str">
            <v>US</v>
          </cell>
          <cell r="F733" t="str">
            <v>A+</v>
          </cell>
          <cell r="H733">
            <v>43647</v>
          </cell>
          <cell r="I733">
            <v>460</v>
          </cell>
          <cell r="J733" t="str">
            <v>a</v>
          </cell>
          <cell r="K733">
            <v>25</v>
          </cell>
          <cell r="L733">
            <v>0</v>
          </cell>
          <cell r="M733">
            <v>0</v>
          </cell>
          <cell r="N733">
            <v>3</v>
          </cell>
          <cell r="O733">
            <v>1</v>
          </cell>
          <cell r="P733">
            <v>18</v>
          </cell>
          <cell r="Q733">
            <v>0</v>
          </cell>
          <cell r="R733">
            <v>9</v>
          </cell>
          <cell r="S733">
            <v>1</v>
          </cell>
          <cell r="AK733">
            <v>0</v>
          </cell>
        </row>
        <row r="734">
          <cell r="C734" t="str">
            <v>ABC News/Washington Post</v>
          </cell>
          <cell r="E734" t="str">
            <v>US</v>
          </cell>
          <cell r="F734" t="str">
            <v>A+</v>
          </cell>
          <cell r="H734">
            <v>43647</v>
          </cell>
          <cell r="I734">
            <v>397</v>
          </cell>
          <cell r="J734" t="str">
            <v>rv</v>
          </cell>
          <cell r="K734">
            <v>28</v>
          </cell>
          <cell r="L734">
            <v>0</v>
          </cell>
          <cell r="M734">
            <v>0</v>
          </cell>
          <cell r="N734">
            <v>3</v>
          </cell>
          <cell r="O734">
            <v>1</v>
          </cell>
          <cell r="P734">
            <v>16</v>
          </cell>
          <cell r="Q734">
            <v>0</v>
          </cell>
          <cell r="R734">
            <v>10</v>
          </cell>
          <cell r="S734">
            <v>1</v>
          </cell>
          <cell r="AK734">
            <v>0</v>
          </cell>
        </row>
        <row r="735">
          <cell r="C735" t="str">
            <v>Quinnipiac University</v>
          </cell>
          <cell r="E735" t="str">
            <v>US</v>
          </cell>
          <cell r="F735" t="str">
            <v>B+</v>
          </cell>
          <cell r="H735">
            <v>43647</v>
          </cell>
          <cell r="I735">
            <v>554</v>
          </cell>
          <cell r="J735" t="str">
            <v>rv</v>
          </cell>
          <cell r="K735">
            <v>22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13</v>
          </cell>
          <cell r="Q735">
            <v>0</v>
          </cell>
          <cell r="R735">
            <v>14</v>
          </cell>
          <cell r="S735">
            <v>1</v>
          </cell>
          <cell r="AK735">
            <v>9.5228582670190103E-4</v>
          </cell>
        </row>
        <row r="736">
          <cell r="C736" t="str">
            <v>Suffolk University</v>
          </cell>
          <cell r="E736" t="str">
            <v>Iowa</v>
          </cell>
          <cell r="F736" t="str">
            <v>A-</v>
          </cell>
          <cell r="H736">
            <v>43647</v>
          </cell>
          <cell r="I736">
            <v>500</v>
          </cell>
          <cell r="J736" t="str">
            <v>lv</v>
          </cell>
          <cell r="K736">
            <v>24</v>
          </cell>
          <cell r="L736">
            <v>0</v>
          </cell>
          <cell r="M736">
            <v>1.8</v>
          </cell>
          <cell r="N736">
            <v>6.2</v>
          </cell>
          <cell r="O736">
            <v>2</v>
          </cell>
          <cell r="P736">
            <v>9</v>
          </cell>
          <cell r="Q736">
            <v>0</v>
          </cell>
          <cell r="R736">
            <v>13</v>
          </cell>
          <cell r="S736">
            <v>0.6</v>
          </cell>
          <cell r="AK736">
            <v>0.12502212411036198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43647</v>
          </cell>
          <cell r="I737">
            <v>882</v>
          </cell>
          <cell r="J737" t="str">
            <v>rv</v>
          </cell>
          <cell r="K737">
            <v>28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14</v>
          </cell>
          <cell r="Q737">
            <v>0</v>
          </cell>
          <cell r="R737">
            <v>9</v>
          </cell>
          <cell r="S737">
            <v>1</v>
          </cell>
          <cell r="AK737">
            <v>4.3184931370149425E-7</v>
          </cell>
        </row>
        <row r="738">
          <cell r="C738" t="str">
            <v>Capitol Weekly</v>
          </cell>
          <cell r="E738" t="str">
            <v>California</v>
          </cell>
          <cell r="F738">
            <v>0</v>
          </cell>
          <cell r="H738">
            <v>43646</v>
          </cell>
          <cell r="I738">
            <v>703</v>
          </cell>
          <cell r="J738" t="str">
            <v>lv</v>
          </cell>
          <cell r="K738">
            <v>23.1</v>
          </cell>
          <cell r="L738">
            <v>0</v>
          </cell>
          <cell r="M738">
            <v>1.9</v>
          </cell>
          <cell r="N738">
            <v>7.8</v>
          </cell>
          <cell r="O738">
            <v>1</v>
          </cell>
          <cell r="P738">
            <v>18.7</v>
          </cell>
          <cell r="Q738">
            <v>0</v>
          </cell>
          <cell r="R738">
            <v>23.4</v>
          </cell>
          <cell r="S738">
            <v>2.4</v>
          </cell>
          <cell r="AK738">
            <v>1.7546340071124388E-3</v>
          </cell>
        </row>
        <row r="739">
          <cell r="C739" t="str">
            <v>Harris Insights &amp; Analytics</v>
          </cell>
          <cell r="E739" t="str">
            <v>US</v>
          </cell>
          <cell r="F739" t="str">
            <v>C+</v>
          </cell>
          <cell r="H739">
            <v>43646</v>
          </cell>
          <cell r="I739">
            <v>909</v>
          </cell>
          <cell r="J739" t="str">
            <v>rv</v>
          </cell>
          <cell r="K739">
            <v>41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40</v>
          </cell>
          <cell r="S739">
            <v>0</v>
          </cell>
          <cell r="AK739">
            <v>0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43646</v>
          </cell>
          <cell r="I740">
            <v>449</v>
          </cell>
          <cell r="J740" t="str">
            <v>rv</v>
          </cell>
          <cell r="K740">
            <v>33</v>
          </cell>
          <cell r="L740">
            <v>0</v>
          </cell>
          <cell r="M740">
            <v>2</v>
          </cell>
          <cell r="N740">
            <v>6</v>
          </cell>
          <cell r="O740">
            <v>0</v>
          </cell>
          <cell r="P740">
            <v>15</v>
          </cell>
          <cell r="Q740">
            <v>0</v>
          </cell>
          <cell r="R740">
            <v>9</v>
          </cell>
          <cell r="S740">
            <v>1</v>
          </cell>
          <cell r="AK740">
            <v>3.305259914660299E-7</v>
          </cell>
        </row>
        <row r="741">
          <cell r="C741" t="str">
            <v>SSRS</v>
          </cell>
          <cell r="E741" t="str">
            <v>US</v>
          </cell>
          <cell r="F741" t="str">
            <v>A/B</v>
          </cell>
          <cell r="H741">
            <v>43646</v>
          </cell>
          <cell r="I741">
            <v>656</v>
          </cell>
          <cell r="J741" t="str">
            <v>rv</v>
          </cell>
          <cell r="K741">
            <v>22</v>
          </cell>
          <cell r="L741">
            <v>0</v>
          </cell>
          <cell r="M741">
            <v>3</v>
          </cell>
          <cell r="N741">
            <v>4</v>
          </cell>
          <cell r="O741">
            <v>2</v>
          </cell>
          <cell r="P741">
            <v>14</v>
          </cell>
          <cell r="Q741">
            <v>0</v>
          </cell>
          <cell r="R741">
            <v>15</v>
          </cell>
          <cell r="S741">
            <v>1</v>
          </cell>
          <cell r="AK741">
            <v>6.1807250180822785E-3</v>
          </cell>
        </row>
        <row r="742">
          <cell r="C742" t="str">
            <v>Harris Insights &amp; Analytics</v>
          </cell>
          <cell r="E742" t="str">
            <v>US</v>
          </cell>
          <cell r="F742" t="str">
            <v>C+</v>
          </cell>
          <cell r="H742">
            <v>43646</v>
          </cell>
          <cell r="I742">
            <v>909</v>
          </cell>
          <cell r="J742" t="str">
            <v>rv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41</v>
          </cell>
          <cell r="Q742">
            <v>0</v>
          </cell>
          <cell r="R742">
            <v>36</v>
          </cell>
          <cell r="S742">
            <v>0</v>
          </cell>
          <cell r="AK742">
            <v>0</v>
          </cell>
        </row>
        <row r="743">
          <cell r="C743" t="str">
            <v>Harris Insights &amp; Analytics</v>
          </cell>
          <cell r="E743" t="str">
            <v>US</v>
          </cell>
          <cell r="F743" t="str">
            <v>C+</v>
          </cell>
          <cell r="H743">
            <v>43646</v>
          </cell>
          <cell r="I743">
            <v>909</v>
          </cell>
          <cell r="J743" t="str">
            <v>rv</v>
          </cell>
          <cell r="K743">
            <v>41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40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Harris Insights &amp; Analytics</v>
          </cell>
          <cell r="E744" t="str">
            <v>US</v>
          </cell>
          <cell r="F744" t="str">
            <v>C+</v>
          </cell>
          <cell r="H744">
            <v>43646</v>
          </cell>
          <cell r="I744">
            <v>909</v>
          </cell>
          <cell r="J744" t="str">
            <v>rv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35</v>
          </cell>
          <cell r="S744">
            <v>0</v>
          </cell>
          <cell r="AK744">
            <v>0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43646</v>
          </cell>
          <cell r="I745">
            <v>909</v>
          </cell>
          <cell r="J745" t="str">
            <v>rv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41</v>
          </cell>
          <cell r="Q745">
            <v>0</v>
          </cell>
          <cell r="R745">
            <v>0</v>
          </cell>
          <cell r="S745">
            <v>0</v>
          </cell>
          <cell r="AK745">
            <v>0</v>
          </cell>
        </row>
        <row r="746">
          <cell r="C746" t="str">
            <v>Harris Insights &amp; Analytics</v>
          </cell>
          <cell r="E746" t="str">
            <v>US</v>
          </cell>
          <cell r="F746" t="str">
            <v>C+</v>
          </cell>
          <cell r="H746">
            <v>43646</v>
          </cell>
          <cell r="I746">
            <v>909</v>
          </cell>
          <cell r="J746" t="str">
            <v>rv</v>
          </cell>
          <cell r="K746">
            <v>40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AK746">
            <v>0</v>
          </cell>
        </row>
        <row r="747">
          <cell r="C747" t="str">
            <v>Harris Insights &amp; Analytics</v>
          </cell>
          <cell r="E747" t="str">
            <v>US</v>
          </cell>
          <cell r="F747" t="str">
            <v>C+</v>
          </cell>
          <cell r="H747">
            <v>43646</v>
          </cell>
          <cell r="I747">
            <v>909</v>
          </cell>
          <cell r="J747" t="str">
            <v>rv</v>
          </cell>
          <cell r="K747">
            <v>28</v>
          </cell>
          <cell r="L747">
            <v>0</v>
          </cell>
          <cell r="M747">
            <v>2</v>
          </cell>
          <cell r="N747">
            <v>4</v>
          </cell>
          <cell r="O747">
            <v>1</v>
          </cell>
          <cell r="P747">
            <v>14</v>
          </cell>
          <cell r="Q747">
            <v>0</v>
          </cell>
          <cell r="R747">
            <v>8</v>
          </cell>
          <cell r="S747">
            <v>1</v>
          </cell>
          <cell r="AK747">
            <v>0</v>
          </cell>
        </row>
        <row r="748">
          <cell r="C748" t="str">
            <v>Morning Consult</v>
          </cell>
          <cell r="E748" t="str">
            <v>US</v>
          </cell>
          <cell r="F748" t="str">
            <v>B/C</v>
          </cell>
          <cell r="H748">
            <v>43646</v>
          </cell>
          <cell r="I748">
            <v>2485</v>
          </cell>
          <cell r="J748" t="str">
            <v>lv</v>
          </cell>
          <cell r="K748">
            <v>31</v>
          </cell>
          <cell r="L748">
            <v>0</v>
          </cell>
          <cell r="M748">
            <v>2.5</v>
          </cell>
          <cell r="N748">
            <v>5.9</v>
          </cell>
          <cell r="O748">
            <v>0.6</v>
          </cell>
          <cell r="P748">
            <v>16.8</v>
          </cell>
          <cell r="Q748">
            <v>0</v>
          </cell>
          <cell r="R748">
            <v>14.4</v>
          </cell>
          <cell r="S748">
            <v>0.8</v>
          </cell>
          <cell r="AK748">
            <v>4.5489044306831917E-5</v>
          </cell>
        </row>
        <row r="749">
          <cell r="C749" t="str">
            <v>Harris Insights &amp; Analytics</v>
          </cell>
          <cell r="E749" t="str">
            <v>US</v>
          </cell>
          <cell r="F749" t="str">
            <v>C+</v>
          </cell>
          <cell r="H749">
            <v>43645</v>
          </cell>
          <cell r="I749">
            <v>845</v>
          </cell>
          <cell r="J749" t="str">
            <v>rv</v>
          </cell>
          <cell r="K749">
            <v>34</v>
          </cell>
          <cell r="L749">
            <v>1</v>
          </cell>
          <cell r="M749">
            <v>3</v>
          </cell>
          <cell r="N749">
            <v>3</v>
          </cell>
          <cell r="O749">
            <v>1</v>
          </cell>
          <cell r="P749">
            <v>15</v>
          </cell>
          <cell r="Q749">
            <v>0</v>
          </cell>
          <cell r="R749">
            <v>11</v>
          </cell>
          <cell r="S749">
            <v>1</v>
          </cell>
          <cell r="AK749">
            <v>3.6767235655062868E-7</v>
          </cell>
        </row>
        <row r="750">
          <cell r="C750" t="str">
            <v>Harris Insights &amp; Analytics</v>
          </cell>
          <cell r="E750" t="str">
            <v>US</v>
          </cell>
          <cell r="F750" t="str">
            <v>C+</v>
          </cell>
          <cell r="H750">
            <v>43645</v>
          </cell>
          <cell r="I750">
            <v>903</v>
          </cell>
          <cell r="J750" t="str">
            <v>rv</v>
          </cell>
          <cell r="K750">
            <v>27</v>
          </cell>
          <cell r="L750">
            <v>0</v>
          </cell>
          <cell r="M750">
            <v>3</v>
          </cell>
          <cell r="N750">
            <v>3</v>
          </cell>
          <cell r="O750">
            <v>1</v>
          </cell>
          <cell r="P750">
            <v>18</v>
          </cell>
          <cell r="Q750">
            <v>0</v>
          </cell>
          <cell r="R750">
            <v>8</v>
          </cell>
          <cell r="S750">
            <v>1</v>
          </cell>
          <cell r="AK750">
            <v>0</v>
          </cell>
        </row>
        <row r="751">
          <cell r="C751" t="str">
            <v>Harris Insights &amp; Analytics</v>
          </cell>
          <cell r="E751" t="str">
            <v>US</v>
          </cell>
          <cell r="F751" t="str">
            <v>C+</v>
          </cell>
          <cell r="H751">
            <v>43644</v>
          </cell>
          <cell r="I751">
            <v>888</v>
          </cell>
          <cell r="J751" t="str">
            <v>rv</v>
          </cell>
          <cell r="K751">
            <v>30</v>
          </cell>
          <cell r="L751">
            <v>0</v>
          </cell>
          <cell r="M751">
            <v>3</v>
          </cell>
          <cell r="N751">
            <v>4</v>
          </cell>
          <cell r="O751">
            <v>1</v>
          </cell>
          <cell r="P751">
            <v>20</v>
          </cell>
          <cell r="Q751">
            <v>0</v>
          </cell>
          <cell r="R751">
            <v>10</v>
          </cell>
          <cell r="S751">
            <v>1</v>
          </cell>
          <cell r="AK751">
            <v>3.5543181062284757E-7</v>
          </cell>
        </row>
        <row r="752">
          <cell r="C752" t="str">
            <v>Morning Consult</v>
          </cell>
          <cell r="E752" t="str">
            <v>US</v>
          </cell>
          <cell r="F752" t="str">
            <v>B/C</v>
          </cell>
          <cell r="H752">
            <v>43644</v>
          </cell>
          <cell r="I752">
            <v>2407</v>
          </cell>
          <cell r="J752" t="str">
            <v>lv</v>
          </cell>
          <cell r="K752">
            <v>33</v>
          </cell>
          <cell r="L752">
            <v>0</v>
          </cell>
          <cell r="M752">
            <v>3</v>
          </cell>
          <cell r="N752">
            <v>6</v>
          </cell>
          <cell r="O752">
            <v>1</v>
          </cell>
          <cell r="P752">
            <v>19</v>
          </cell>
          <cell r="Q752">
            <v>0</v>
          </cell>
          <cell r="R752">
            <v>12</v>
          </cell>
          <cell r="S752">
            <v>2</v>
          </cell>
          <cell r="AK752">
            <v>4.4718281787999762E-5</v>
          </cell>
        </row>
        <row r="753">
          <cell r="C753" t="str">
            <v>Harris Insights &amp; Analytics</v>
          </cell>
          <cell r="E753" t="str">
            <v>US</v>
          </cell>
          <cell r="F753" t="str">
            <v>C+</v>
          </cell>
          <cell r="H753">
            <v>43643</v>
          </cell>
          <cell r="I753">
            <v>889</v>
          </cell>
          <cell r="J753" t="str">
            <v>rv</v>
          </cell>
          <cell r="K753">
            <v>31</v>
          </cell>
          <cell r="L753">
            <v>0</v>
          </cell>
          <cell r="M753">
            <v>2</v>
          </cell>
          <cell r="N753">
            <v>4</v>
          </cell>
          <cell r="O753">
            <v>1</v>
          </cell>
          <cell r="P753">
            <v>17</v>
          </cell>
          <cell r="Q753">
            <v>0</v>
          </cell>
          <cell r="R753">
            <v>10</v>
          </cell>
          <cell r="S753">
            <v>1</v>
          </cell>
          <cell r="AK753">
            <v>3.417359811122006E-7</v>
          </cell>
        </row>
        <row r="754">
          <cell r="C754" t="str">
            <v>Morning Consult</v>
          </cell>
          <cell r="E754" t="str">
            <v>US</v>
          </cell>
          <cell r="F754" t="str">
            <v>B/C</v>
          </cell>
          <cell r="H754">
            <v>43643</v>
          </cell>
          <cell r="I754">
            <v>2041</v>
          </cell>
          <cell r="J754" t="str">
            <v>lv</v>
          </cell>
          <cell r="K754">
            <v>32.5</v>
          </cell>
          <cell r="L754">
            <v>0</v>
          </cell>
          <cell r="M754">
            <v>4.0999999999999996</v>
          </cell>
          <cell r="N754">
            <v>4.5</v>
          </cell>
          <cell r="O754">
            <v>1.1000000000000001</v>
          </cell>
          <cell r="P754">
            <v>17.100000000000001</v>
          </cell>
          <cell r="Q754">
            <v>0</v>
          </cell>
          <cell r="R754">
            <v>17</v>
          </cell>
          <cell r="S754">
            <v>1.2</v>
          </cell>
          <cell r="AK754">
            <v>3.6082254817346773E-5</v>
          </cell>
        </row>
        <row r="755">
          <cell r="C755" t="str">
            <v>YouGov Blue/Data for Progress</v>
          </cell>
          <cell r="E755" t="str">
            <v>US</v>
          </cell>
          <cell r="F755">
            <v>0</v>
          </cell>
          <cell r="H755">
            <v>43642</v>
          </cell>
          <cell r="I755">
            <v>1402</v>
          </cell>
          <cell r="J755" t="str">
            <v>lv</v>
          </cell>
          <cell r="K755">
            <v>30</v>
          </cell>
          <cell r="L755">
            <v>0</v>
          </cell>
          <cell r="M755">
            <v>2</v>
          </cell>
          <cell r="N755">
            <v>7</v>
          </cell>
          <cell r="O755">
            <v>1</v>
          </cell>
          <cell r="P755">
            <v>16</v>
          </cell>
          <cell r="Q755">
            <v>0</v>
          </cell>
          <cell r="R755">
            <v>24</v>
          </cell>
          <cell r="S755">
            <v>2</v>
          </cell>
          <cell r="AK755">
            <v>4.9718283160093395E-3</v>
          </cell>
        </row>
        <row r="756">
          <cell r="C756" t="str">
            <v>Harris Insights &amp; Analytics</v>
          </cell>
          <cell r="E756" t="str">
            <v>US</v>
          </cell>
          <cell r="F756" t="str">
            <v>C+</v>
          </cell>
          <cell r="H756">
            <v>43642</v>
          </cell>
          <cell r="I756">
            <v>892</v>
          </cell>
          <cell r="J756" t="str">
            <v>rv</v>
          </cell>
          <cell r="K756">
            <v>29</v>
          </cell>
          <cell r="L756">
            <v>0</v>
          </cell>
          <cell r="M756">
            <v>1</v>
          </cell>
          <cell r="N756">
            <v>3</v>
          </cell>
          <cell r="O756">
            <v>1</v>
          </cell>
          <cell r="P756">
            <v>17</v>
          </cell>
          <cell r="Q756">
            <v>0</v>
          </cell>
          <cell r="R756">
            <v>9</v>
          </cell>
          <cell r="S756">
            <v>1</v>
          </cell>
          <cell r="AK756">
            <v>3.3481309466648186E-7</v>
          </cell>
        </row>
        <row r="757">
          <cell r="C757" t="str">
            <v>Morning Consult</v>
          </cell>
          <cell r="E757" t="str">
            <v>US</v>
          </cell>
          <cell r="F757" t="str">
            <v>B/C</v>
          </cell>
          <cell r="H757">
            <v>43642</v>
          </cell>
          <cell r="I757">
            <v>7150</v>
          </cell>
          <cell r="J757" t="str">
            <v>lv</v>
          </cell>
          <cell r="K757">
            <v>35.200000000000003</v>
          </cell>
          <cell r="L757">
            <v>0</v>
          </cell>
          <cell r="M757">
            <v>2.7</v>
          </cell>
          <cell r="N757">
            <v>6</v>
          </cell>
          <cell r="O757">
            <v>0.9</v>
          </cell>
          <cell r="P757">
            <v>18.2</v>
          </cell>
          <cell r="Q757">
            <v>0</v>
          </cell>
          <cell r="R757">
            <v>12.4</v>
          </cell>
          <cell r="S757">
            <v>1.2</v>
          </cell>
          <cell r="AK757">
            <v>5.5415689093689991E-5</v>
          </cell>
        </row>
        <row r="758">
          <cell r="C758" t="str">
            <v>Echelon Insights</v>
          </cell>
          <cell r="E758" t="str">
            <v>US</v>
          </cell>
          <cell r="F758">
            <v>0</v>
          </cell>
          <cell r="H758">
            <v>43641</v>
          </cell>
          <cell r="I758">
            <v>484</v>
          </cell>
          <cell r="J758" t="str">
            <v>rv</v>
          </cell>
          <cell r="K758">
            <v>56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26</v>
          </cell>
          <cell r="S758">
            <v>0</v>
          </cell>
          <cell r="AK758">
            <v>0</v>
          </cell>
        </row>
        <row r="759">
          <cell r="C759" t="str">
            <v>Echelon Insights</v>
          </cell>
          <cell r="E759" t="str">
            <v>US</v>
          </cell>
          <cell r="F759">
            <v>0</v>
          </cell>
          <cell r="H759">
            <v>43641</v>
          </cell>
          <cell r="I759">
            <v>484</v>
          </cell>
          <cell r="J759" t="str">
            <v>rv</v>
          </cell>
          <cell r="K759">
            <v>57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27</v>
          </cell>
          <cell r="Q759">
            <v>0</v>
          </cell>
          <cell r="R759">
            <v>0</v>
          </cell>
          <cell r="S759">
            <v>0</v>
          </cell>
          <cell r="AK759">
            <v>0</v>
          </cell>
        </row>
        <row r="760">
          <cell r="C760" t="str">
            <v>Echelon Insights</v>
          </cell>
          <cell r="E760" t="str">
            <v>US</v>
          </cell>
          <cell r="F760">
            <v>0</v>
          </cell>
          <cell r="H760">
            <v>43641</v>
          </cell>
          <cell r="I760">
            <v>484</v>
          </cell>
          <cell r="J760" t="str">
            <v>rv</v>
          </cell>
          <cell r="K760">
            <v>32</v>
          </cell>
          <cell r="L760">
            <v>0</v>
          </cell>
          <cell r="M760">
            <v>2</v>
          </cell>
          <cell r="N760">
            <v>9</v>
          </cell>
          <cell r="O760">
            <v>1</v>
          </cell>
          <cell r="P760">
            <v>15</v>
          </cell>
          <cell r="Q760">
            <v>0</v>
          </cell>
          <cell r="R760">
            <v>11</v>
          </cell>
          <cell r="S760">
            <v>1</v>
          </cell>
          <cell r="AK760">
            <v>1.1322598481768239E-4</v>
          </cell>
        </row>
        <row r="761">
          <cell r="C761" t="str">
            <v>YouGov</v>
          </cell>
          <cell r="E761" t="str">
            <v>US</v>
          </cell>
          <cell r="F761" t="str">
            <v>B-</v>
          </cell>
          <cell r="H761">
            <v>43641</v>
          </cell>
          <cell r="I761">
            <v>522</v>
          </cell>
          <cell r="J761" t="str">
            <v>lv</v>
          </cell>
          <cell r="K761">
            <v>24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15</v>
          </cell>
          <cell r="Q761">
            <v>0</v>
          </cell>
          <cell r="R761">
            <v>18</v>
          </cell>
          <cell r="S761">
            <v>1</v>
          </cell>
          <cell r="AK761">
            <v>2.6153377778260489E-5</v>
          </cell>
        </row>
        <row r="762">
          <cell r="C762" t="str">
            <v>Gravis Marketing</v>
          </cell>
          <cell r="E762" t="str">
            <v>Maine</v>
          </cell>
          <cell r="F762" t="str">
            <v>C+</v>
          </cell>
          <cell r="H762">
            <v>43640</v>
          </cell>
          <cell r="I762">
            <v>243</v>
          </cell>
          <cell r="J762" t="str">
            <v>rv</v>
          </cell>
          <cell r="K762">
            <v>25</v>
          </cell>
          <cell r="L762">
            <v>0</v>
          </cell>
          <cell r="M762">
            <v>3</v>
          </cell>
          <cell r="N762">
            <v>8</v>
          </cell>
          <cell r="O762">
            <v>0</v>
          </cell>
          <cell r="P762">
            <v>15</v>
          </cell>
          <cell r="Q762">
            <v>0</v>
          </cell>
          <cell r="R762">
            <v>17</v>
          </cell>
          <cell r="S762">
            <v>5</v>
          </cell>
          <cell r="AK762">
            <v>0.98281486567949106</v>
          </cell>
        </row>
        <row r="763">
          <cell r="C763" t="str">
            <v>McLaughlin &amp; Associates</v>
          </cell>
          <cell r="E763" t="str">
            <v>US</v>
          </cell>
          <cell r="F763" t="str">
            <v>C/D</v>
          </cell>
          <cell r="H763">
            <v>43640</v>
          </cell>
          <cell r="I763">
            <v>459</v>
          </cell>
          <cell r="J763" t="str">
            <v>lv</v>
          </cell>
          <cell r="K763">
            <v>34</v>
          </cell>
          <cell r="L763">
            <v>0</v>
          </cell>
          <cell r="M763">
            <v>2</v>
          </cell>
          <cell r="N763">
            <v>6</v>
          </cell>
          <cell r="O763">
            <v>1</v>
          </cell>
          <cell r="P763">
            <v>17</v>
          </cell>
          <cell r="Q763">
            <v>0</v>
          </cell>
          <cell r="R763">
            <v>11</v>
          </cell>
          <cell r="S763">
            <v>1</v>
          </cell>
          <cell r="AK763">
            <v>2.4045086902635161E-3</v>
          </cell>
        </row>
        <row r="764">
          <cell r="C764" t="str">
            <v>Emerson College</v>
          </cell>
          <cell r="E764" t="str">
            <v>US</v>
          </cell>
          <cell r="F764" t="str">
            <v>B-</v>
          </cell>
          <cell r="H764">
            <v>43640</v>
          </cell>
          <cell r="I764">
            <v>457</v>
          </cell>
          <cell r="J764" t="str">
            <v>lv</v>
          </cell>
          <cell r="K764">
            <v>33.9</v>
          </cell>
          <cell r="L764">
            <v>0</v>
          </cell>
          <cell r="M764">
            <v>2.7</v>
          </cell>
          <cell r="N764">
            <v>6.3</v>
          </cell>
          <cell r="O764">
            <v>0.7</v>
          </cell>
          <cell r="P764">
            <v>27.1</v>
          </cell>
          <cell r="Q764">
            <v>0</v>
          </cell>
          <cell r="R764">
            <v>14.2</v>
          </cell>
          <cell r="S764">
            <v>0.7</v>
          </cell>
          <cell r="AK764">
            <v>2.32669351231698E-3</v>
          </cell>
        </row>
        <row r="765">
          <cell r="C765" t="str">
            <v>St. Pete Polls</v>
          </cell>
          <cell r="E765" t="str">
            <v>Florida</v>
          </cell>
          <cell r="F765" t="str">
            <v>C+</v>
          </cell>
          <cell r="H765">
            <v>43639</v>
          </cell>
          <cell r="I765">
            <v>2022</v>
          </cell>
          <cell r="J765" t="str">
            <v>lv</v>
          </cell>
          <cell r="K765">
            <v>47.4</v>
          </cell>
          <cell r="L765">
            <v>0</v>
          </cell>
          <cell r="M765">
            <v>3.2</v>
          </cell>
          <cell r="N765">
            <v>8.4</v>
          </cell>
          <cell r="O765">
            <v>0</v>
          </cell>
          <cell r="P765">
            <v>8</v>
          </cell>
          <cell r="Q765">
            <v>0</v>
          </cell>
          <cell r="R765">
            <v>11.8</v>
          </cell>
          <cell r="S765">
            <v>0</v>
          </cell>
          <cell r="AK765">
            <v>0.27635032999506259</v>
          </cell>
        </row>
        <row r="766">
          <cell r="C766" t="str">
            <v>Morning Consult</v>
          </cell>
          <cell r="E766" t="str">
            <v>US</v>
          </cell>
          <cell r="F766" t="str">
            <v>B/C</v>
          </cell>
          <cell r="H766">
            <v>43639</v>
          </cell>
          <cell r="I766">
            <v>16188</v>
          </cell>
          <cell r="J766" t="str">
            <v>lv</v>
          </cell>
          <cell r="K766">
            <v>38</v>
          </cell>
          <cell r="L766">
            <v>0</v>
          </cell>
          <cell r="M766">
            <v>3</v>
          </cell>
          <cell r="N766">
            <v>7</v>
          </cell>
          <cell r="O766">
            <v>1</v>
          </cell>
          <cell r="P766">
            <v>19</v>
          </cell>
          <cell r="Q766">
            <v>0</v>
          </cell>
          <cell r="R766">
            <v>13</v>
          </cell>
          <cell r="S766">
            <v>2</v>
          </cell>
          <cell r="AK766">
            <v>7.170230762717208E-5</v>
          </cell>
        </row>
        <row r="767">
          <cell r="C767" t="str">
            <v>Change Research</v>
          </cell>
          <cell r="E767" t="str">
            <v>US</v>
          </cell>
          <cell r="F767" t="str">
            <v>C</v>
          </cell>
          <cell r="H767">
            <v>43637</v>
          </cell>
          <cell r="I767">
            <v>1071</v>
          </cell>
          <cell r="J767" t="str">
            <v>lv</v>
          </cell>
          <cell r="K767">
            <v>24</v>
          </cell>
          <cell r="L767">
            <v>0</v>
          </cell>
          <cell r="M767">
            <v>2</v>
          </cell>
          <cell r="N767">
            <v>13</v>
          </cell>
          <cell r="O767">
            <v>1</v>
          </cell>
          <cell r="P767">
            <v>22</v>
          </cell>
          <cell r="Q767">
            <v>0</v>
          </cell>
          <cell r="R767">
            <v>22</v>
          </cell>
          <cell r="S767">
            <v>1</v>
          </cell>
          <cell r="AK767">
            <v>4.4153521605376639E-3</v>
          </cell>
        </row>
        <row r="768">
          <cell r="C768" t="str">
            <v>Chism Strategies</v>
          </cell>
          <cell r="E768" t="str">
            <v>Mississippi</v>
          </cell>
          <cell r="F768">
            <v>0</v>
          </cell>
          <cell r="H768">
            <v>43637</v>
          </cell>
          <cell r="I768">
            <v>523</v>
          </cell>
          <cell r="J768" t="str">
            <v>lv</v>
          </cell>
          <cell r="K768">
            <v>50.01</v>
          </cell>
          <cell r="L768">
            <v>0</v>
          </cell>
          <cell r="M768">
            <v>1.56</v>
          </cell>
          <cell r="N768">
            <v>2.42</v>
          </cell>
          <cell r="O768">
            <v>0.78</v>
          </cell>
          <cell r="P768">
            <v>6.61</v>
          </cell>
          <cell r="Q768">
            <v>0</v>
          </cell>
          <cell r="R768">
            <v>7.04</v>
          </cell>
          <cell r="S768">
            <v>0.46</v>
          </cell>
          <cell r="AK768">
            <v>1.1720494770908769</v>
          </cell>
        </row>
        <row r="769">
          <cell r="C769" t="str">
            <v>Change Research</v>
          </cell>
          <cell r="E769" t="str">
            <v>South Carolina</v>
          </cell>
          <cell r="F769" t="str">
            <v>C</v>
          </cell>
          <cell r="H769">
            <v>43636</v>
          </cell>
          <cell r="I769">
            <v>308</v>
          </cell>
          <cell r="J769" t="str">
            <v>lv</v>
          </cell>
          <cell r="K769">
            <v>39</v>
          </cell>
          <cell r="L769">
            <v>0</v>
          </cell>
          <cell r="M769">
            <v>5</v>
          </cell>
          <cell r="N769">
            <v>11</v>
          </cell>
          <cell r="O769">
            <v>0</v>
          </cell>
          <cell r="P769">
            <v>13</v>
          </cell>
          <cell r="Q769">
            <v>0</v>
          </cell>
          <cell r="R769">
            <v>15</v>
          </cell>
          <cell r="S769">
            <v>2</v>
          </cell>
          <cell r="AK769">
            <v>4.4492565551197015E-3</v>
          </cell>
        </row>
        <row r="770">
          <cell r="C770" t="str">
            <v>Change Research</v>
          </cell>
          <cell r="E770" t="str">
            <v>New Hampshire</v>
          </cell>
          <cell r="F770" t="str">
            <v>C</v>
          </cell>
          <cell r="H770">
            <v>43636</v>
          </cell>
          <cell r="I770">
            <v>308</v>
          </cell>
          <cell r="J770" t="str">
            <v>lv</v>
          </cell>
          <cell r="K770">
            <v>24</v>
          </cell>
          <cell r="L770">
            <v>0</v>
          </cell>
          <cell r="M770">
            <v>0</v>
          </cell>
          <cell r="N770">
            <v>14</v>
          </cell>
          <cell r="O770">
            <v>1</v>
          </cell>
          <cell r="P770">
            <v>28</v>
          </cell>
          <cell r="Q770">
            <v>0</v>
          </cell>
          <cell r="R770">
            <v>21</v>
          </cell>
          <cell r="S770">
            <v>1</v>
          </cell>
          <cell r="AK770">
            <v>3.5594038573313613E-2</v>
          </cell>
        </row>
        <row r="771">
          <cell r="C771" t="str">
            <v>Change Research</v>
          </cell>
          <cell r="E771" t="str">
            <v>Iowa</v>
          </cell>
          <cell r="F771" t="str">
            <v>C</v>
          </cell>
          <cell r="H771">
            <v>43636</v>
          </cell>
          <cell r="I771">
            <v>308</v>
          </cell>
          <cell r="J771" t="str">
            <v>lv</v>
          </cell>
          <cell r="K771">
            <v>27</v>
          </cell>
          <cell r="L771">
            <v>0</v>
          </cell>
          <cell r="M771">
            <v>5</v>
          </cell>
          <cell r="N771">
            <v>17</v>
          </cell>
          <cell r="O771">
            <v>2</v>
          </cell>
          <cell r="P771">
            <v>18</v>
          </cell>
          <cell r="Q771">
            <v>0</v>
          </cell>
          <cell r="R771">
            <v>20</v>
          </cell>
          <cell r="S771">
            <v>1</v>
          </cell>
          <cell r="AK771">
            <v>7.6883093364271873E-3</v>
          </cell>
        </row>
        <row r="772">
          <cell r="C772" t="str">
            <v>Park Street Strategies</v>
          </cell>
          <cell r="E772" t="str">
            <v>US</v>
          </cell>
          <cell r="F772">
            <v>0</v>
          </cell>
          <cell r="H772">
            <v>43620</v>
          </cell>
          <cell r="I772">
            <v>600</v>
          </cell>
          <cell r="J772" t="str">
            <v>lv</v>
          </cell>
          <cell r="K772">
            <v>32</v>
          </cell>
          <cell r="L772">
            <v>0</v>
          </cell>
          <cell r="M772">
            <v>1</v>
          </cell>
          <cell r="N772">
            <v>7</v>
          </cell>
          <cell r="O772">
            <v>2</v>
          </cell>
          <cell r="P772">
            <v>15</v>
          </cell>
          <cell r="Q772">
            <v>0</v>
          </cell>
          <cell r="R772">
            <v>13</v>
          </cell>
          <cell r="S772">
            <v>1</v>
          </cell>
          <cell r="AK772">
            <v>1.1393594576757169</v>
          </cell>
        </row>
        <row r="773">
          <cell r="C773" t="str">
            <v>Swayable</v>
          </cell>
          <cell r="E773" t="str">
            <v>US</v>
          </cell>
          <cell r="F773">
            <v>0</v>
          </cell>
          <cell r="H773">
            <v>43619</v>
          </cell>
          <cell r="I773">
            <v>977</v>
          </cell>
          <cell r="J773" t="str">
            <v>lv</v>
          </cell>
          <cell r="K773">
            <v>40.299999999999997</v>
          </cell>
          <cell r="L773">
            <v>0</v>
          </cell>
          <cell r="M773">
            <v>3.5</v>
          </cell>
          <cell r="N773">
            <v>6.3</v>
          </cell>
          <cell r="O773">
            <v>1.3</v>
          </cell>
          <cell r="P773">
            <v>19.8</v>
          </cell>
          <cell r="Q773">
            <v>0</v>
          </cell>
          <cell r="R773">
            <v>6.9</v>
          </cell>
          <cell r="S773">
            <v>0</v>
          </cell>
          <cell r="AK773">
            <v>2.6530331377169324E-4</v>
          </cell>
        </row>
        <row r="774">
          <cell r="C774" t="str">
            <v>Swayable</v>
          </cell>
          <cell r="E774" t="str">
            <v>US</v>
          </cell>
          <cell r="F774">
            <v>0</v>
          </cell>
          <cell r="H774">
            <v>43619</v>
          </cell>
          <cell r="I774">
            <v>1961</v>
          </cell>
          <cell r="J774" t="str">
            <v>a</v>
          </cell>
          <cell r="K774">
            <v>35.799999999999997</v>
          </cell>
          <cell r="L774">
            <v>0</v>
          </cell>
          <cell r="M774">
            <v>2.5</v>
          </cell>
          <cell r="N774">
            <v>5.2</v>
          </cell>
          <cell r="O774">
            <v>1.5</v>
          </cell>
          <cell r="P774">
            <v>21.7</v>
          </cell>
          <cell r="Q774">
            <v>0</v>
          </cell>
          <cell r="R774">
            <v>5.6</v>
          </cell>
          <cell r="S774">
            <v>1.3</v>
          </cell>
          <cell r="AK774">
            <v>0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43634</v>
          </cell>
          <cell r="I775">
            <v>576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9</v>
          </cell>
          <cell r="O775">
            <v>1</v>
          </cell>
          <cell r="P775">
            <v>13</v>
          </cell>
          <cell r="Q775">
            <v>0</v>
          </cell>
          <cell r="R775">
            <v>14</v>
          </cell>
          <cell r="S775">
            <v>1</v>
          </cell>
          <cell r="AK775">
            <v>2.4731453867847498E-5</v>
          </cell>
        </row>
        <row r="776">
          <cell r="C776" t="str">
            <v>Change Research</v>
          </cell>
          <cell r="E776" t="str">
            <v>Florida</v>
          </cell>
          <cell r="F776" t="str">
            <v>C</v>
          </cell>
          <cell r="H776">
            <v>43633</v>
          </cell>
          <cell r="I776">
            <v>1130</v>
          </cell>
          <cell r="J776" t="str">
            <v>lv</v>
          </cell>
          <cell r="K776">
            <v>33</v>
          </cell>
          <cell r="L776">
            <v>0</v>
          </cell>
          <cell r="M776">
            <v>2</v>
          </cell>
          <cell r="N776">
            <v>15</v>
          </cell>
          <cell r="O776">
            <v>2</v>
          </cell>
          <cell r="P776">
            <v>20</v>
          </cell>
          <cell r="Q776">
            <v>0</v>
          </cell>
          <cell r="R776">
            <v>15</v>
          </cell>
          <cell r="S776">
            <v>3</v>
          </cell>
          <cell r="AK776">
            <v>1.5225804401905911</v>
          </cell>
        </row>
        <row r="777">
          <cell r="C777" t="str">
            <v>Monmouth University</v>
          </cell>
          <cell r="E777" t="str">
            <v>US</v>
          </cell>
          <cell r="F777" t="str">
            <v>A+</v>
          </cell>
          <cell r="H777">
            <v>43633</v>
          </cell>
          <cell r="I777">
            <v>306</v>
          </cell>
          <cell r="J777" t="str">
            <v>rv</v>
          </cell>
          <cell r="K777">
            <v>32</v>
          </cell>
          <cell r="L777">
            <v>0</v>
          </cell>
          <cell r="M777">
            <v>2</v>
          </cell>
          <cell r="N777">
            <v>5</v>
          </cell>
          <cell r="O777">
            <v>1</v>
          </cell>
          <cell r="P777">
            <v>14</v>
          </cell>
          <cell r="Q777">
            <v>0</v>
          </cell>
          <cell r="R777">
            <v>15</v>
          </cell>
          <cell r="S777">
            <v>2</v>
          </cell>
          <cell r="AK777">
            <v>1.5076899414327053E-2</v>
          </cell>
        </row>
        <row r="778">
          <cell r="C778" t="str">
            <v>Quinnipiac University</v>
          </cell>
          <cell r="E778" t="str">
            <v>Florida</v>
          </cell>
          <cell r="F778" t="str">
            <v>B+</v>
          </cell>
          <cell r="H778">
            <v>43633</v>
          </cell>
          <cell r="I778">
            <v>417</v>
          </cell>
          <cell r="J778" t="str">
            <v>rv</v>
          </cell>
          <cell r="K778">
            <v>41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14</v>
          </cell>
          <cell r="Q778">
            <v>0</v>
          </cell>
          <cell r="R778">
            <v>12</v>
          </cell>
          <cell r="S778">
            <v>0</v>
          </cell>
          <cell r="AK778">
            <v>2.1401385939358843</v>
          </cell>
        </row>
        <row r="779">
          <cell r="C779" t="str">
            <v>Morning Consult</v>
          </cell>
          <cell r="E779" t="str">
            <v>US</v>
          </cell>
          <cell r="F779" t="str">
            <v>B/C</v>
          </cell>
          <cell r="H779">
            <v>43632</v>
          </cell>
          <cell r="I779">
            <v>17226</v>
          </cell>
          <cell r="J779" t="str">
            <v>lv</v>
          </cell>
          <cell r="K779">
            <v>38</v>
          </cell>
          <cell r="L779">
            <v>0</v>
          </cell>
          <cell r="M779">
            <v>3</v>
          </cell>
          <cell r="N779">
            <v>7</v>
          </cell>
          <cell r="O779">
            <v>1</v>
          </cell>
          <cell r="P779">
            <v>19</v>
          </cell>
          <cell r="Q779">
            <v>0</v>
          </cell>
          <cell r="R779">
            <v>11</v>
          </cell>
          <cell r="S779">
            <v>1</v>
          </cell>
          <cell r="AK779">
            <v>6.7015398376043682E-5</v>
          </cell>
        </row>
        <row r="780">
          <cell r="C780" t="str">
            <v>Suffolk University</v>
          </cell>
          <cell r="E780" t="str">
            <v>US</v>
          </cell>
          <cell r="F780" t="str">
            <v>A-</v>
          </cell>
          <cell r="H780">
            <v>43631</v>
          </cell>
          <cell r="I780">
            <v>385</v>
          </cell>
          <cell r="J780" t="str">
            <v>lv</v>
          </cell>
          <cell r="K780">
            <v>30.13</v>
          </cell>
          <cell r="L780">
            <v>0</v>
          </cell>
          <cell r="M780">
            <v>2.08</v>
          </cell>
          <cell r="N780">
            <v>9.35</v>
          </cell>
          <cell r="O780">
            <v>0.26</v>
          </cell>
          <cell r="P780">
            <v>15.32</v>
          </cell>
          <cell r="Q780">
            <v>0</v>
          </cell>
          <cell r="R780">
            <v>9.61</v>
          </cell>
          <cell r="S780">
            <v>0.52</v>
          </cell>
          <cell r="AK780">
            <v>4.3050489369537231E-2</v>
          </cell>
        </row>
        <row r="781">
          <cell r="C781" t="str">
            <v>Harris Insights &amp; Analytics</v>
          </cell>
          <cell r="E781" t="str">
            <v>US</v>
          </cell>
          <cell r="F781" t="str">
            <v>C+</v>
          </cell>
          <cell r="H781">
            <v>43631</v>
          </cell>
          <cell r="I781">
            <v>424</v>
          </cell>
          <cell r="J781" t="str">
            <v>rv</v>
          </cell>
          <cell r="K781">
            <v>35</v>
          </cell>
          <cell r="L781">
            <v>0</v>
          </cell>
          <cell r="M781">
            <v>3</v>
          </cell>
          <cell r="N781">
            <v>4</v>
          </cell>
          <cell r="O781">
            <v>1</v>
          </cell>
          <cell r="P781">
            <v>13</v>
          </cell>
          <cell r="Q781">
            <v>0</v>
          </cell>
          <cell r="R781">
            <v>7</v>
          </cell>
          <cell r="S781">
            <v>0</v>
          </cell>
          <cell r="AK781">
            <v>2.3565479255260799E-7</v>
          </cell>
        </row>
        <row r="782">
          <cell r="C782" t="str">
            <v>Change Research</v>
          </cell>
          <cell r="E782" t="str">
            <v>South Carolina</v>
          </cell>
          <cell r="F782" t="str">
            <v>C</v>
          </cell>
          <cell r="H782">
            <v>43630</v>
          </cell>
          <cell r="I782">
            <v>933</v>
          </cell>
          <cell r="J782" t="str">
            <v>lv</v>
          </cell>
          <cell r="K782">
            <v>37</v>
          </cell>
          <cell r="L782">
            <v>0</v>
          </cell>
          <cell r="M782">
            <v>5</v>
          </cell>
          <cell r="N782">
            <v>11</v>
          </cell>
          <cell r="O782">
            <v>1</v>
          </cell>
          <cell r="P782">
            <v>9</v>
          </cell>
          <cell r="Q782">
            <v>0</v>
          </cell>
          <cell r="R782">
            <v>17</v>
          </cell>
          <cell r="S782">
            <v>3</v>
          </cell>
          <cell r="AK782">
            <v>4.0796979913039445E-3</v>
          </cell>
        </row>
        <row r="783">
          <cell r="C783" t="str">
            <v>WPA Intelligence (WPAi)</v>
          </cell>
          <cell r="E783" t="str">
            <v>US</v>
          </cell>
          <cell r="F783" t="str">
            <v>B/C</v>
          </cell>
          <cell r="H783">
            <v>43629</v>
          </cell>
          <cell r="I783">
            <v>1000</v>
          </cell>
          <cell r="J783" t="str">
            <v>lv</v>
          </cell>
          <cell r="K783">
            <v>35</v>
          </cell>
          <cell r="L783">
            <v>0</v>
          </cell>
          <cell r="M783">
            <v>3</v>
          </cell>
          <cell r="N783">
            <v>8</v>
          </cell>
          <cell r="O783">
            <v>1</v>
          </cell>
          <cell r="P783">
            <v>14</v>
          </cell>
          <cell r="Q783">
            <v>0</v>
          </cell>
          <cell r="R783">
            <v>10</v>
          </cell>
          <cell r="S783">
            <v>1</v>
          </cell>
          <cell r="AK783">
            <v>2.0191262947008575</v>
          </cell>
        </row>
        <row r="784">
          <cell r="C784" t="str">
            <v>YouGov</v>
          </cell>
          <cell r="E784" t="str">
            <v>South Carolina</v>
          </cell>
          <cell r="F784" t="str">
            <v>B-</v>
          </cell>
          <cell r="H784">
            <v>43628</v>
          </cell>
          <cell r="I784">
            <v>559</v>
          </cell>
          <cell r="J784" t="str">
            <v>lv</v>
          </cell>
          <cell r="K784">
            <v>45</v>
          </cell>
          <cell r="L784">
            <v>0</v>
          </cell>
          <cell r="M784">
            <v>4</v>
          </cell>
          <cell r="N784">
            <v>6</v>
          </cell>
          <cell r="O784">
            <v>1</v>
          </cell>
          <cell r="P784">
            <v>18</v>
          </cell>
          <cell r="Q784">
            <v>0</v>
          </cell>
          <cell r="R784">
            <v>8</v>
          </cell>
          <cell r="S784">
            <v>1</v>
          </cell>
          <cell r="AK784">
            <v>5.0584380790077814E-3</v>
          </cell>
        </row>
        <row r="785">
          <cell r="C785" t="str">
            <v>YouGov</v>
          </cell>
          <cell r="E785" t="str">
            <v>New Hampshire</v>
          </cell>
          <cell r="F785" t="str">
            <v>B-</v>
          </cell>
          <cell r="H785">
            <v>43628</v>
          </cell>
          <cell r="I785">
            <v>448</v>
          </cell>
          <cell r="J785" t="str">
            <v>lv</v>
          </cell>
          <cell r="K785">
            <v>33</v>
          </cell>
          <cell r="L785">
            <v>0</v>
          </cell>
          <cell r="M785">
            <v>3</v>
          </cell>
          <cell r="N785">
            <v>10</v>
          </cell>
          <cell r="O785">
            <v>1</v>
          </cell>
          <cell r="P785">
            <v>20</v>
          </cell>
          <cell r="Q785">
            <v>0</v>
          </cell>
          <cell r="R785">
            <v>17</v>
          </cell>
          <cell r="S785">
            <v>1</v>
          </cell>
          <cell r="AK785">
            <v>3.0831262285043945E-3</v>
          </cell>
        </row>
        <row r="786">
          <cell r="C786" t="str">
            <v>YouGov</v>
          </cell>
          <cell r="E786" t="str">
            <v>Iowa</v>
          </cell>
          <cell r="F786" t="str">
            <v>B-</v>
          </cell>
          <cell r="H786">
            <v>43628</v>
          </cell>
          <cell r="I786">
            <v>441</v>
          </cell>
          <cell r="J786" t="str">
            <v>lv</v>
          </cell>
          <cell r="K786">
            <v>30</v>
          </cell>
          <cell r="L786">
            <v>0</v>
          </cell>
          <cell r="M786">
            <v>3</v>
          </cell>
          <cell r="N786">
            <v>11</v>
          </cell>
          <cell r="O786">
            <v>4</v>
          </cell>
          <cell r="P786">
            <v>22</v>
          </cell>
          <cell r="Q786">
            <v>0</v>
          </cell>
          <cell r="R786">
            <v>12</v>
          </cell>
          <cell r="S786">
            <v>0</v>
          </cell>
          <cell r="AK786">
            <v>4.5713718663940124E-3</v>
          </cell>
        </row>
        <row r="787">
          <cell r="C787" t="str">
            <v>Fox News/Beacon Research/Shaw &amp; Co. Research</v>
          </cell>
          <cell r="E787" t="str">
            <v>US</v>
          </cell>
          <cell r="F787" t="str">
            <v>A-</v>
          </cell>
          <cell r="H787">
            <v>43628</v>
          </cell>
          <cell r="I787">
            <v>449</v>
          </cell>
          <cell r="J787" t="str">
            <v>lv</v>
          </cell>
          <cell r="K787">
            <v>32</v>
          </cell>
          <cell r="L787">
            <v>0</v>
          </cell>
          <cell r="M787">
            <v>3</v>
          </cell>
          <cell r="N787">
            <v>8</v>
          </cell>
          <cell r="O787">
            <v>2</v>
          </cell>
          <cell r="P787">
            <v>13</v>
          </cell>
          <cell r="Q787">
            <v>0</v>
          </cell>
          <cell r="R787">
            <v>9</v>
          </cell>
          <cell r="S787">
            <v>2</v>
          </cell>
          <cell r="AK787">
            <v>4.0596805981147673E-3</v>
          </cell>
        </row>
        <row r="788">
          <cell r="C788" t="str">
            <v>Change Research</v>
          </cell>
          <cell r="E788" t="str">
            <v>Minnesota</v>
          </cell>
          <cell r="F788" t="str">
            <v>C</v>
          </cell>
          <cell r="H788">
            <v>43628</v>
          </cell>
          <cell r="I788">
            <v>772</v>
          </cell>
          <cell r="J788" t="str">
            <v>lv</v>
          </cell>
          <cell r="K788">
            <v>20</v>
          </cell>
          <cell r="L788">
            <v>0</v>
          </cell>
          <cell r="M788">
            <v>1</v>
          </cell>
          <cell r="N788">
            <v>11</v>
          </cell>
          <cell r="O788">
            <v>16</v>
          </cell>
          <cell r="P788">
            <v>19</v>
          </cell>
          <cell r="Q788">
            <v>0</v>
          </cell>
          <cell r="R788">
            <v>21</v>
          </cell>
          <cell r="S788">
            <v>2</v>
          </cell>
          <cell r="AK788">
            <v>1.2947725406570483</v>
          </cell>
        </row>
        <row r="789">
          <cell r="C789" t="str">
            <v>Climate Nexus</v>
          </cell>
          <cell r="E789" t="str">
            <v>Florida</v>
          </cell>
          <cell r="F789">
            <v>0</v>
          </cell>
          <cell r="H789">
            <v>43627</v>
          </cell>
          <cell r="I789">
            <v>676</v>
          </cell>
          <cell r="J789" t="str">
            <v>rv</v>
          </cell>
          <cell r="K789">
            <v>32</v>
          </cell>
          <cell r="L789">
            <v>0</v>
          </cell>
          <cell r="M789">
            <v>2</v>
          </cell>
          <cell r="N789">
            <v>6</v>
          </cell>
          <cell r="O789">
            <v>1</v>
          </cell>
          <cell r="P789">
            <v>16</v>
          </cell>
          <cell r="Q789">
            <v>0</v>
          </cell>
          <cell r="R789">
            <v>10</v>
          </cell>
          <cell r="S789">
            <v>2</v>
          </cell>
          <cell r="AK789">
            <v>1.1180633273565219</v>
          </cell>
        </row>
        <row r="790">
          <cell r="C790" t="str">
            <v>Monmouth University</v>
          </cell>
          <cell r="E790" t="str">
            <v>Nevada</v>
          </cell>
          <cell r="F790" t="str">
            <v>A+</v>
          </cell>
          <cell r="H790">
            <v>43627</v>
          </cell>
          <cell r="I790">
            <v>370</v>
          </cell>
          <cell r="J790" t="str">
            <v>lv</v>
          </cell>
          <cell r="K790">
            <v>36</v>
          </cell>
          <cell r="L790">
            <v>0</v>
          </cell>
          <cell r="M790">
            <v>2</v>
          </cell>
          <cell r="N790">
            <v>7</v>
          </cell>
          <cell r="O790">
            <v>1</v>
          </cell>
          <cell r="P790">
            <v>13</v>
          </cell>
          <cell r="Q790">
            <v>0</v>
          </cell>
          <cell r="R790">
            <v>19</v>
          </cell>
          <cell r="S790">
            <v>2</v>
          </cell>
          <cell r="AK790">
            <v>3.9185928729388455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43627</v>
          </cell>
          <cell r="I791">
            <v>513</v>
          </cell>
          <cell r="J791" t="str">
            <v>lv</v>
          </cell>
          <cell r="K791">
            <v>26</v>
          </cell>
          <cell r="L791">
            <v>0</v>
          </cell>
          <cell r="M791">
            <v>2</v>
          </cell>
          <cell r="N791">
            <v>8</v>
          </cell>
          <cell r="O791">
            <v>1</v>
          </cell>
          <cell r="P791">
            <v>12</v>
          </cell>
          <cell r="Q791">
            <v>0</v>
          </cell>
          <cell r="R791">
            <v>16</v>
          </cell>
          <cell r="S791">
            <v>1</v>
          </cell>
          <cell r="AK791">
            <v>2.1351972379952659E-5</v>
          </cell>
        </row>
        <row r="792">
          <cell r="C792" t="str">
            <v>University of California, Berkeley</v>
          </cell>
          <cell r="E792" t="str">
            <v>California</v>
          </cell>
          <cell r="F792" t="str">
            <v>B/C</v>
          </cell>
          <cell r="H792">
            <v>43626</v>
          </cell>
          <cell r="I792">
            <v>2131</v>
          </cell>
          <cell r="J792" t="str">
            <v>lv</v>
          </cell>
          <cell r="K792">
            <v>22.4</v>
          </cell>
          <cell r="L792">
            <v>0</v>
          </cell>
          <cell r="M792">
            <v>1.1000000000000001</v>
          </cell>
          <cell r="N792">
            <v>10</v>
          </cell>
          <cell r="O792">
            <v>0.6</v>
          </cell>
          <cell r="P792">
            <v>16.899999999999999</v>
          </cell>
          <cell r="Q792">
            <v>0</v>
          </cell>
          <cell r="R792">
            <v>18</v>
          </cell>
          <cell r="S792">
            <v>0.9</v>
          </cell>
          <cell r="AK792">
            <v>4.2295930226576288E-2</v>
          </cell>
        </row>
        <row r="793">
          <cell r="C793" t="str">
            <v>Change Research</v>
          </cell>
          <cell r="E793" t="str">
            <v>US</v>
          </cell>
          <cell r="F793" t="str">
            <v>C</v>
          </cell>
          <cell r="H793">
            <v>43626</v>
          </cell>
          <cell r="I793">
            <v>1621</v>
          </cell>
          <cell r="J793" t="str">
            <v>lv</v>
          </cell>
          <cell r="K793">
            <v>26</v>
          </cell>
          <cell r="L793">
            <v>0</v>
          </cell>
          <cell r="M793">
            <v>1</v>
          </cell>
          <cell r="N793">
            <v>14</v>
          </cell>
          <cell r="O793">
            <v>1</v>
          </cell>
          <cell r="P793">
            <v>21</v>
          </cell>
          <cell r="Q793">
            <v>0</v>
          </cell>
          <cell r="R793">
            <v>19</v>
          </cell>
          <cell r="S793">
            <v>1</v>
          </cell>
          <cell r="AK793">
            <v>3.2720383598416887E-3</v>
          </cell>
        </row>
        <row r="794">
          <cell r="C794" t="str">
            <v>Quinnipiac University</v>
          </cell>
          <cell r="E794" t="str">
            <v>US</v>
          </cell>
          <cell r="F794" t="str">
            <v>B+</v>
          </cell>
          <cell r="H794">
            <v>43626</v>
          </cell>
          <cell r="I794">
            <v>503</v>
          </cell>
          <cell r="J794" t="str">
            <v>rv</v>
          </cell>
          <cell r="K794">
            <v>30</v>
          </cell>
          <cell r="L794">
            <v>0</v>
          </cell>
          <cell r="M794">
            <v>1</v>
          </cell>
          <cell r="N794">
            <v>8</v>
          </cell>
          <cell r="O794">
            <v>1</v>
          </cell>
          <cell r="P794">
            <v>19</v>
          </cell>
          <cell r="Q794">
            <v>0</v>
          </cell>
          <cell r="R794">
            <v>15</v>
          </cell>
          <cell r="S794">
            <v>1</v>
          </cell>
          <cell r="AK794">
            <v>6.7851995671710619E-4</v>
          </cell>
        </row>
        <row r="795">
          <cell r="C795" t="str">
            <v>YouGov</v>
          </cell>
          <cell r="E795" t="str">
            <v>Texas</v>
          </cell>
          <cell r="F795" t="str">
            <v>B-</v>
          </cell>
          <cell r="H795">
            <v>43625</v>
          </cell>
          <cell r="I795">
            <v>483</v>
          </cell>
          <cell r="J795" t="str">
            <v>lv</v>
          </cell>
          <cell r="K795">
            <v>23</v>
          </cell>
          <cell r="L795">
            <v>0</v>
          </cell>
          <cell r="M795">
            <v>1</v>
          </cell>
          <cell r="N795">
            <v>8</v>
          </cell>
          <cell r="O795">
            <v>1</v>
          </cell>
          <cell r="P795">
            <v>12</v>
          </cell>
          <cell r="Q795">
            <v>0</v>
          </cell>
          <cell r="R795">
            <v>14</v>
          </cell>
          <cell r="S795">
            <v>0</v>
          </cell>
          <cell r="AK795">
            <v>2.5329022526660153E-2</v>
          </cell>
        </row>
        <row r="796">
          <cell r="C796" t="str">
            <v>Suffolk University</v>
          </cell>
          <cell r="E796" t="str">
            <v>Massachusetts</v>
          </cell>
          <cell r="F796" t="str">
            <v>A-</v>
          </cell>
          <cell r="H796">
            <v>43625</v>
          </cell>
          <cell r="I796">
            <v>370</v>
          </cell>
          <cell r="J796" t="str">
            <v>lv</v>
          </cell>
          <cell r="K796">
            <v>21.62</v>
          </cell>
          <cell r="L796">
            <v>0</v>
          </cell>
          <cell r="M796">
            <v>1.08</v>
          </cell>
          <cell r="N796">
            <v>8.3800000000000008</v>
          </cell>
          <cell r="O796">
            <v>0.27</v>
          </cell>
          <cell r="P796">
            <v>6.22</v>
          </cell>
          <cell r="Q796">
            <v>0</v>
          </cell>
          <cell r="R796">
            <v>10.27</v>
          </cell>
          <cell r="S796">
            <v>0.81</v>
          </cell>
          <cell r="AK796">
            <v>0.32967074711059924</v>
          </cell>
        </row>
        <row r="797">
          <cell r="C797" t="str">
            <v>Morning Consult</v>
          </cell>
          <cell r="E797" t="str">
            <v>US</v>
          </cell>
          <cell r="F797" t="str">
            <v>B/C</v>
          </cell>
          <cell r="H797">
            <v>43625</v>
          </cell>
          <cell r="I797">
            <v>17012</v>
          </cell>
          <cell r="J797" t="str">
            <v>lv</v>
          </cell>
          <cell r="K797">
            <v>37</v>
          </cell>
          <cell r="L797">
            <v>0</v>
          </cell>
          <cell r="M797">
            <v>3</v>
          </cell>
          <cell r="N797">
            <v>7</v>
          </cell>
          <cell r="O797">
            <v>2</v>
          </cell>
          <cell r="P797">
            <v>19</v>
          </cell>
          <cell r="Q797">
            <v>0</v>
          </cell>
          <cell r="R797">
            <v>11</v>
          </cell>
          <cell r="S797">
            <v>1</v>
          </cell>
          <cell r="AK797">
            <v>6.0873456884151244E-5</v>
          </cell>
        </row>
        <row r="798">
          <cell r="C798" t="str">
            <v>Hampton University</v>
          </cell>
          <cell r="E798" t="str">
            <v>Virginia</v>
          </cell>
          <cell r="F798" t="str">
            <v>B/C</v>
          </cell>
          <cell r="H798">
            <v>43622</v>
          </cell>
          <cell r="I798">
            <v>1126</v>
          </cell>
          <cell r="J798" t="str">
            <v>rv</v>
          </cell>
          <cell r="K798">
            <v>36</v>
          </cell>
          <cell r="L798">
            <v>0</v>
          </cell>
          <cell r="M798">
            <v>2</v>
          </cell>
          <cell r="N798">
            <v>11</v>
          </cell>
          <cell r="O798">
            <v>0</v>
          </cell>
          <cell r="P798">
            <v>17</v>
          </cell>
          <cell r="Q798">
            <v>0</v>
          </cell>
          <cell r="R798">
            <v>13</v>
          </cell>
          <cell r="S798">
            <v>1</v>
          </cell>
          <cell r="AK798">
            <v>1.8600466558972948</v>
          </cell>
        </row>
        <row r="799">
          <cell r="C799" t="str">
            <v>Siena College</v>
          </cell>
          <cell r="E799" t="str">
            <v>New York</v>
          </cell>
          <cell r="F799" t="str">
            <v>A-</v>
          </cell>
          <cell r="H799">
            <v>43622</v>
          </cell>
          <cell r="I799">
            <v>385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Selzer &amp; Co.</v>
          </cell>
          <cell r="E800" t="str">
            <v>Iowa</v>
          </cell>
          <cell r="F800" t="str">
            <v>A+</v>
          </cell>
          <cell r="H800">
            <v>43621</v>
          </cell>
          <cell r="I800">
            <v>600</v>
          </cell>
          <cell r="J800" t="str">
            <v>lv</v>
          </cell>
          <cell r="K800">
            <v>24</v>
          </cell>
          <cell r="L800">
            <v>0</v>
          </cell>
          <cell r="M800">
            <v>1</v>
          </cell>
          <cell r="N800">
            <v>14</v>
          </cell>
          <cell r="O800">
            <v>2</v>
          </cell>
          <cell r="P800">
            <v>16</v>
          </cell>
          <cell r="Q800">
            <v>0</v>
          </cell>
          <cell r="R800">
            <v>15</v>
          </cell>
          <cell r="S800">
            <v>1</v>
          </cell>
          <cell r="AK800">
            <v>8.0047985807659205E-2</v>
          </cell>
        </row>
        <row r="801">
          <cell r="C801" t="str">
            <v>Ipsos</v>
          </cell>
          <cell r="E801" t="str">
            <v>US</v>
          </cell>
          <cell r="F801" t="str">
            <v>B-</v>
          </cell>
          <cell r="H801">
            <v>43621</v>
          </cell>
          <cell r="I801">
            <v>2271</v>
          </cell>
          <cell r="J801" t="str">
            <v>rv</v>
          </cell>
          <cell r="K801">
            <v>31</v>
          </cell>
          <cell r="L801">
            <v>0</v>
          </cell>
          <cell r="M801">
            <v>2</v>
          </cell>
          <cell r="N801">
            <v>5</v>
          </cell>
          <cell r="O801">
            <v>2</v>
          </cell>
          <cell r="P801">
            <v>14</v>
          </cell>
          <cell r="Q801">
            <v>0</v>
          </cell>
          <cell r="R801">
            <v>9</v>
          </cell>
          <cell r="S801">
            <v>1</v>
          </cell>
          <cell r="AK801">
            <v>7.1807997718129643E-5</v>
          </cell>
        </row>
        <row r="802">
          <cell r="C802" t="str">
            <v>Ipsos</v>
          </cell>
          <cell r="E802" t="str">
            <v>US</v>
          </cell>
          <cell r="F802" t="str">
            <v>B-</v>
          </cell>
          <cell r="H802">
            <v>43621</v>
          </cell>
          <cell r="I802">
            <v>2525</v>
          </cell>
          <cell r="J802" t="str">
            <v>a</v>
          </cell>
          <cell r="K802">
            <v>30</v>
          </cell>
          <cell r="L802">
            <v>0</v>
          </cell>
          <cell r="M802">
            <v>2</v>
          </cell>
          <cell r="N802">
            <v>5</v>
          </cell>
          <cell r="O802">
            <v>1</v>
          </cell>
          <cell r="P802">
            <v>15</v>
          </cell>
          <cell r="Q802">
            <v>0</v>
          </cell>
          <cell r="R802">
            <v>8</v>
          </cell>
          <cell r="S802">
            <v>1</v>
          </cell>
          <cell r="AK802">
            <v>0</v>
          </cell>
        </row>
        <row r="803">
          <cell r="C803" t="str">
            <v>Avalanche Strategy</v>
          </cell>
          <cell r="E803" t="str">
            <v>US</v>
          </cell>
          <cell r="F803">
            <v>0</v>
          </cell>
          <cell r="H803">
            <v>43619</v>
          </cell>
          <cell r="I803">
            <v>1109</v>
          </cell>
          <cell r="J803" t="str">
            <v>lv</v>
          </cell>
          <cell r="K803">
            <v>29</v>
          </cell>
          <cell r="L803">
            <v>0</v>
          </cell>
          <cell r="M803">
            <v>0</v>
          </cell>
          <cell r="N803">
            <v>13</v>
          </cell>
          <cell r="O803">
            <v>0</v>
          </cell>
          <cell r="P803">
            <v>17</v>
          </cell>
          <cell r="Q803">
            <v>0</v>
          </cell>
          <cell r="R803">
            <v>16</v>
          </cell>
          <cell r="S803">
            <v>0</v>
          </cell>
          <cell r="AK803">
            <v>0.15046740353214647</v>
          </cell>
        </row>
        <row r="804">
          <cell r="C804" t="str">
            <v>Change Research</v>
          </cell>
          <cell r="E804" t="str">
            <v>Texas</v>
          </cell>
          <cell r="F804" t="str">
            <v>C</v>
          </cell>
          <cell r="H804">
            <v>43619</v>
          </cell>
          <cell r="I804">
            <v>1218</v>
          </cell>
          <cell r="J804" t="str">
            <v>lv</v>
          </cell>
          <cell r="K804">
            <v>24</v>
          </cell>
          <cell r="L804">
            <v>0</v>
          </cell>
          <cell r="M804">
            <v>1</v>
          </cell>
          <cell r="N804">
            <v>8</v>
          </cell>
          <cell r="O804">
            <v>1</v>
          </cell>
          <cell r="P804">
            <v>13</v>
          </cell>
          <cell r="Q804">
            <v>0</v>
          </cell>
          <cell r="R804">
            <v>12</v>
          </cell>
          <cell r="S804">
            <v>1</v>
          </cell>
          <cell r="AK804">
            <v>1.4755078035550866</v>
          </cell>
        </row>
        <row r="805">
          <cell r="C805" t="str">
            <v>Capitol Weekly</v>
          </cell>
          <cell r="E805" t="str">
            <v>California</v>
          </cell>
          <cell r="F805">
            <v>0</v>
          </cell>
          <cell r="H805">
            <v>43616</v>
          </cell>
          <cell r="I805">
            <v>951</v>
          </cell>
          <cell r="J805" t="str">
            <v>lv</v>
          </cell>
          <cell r="K805">
            <v>29.4</v>
          </cell>
          <cell r="L805">
            <v>0</v>
          </cell>
          <cell r="M805">
            <v>1.7</v>
          </cell>
          <cell r="N805">
            <v>9.3000000000000007</v>
          </cell>
          <cell r="O805">
            <v>0.9</v>
          </cell>
          <cell r="P805">
            <v>22.4</v>
          </cell>
          <cell r="Q805">
            <v>0</v>
          </cell>
          <cell r="R805">
            <v>10.7</v>
          </cell>
          <cell r="S805">
            <v>0.1</v>
          </cell>
          <cell r="AK805">
            <v>1.2761561624711286E-3</v>
          </cell>
        </row>
        <row r="806">
          <cell r="C806" t="str">
            <v>Quinnipiac University</v>
          </cell>
          <cell r="E806" t="str">
            <v>Texas</v>
          </cell>
          <cell r="F806" t="str">
            <v>B+</v>
          </cell>
          <cell r="H806">
            <v>43620</v>
          </cell>
          <cell r="I806">
            <v>407</v>
          </cell>
          <cell r="J806" t="str">
            <v>rv</v>
          </cell>
          <cell r="K806">
            <v>30</v>
          </cell>
          <cell r="L806">
            <v>0</v>
          </cell>
          <cell r="M806">
            <v>1</v>
          </cell>
          <cell r="N806">
            <v>3</v>
          </cell>
          <cell r="O806">
            <v>0</v>
          </cell>
          <cell r="P806">
            <v>15</v>
          </cell>
          <cell r="Q806">
            <v>0</v>
          </cell>
          <cell r="R806">
            <v>11</v>
          </cell>
          <cell r="S806">
            <v>1</v>
          </cell>
          <cell r="AK806">
            <v>0.25101930900141911</v>
          </cell>
        </row>
        <row r="807">
          <cell r="C807" t="str">
            <v>YouGov</v>
          </cell>
          <cell r="E807" t="str">
            <v>US</v>
          </cell>
          <cell r="F807" t="str">
            <v>B-</v>
          </cell>
          <cell r="H807">
            <v>43620</v>
          </cell>
          <cell r="I807">
            <v>550</v>
          </cell>
          <cell r="J807" t="str">
            <v>lv</v>
          </cell>
          <cell r="K807">
            <v>27</v>
          </cell>
          <cell r="L807">
            <v>0</v>
          </cell>
          <cell r="M807">
            <v>2</v>
          </cell>
          <cell r="N807">
            <v>9</v>
          </cell>
          <cell r="O807">
            <v>1</v>
          </cell>
          <cell r="P807">
            <v>16</v>
          </cell>
          <cell r="Q807">
            <v>0</v>
          </cell>
          <cell r="R807">
            <v>11</v>
          </cell>
          <cell r="S807">
            <v>1</v>
          </cell>
          <cell r="AK807">
            <v>1.9980658115902698E-5</v>
          </cell>
        </row>
        <row r="808">
          <cell r="C808" t="str">
            <v>Emerson College</v>
          </cell>
          <cell r="E808" t="str">
            <v>North Carolina</v>
          </cell>
          <cell r="F808" t="str">
            <v>B-</v>
          </cell>
          <cell r="H808">
            <v>43619</v>
          </cell>
          <cell r="I808">
            <v>397</v>
          </cell>
          <cell r="J808" t="str">
            <v>lv</v>
          </cell>
          <cell r="K808">
            <v>38.5</v>
          </cell>
          <cell r="L808">
            <v>0</v>
          </cell>
          <cell r="M808">
            <v>0.7</v>
          </cell>
          <cell r="N808">
            <v>8.3000000000000007</v>
          </cell>
          <cell r="O808">
            <v>1.2</v>
          </cell>
          <cell r="P808">
            <v>22.1</v>
          </cell>
          <cell r="Q808">
            <v>0</v>
          </cell>
          <cell r="R808">
            <v>14.9</v>
          </cell>
          <cell r="S808">
            <v>1.1000000000000001</v>
          </cell>
          <cell r="AK808">
            <v>1.4727488297548699</v>
          </cell>
        </row>
        <row r="809">
          <cell r="C809" t="str">
            <v>Morning Consult</v>
          </cell>
          <cell r="E809" t="str">
            <v>US</v>
          </cell>
          <cell r="F809" t="str">
            <v>B/C</v>
          </cell>
          <cell r="H809">
            <v>43618</v>
          </cell>
          <cell r="I809">
            <v>16587</v>
          </cell>
          <cell r="J809" t="str">
            <v>lv</v>
          </cell>
          <cell r="K809">
            <v>38</v>
          </cell>
          <cell r="L809">
            <v>0</v>
          </cell>
          <cell r="M809">
            <v>3</v>
          </cell>
          <cell r="N809">
            <v>7</v>
          </cell>
          <cell r="O809">
            <v>1</v>
          </cell>
          <cell r="P809">
            <v>19</v>
          </cell>
          <cell r="Q809">
            <v>0</v>
          </cell>
          <cell r="R809">
            <v>10</v>
          </cell>
          <cell r="S809">
            <v>1</v>
          </cell>
          <cell r="AK809">
            <v>5.5065752499171504E-5</v>
          </cell>
        </row>
        <row r="810">
          <cell r="C810" t="str">
            <v>Harris Insights &amp; Analytics</v>
          </cell>
          <cell r="E810" t="str">
            <v>US</v>
          </cell>
          <cell r="F810" t="str">
            <v>C+</v>
          </cell>
          <cell r="H810">
            <v>43618</v>
          </cell>
          <cell r="I810">
            <v>431</v>
          </cell>
          <cell r="J810" t="str">
            <v>rv</v>
          </cell>
          <cell r="K810">
            <v>35</v>
          </cell>
          <cell r="L810">
            <v>0</v>
          </cell>
          <cell r="M810">
            <v>3</v>
          </cell>
          <cell r="N810">
            <v>8</v>
          </cell>
          <cell r="O810">
            <v>1</v>
          </cell>
          <cell r="P810">
            <v>16</v>
          </cell>
          <cell r="Q810">
            <v>0</v>
          </cell>
          <cell r="R810">
            <v>5</v>
          </cell>
          <cell r="S810">
            <v>0</v>
          </cell>
          <cell r="AK810">
            <v>2.2172538278521962E-7</v>
          </cell>
        </row>
        <row r="811">
          <cell r="C811" t="str">
            <v>Zogby Interactive/JZ Analytics</v>
          </cell>
          <cell r="E811" t="str">
            <v>Wisconsin</v>
          </cell>
          <cell r="F811" t="str">
            <v>C</v>
          </cell>
          <cell r="H811">
            <v>43614</v>
          </cell>
          <cell r="I811">
            <v>238</v>
          </cell>
          <cell r="J811" t="str">
            <v>lv</v>
          </cell>
          <cell r="K811">
            <v>28.3</v>
          </cell>
          <cell r="L811">
            <v>0</v>
          </cell>
          <cell r="M811">
            <v>2.2999999999999998</v>
          </cell>
          <cell r="N811">
            <v>6.7</v>
          </cell>
          <cell r="O811">
            <v>2.5</v>
          </cell>
          <cell r="P811">
            <v>13.1</v>
          </cell>
          <cell r="Q811">
            <v>0</v>
          </cell>
          <cell r="R811">
            <v>13.5</v>
          </cell>
          <cell r="S811">
            <v>0</v>
          </cell>
          <cell r="AK811">
            <v>0.80227683846302011</v>
          </cell>
        </row>
        <row r="812">
          <cell r="C812" t="str">
            <v>Zogby Interactive/JZ Analytics</v>
          </cell>
          <cell r="E812" t="str">
            <v>South Carolina</v>
          </cell>
          <cell r="F812" t="str">
            <v>C</v>
          </cell>
          <cell r="H812">
            <v>43614</v>
          </cell>
          <cell r="I812">
            <v>183</v>
          </cell>
          <cell r="J812" t="str">
            <v>lv</v>
          </cell>
          <cell r="K812">
            <v>36.200000000000003</v>
          </cell>
          <cell r="L812">
            <v>0</v>
          </cell>
          <cell r="M812">
            <v>4.3</v>
          </cell>
          <cell r="N812">
            <v>6.9</v>
          </cell>
          <cell r="O812">
            <v>0.3</v>
          </cell>
          <cell r="P812">
            <v>13.2</v>
          </cell>
          <cell r="Q812">
            <v>0</v>
          </cell>
          <cell r="R812">
            <v>12.2</v>
          </cell>
          <cell r="S812">
            <v>0.3</v>
          </cell>
          <cell r="AK812">
            <v>9.1232337069434191E-2</v>
          </cell>
        </row>
        <row r="813">
          <cell r="C813" t="str">
            <v>Zogby Interactive/JZ Analytics</v>
          </cell>
          <cell r="E813" t="str">
            <v>Pennsylvania</v>
          </cell>
          <cell r="F813" t="str">
            <v>C</v>
          </cell>
          <cell r="H813">
            <v>43614</v>
          </cell>
          <cell r="I813">
            <v>246</v>
          </cell>
          <cell r="J813" t="str">
            <v>lv</v>
          </cell>
          <cell r="K813">
            <v>46</v>
          </cell>
          <cell r="L813">
            <v>0</v>
          </cell>
          <cell r="M813">
            <v>2.4</v>
          </cell>
          <cell r="N813">
            <v>8.5</v>
          </cell>
          <cell r="O813">
            <v>0</v>
          </cell>
          <cell r="P813">
            <v>14.9</v>
          </cell>
          <cell r="Q813">
            <v>0</v>
          </cell>
          <cell r="R813">
            <v>7.7</v>
          </cell>
          <cell r="S813">
            <v>0.8</v>
          </cell>
          <cell r="AK813">
            <v>0.81188193559716082</v>
          </cell>
        </row>
        <row r="814">
          <cell r="C814" t="str">
            <v>Zogby Interactive/JZ Analytics</v>
          </cell>
          <cell r="E814" t="str">
            <v>Ohio</v>
          </cell>
          <cell r="F814" t="str">
            <v>C</v>
          </cell>
          <cell r="H814">
            <v>43614</v>
          </cell>
          <cell r="I814">
            <v>222</v>
          </cell>
          <cell r="J814" t="str">
            <v>lv</v>
          </cell>
          <cell r="K814">
            <v>28.5</v>
          </cell>
          <cell r="L814">
            <v>0</v>
          </cell>
          <cell r="M814">
            <v>2.7</v>
          </cell>
          <cell r="N814">
            <v>6</v>
          </cell>
          <cell r="O814">
            <v>0.5</v>
          </cell>
          <cell r="P814">
            <v>18.7</v>
          </cell>
          <cell r="Q814">
            <v>0</v>
          </cell>
          <cell r="R814">
            <v>12.3</v>
          </cell>
          <cell r="S814">
            <v>2.9</v>
          </cell>
          <cell r="AK814">
            <v>0.78242578756219838</v>
          </cell>
        </row>
        <row r="815">
          <cell r="C815" t="str">
            <v>Zogby Interactive/JZ Analytics</v>
          </cell>
          <cell r="E815" t="str">
            <v>Michigan</v>
          </cell>
          <cell r="F815" t="str">
            <v>C</v>
          </cell>
          <cell r="H815">
            <v>43614</v>
          </cell>
          <cell r="I815">
            <v>268</v>
          </cell>
          <cell r="J815" t="str">
            <v>lv</v>
          </cell>
          <cell r="K815">
            <v>27.3</v>
          </cell>
          <cell r="L815">
            <v>0</v>
          </cell>
          <cell r="M815">
            <v>0.8</v>
          </cell>
          <cell r="N815">
            <v>9.1999999999999993</v>
          </cell>
          <cell r="O815">
            <v>1</v>
          </cell>
          <cell r="P815">
            <v>18.3</v>
          </cell>
          <cell r="Q815">
            <v>0</v>
          </cell>
          <cell r="R815">
            <v>8.1</v>
          </cell>
          <cell r="S815">
            <v>1.8</v>
          </cell>
          <cell r="AK815">
            <v>0.83730648672483643</v>
          </cell>
        </row>
        <row r="816">
          <cell r="C816" t="str">
            <v>Zogby Interactive/JZ Analytics</v>
          </cell>
          <cell r="E816" t="str">
            <v>Florida</v>
          </cell>
          <cell r="F816" t="str">
            <v>C</v>
          </cell>
          <cell r="H816">
            <v>43614</v>
          </cell>
          <cell r="I816">
            <v>228</v>
          </cell>
          <cell r="J816" t="str">
            <v>lv</v>
          </cell>
          <cell r="K816">
            <v>34.4</v>
          </cell>
          <cell r="L816">
            <v>0</v>
          </cell>
          <cell r="M816">
            <v>1.5</v>
          </cell>
          <cell r="N816">
            <v>5.7</v>
          </cell>
          <cell r="O816">
            <v>0.5</v>
          </cell>
          <cell r="P816">
            <v>18.3</v>
          </cell>
          <cell r="Q816">
            <v>0</v>
          </cell>
          <cell r="R816">
            <v>6.5</v>
          </cell>
          <cell r="S816">
            <v>1.2</v>
          </cell>
          <cell r="AK816">
            <v>0.78997313056250207</v>
          </cell>
        </row>
        <row r="817">
          <cell r="C817" t="str">
            <v>Zogby Interactive/JZ Analytics</v>
          </cell>
          <cell r="E817" t="str">
            <v>Arizona</v>
          </cell>
          <cell r="F817" t="str">
            <v>C</v>
          </cell>
          <cell r="H817">
            <v>43614</v>
          </cell>
          <cell r="I817">
            <v>197</v>
          </cell>
          <cell r="J817" t="str">
            <v>lv</v>
          </cell>
          <cell r="K817">
            <v>34.6</v>
          </cell>
          <cell r="L817">
            <v>0</v>
          </cell>
          <cell r="M817">
            <v>1.5</v>
          </cell>
          <cell r="N817">
            <v>5.6</v>
          </cell>
          <cell r="O817">
            <v>0.3</v>
          </cell>
          <cell r="P817">
            <v>15.7</v>
          </cell>
          <cell r="Q817">
            <v>0</v>
          </cell>
          <cell r="R817">
            <v>9.8000000000000007</v>
          </cell>
          <cell r="S817">
            <v>0.4</v>
          </cell>
          <cell r="AK817">
            <v>0.74948589037500335</v>
          </cell>
        </row>
        <row r="818">
          <cell r="C818" t="str">
            <v>SSRS</v>
          </cell>
          <cell r="E818" t="str">
            <v>US</v>
          </cell>
          <cell r="F818" t="str">
            <v>A/B</v>
          </cell>
          <cell r="H818">
            <v>43616</v>
          </cell>
          <cell r="I818">
            <v>412</v>
          </cell>
          <cell r="J818" t="str">
            <v>rv</v>
          </cell>
          <cell r="K818">
            <v>32</v>
          </cell>
          <cell r="L818">
            <v>0</v>
          </cell>
          <cell r="M818">
            <v>3</v>
          </cell>
          <cell r="N818">
            <v>5</v>
          </cell>
          <cell r="O818">
            <v>2</v>
          </cell>
          <cell r="P818">
            <v>18</v>
          </cell>
          <cell r="Q818">
            <v>0</v>
          </cell>
          <cell r="R818">
            <v>7</v>
          </cell>
          <cell r="S818">
            <v>1</v>
          </cell>
          <cell r="AK818">
            <v>3.0422430687065401E-3</v>
          </cell>
        </row>
        <row r="819">
          <cell r="C819" t="str">
            <v>Harris Insights &amp; Analytics</v>
          </cell>
          <cell r="E819" t="str">
            <v>US</v>
          </cell>
          <cell r="F819" t="str">
            <v>C+</v>
          </cell>
          <cell r="H819">
            <v>43615</v>
          </cell>
          <cell r="I819">
            <v>471</v>
          </cell>
          <cell r="J819" t="str">
            <v>rv</v>
          </cell>
          <cell r="K819">
            <v>36</v>
          </cell>
          <cell r="L819">
            <v>1</v>
          </cell>
          <cell r="M819">
            <v>3</v>
          </cell>
          <cell r="N819">
            <v>5</v>
          </cell>
          <cell r="O819">
            <v>0</v>
          </cell>
          <cell r="P819">
            <v>17</v>
          </cell>
          <cell r="Q819">
            <v>0</v>
          </cell>
          <cell r="R819">
            <v>5</v>
          </cell>
          <cell r="S819">
            <v>1</v>
          </cell>
          <cell r="AK819">
            <v>2.3493686275067775E-7</v>
          </cell>
        </row>
        <row r="820">
          <cell r="C820" t="str">
            <v>Harris Insights &amp; Analytics</v>
          </cell>
          <cell r="E820" t="str">
            <v>US</v>
          </cell>
          <cell r="F820" t="str">
            <v>C+</v>
          </cell>
          <cell r="H820">
            <v>43615</v>
          </cell>
          <cell r="I820">
            <v>881</v>
          </cell>
          <cell r="J820" t="str">
            <v>rv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42</v>
          </cell>
          <cell r="Q820">
            <v>0</v>
          </cell>
          <cell r="R820">
            <v>0</v>
          </cell>
          <cell r="S820">
            <v>0</v>
          </cell>
          <cell r="AK820">
            <v>0</v>
          </cell>
        </row>
        <row r="821">
          <cell r="C821" t="str">
            <v>Harris Insights &amp; Analytics</v>
          </cell>
          <cell r="E821" t="str">
            <v>US</v>
          </cell>
          <cell r="F821" t="str">
            <v>C+</v>
          </cell>
          <cell r="H821">
            <v>43615</v>
          </cell>
          <cell r="I821">
            <v>881</v>
          </cell>
          <cell r="J821" t="str">
            <v>rv</v>
          </cell>
          <cell r="K821">
            <v>41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AK821">
            <v>0</v>
          </cell>
        </row>
        <row r="822">
          <cell r="C822" t="str">
            <v>Harris Insights &amp; Analytics</v>
          </cell>
          <cell r="E822" t="str">
            <v>US</v>
          </cell>
          <cell r="F822" t="str">
            <v>C+</v>
          </cell>
          <cell r="H822">
            <v>43615</v>
          </cell>
          <cell r="I822">
            <v>881</v>
          </cell>
          <cell r="J822" t="str">
            <v>rv</v>
          </cell>
          <cell r="K822">
            <v>43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41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Harris Insights &amp; Analytics</v>
          </cell>
          <cell r="E823" t="str">
            <v>US</v>
          </cell>
          <cell r="F823" t="str">
            <v>C+</v>
          </cell>
          <cell r="H823">
            <v>43615</v>
          </cell>
          <cell r="I823">
            <v>881</v>
          </cell>
          <cell r="J823" t="str">
            <v>rv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37</v>
          </cell>
          <cell r="Q823">
            <v>0</v>
          </cell>
          <cell r="R823">
            <v>40</v>
          </cell>
          <cell r="S823">
            <v>0</v>
          </cell>
          <cell r="AK823">
            <v>0</v>
          </cell>
        </row>
        <row r="824">
          <cell r="C824" t="str">
            <v>Harris Insights &amp; Analytics</v>
          </cell>
          <cell r="E824" t="str">
            <v>US</v>
          </cell>
          <cell r="F824" t="str">
            <v>C+</v>
          </cell>
          <cell r="H824">
            <v>43615</v>
          </cell>
          <cell r="I824">
            <v>881</v>
          </cell>
          <cell r="J824" t="str">
            <v>rv</v>
          </cell>
          <cell r="K824">
            <v>39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41</v>
          </cell>
          <cell r="S824">
            <v>0</v>
          </cell>
          <cell r="AK824">
            <v>0</v>
          </cell>
        </row>
        <row r="825">
          <cell r="C825" t="str">
            <v>Change Research</v>
          </cell>
          <cell r="E825" t="str">
            <v>California</v>
          </cell>
          <cell r="F825" t="str">
            <v>C</v>
          </cell>
          <cell r="H825">
            <v>43613</v>
          </cell>
          <cell r="I825">
            <v>1649</v>
          </cell>
          <cell r="J825" t="str">
            <v>lv</v>
          </cell>
          <cell r="K825">
            <v>30</v>
          </cell>
          <cell r="L825">
            <v>0</v>
          </cell>
          <cell r="M825">
            <v>1</v>
          </cell>
          <cell r="N825">
            <v>12</v>
          </cell>
          <cell r="O825">
            <v>0</v>
          </cell>
          <cell r="P825">
            <v>23</v>
          </cell>
          <cell r="Q825">
            <v>0</v>
          </cell>
          <cell r="R825">
            <v>12</v>
          </cell>
          <cell r="S825">
            <v>1</v>
          </cell>
          <cell r="AK825">
            <v>7.460636455665145E-3</v>
          </cell>
        </row>
        <row r="826">
          <cell r="C826" t="str">
            <v>Morning Consult</v>
          </cell>
          <cell r="E826" t="str">
            <v>US</v>
          </cell>
          <cell r="F826" t="str">
            <v>B/C</v>
          </cell>
          <cell r="H826">
            <v>43611</v>
          </cell>
          <cell r="I826">
            <v>16368</v>
          </cell>
          <cell r="J826" t="str">
            <v>lv</v>
          </cell>
          <cell r="K826">
            <v>38</v>
          </cell>
          <cell r="L826">
            <v>0</v>
          </cell>
          <cell r="M826">
            <v>3</v>
          </cell>
          <cell r="N826">
            <v>7</v>
          </cell>
          <cell r="O826">
            <v>1</v>
          </cell>
          <cell r="P826">
            <v>20</v>
          </cell>
          <cell r="Q826">
            <v>0</v>
          </cell>
          <cell r="R826">
            <v>9</v>
          </cell>
          <cell r="S826">
            <v>1</v>
          </cell>
          <cell r="AK826">
            <v>5.0208613358077332E-5</v>
          </cell>
        </row>
        <row r="827">
          <cell r="C827" t="str">
            <v>Harris Insights &amp; Analytics</v>
          </cell>
          <cell r="E827" t="str">
            <v>US</v>
          </cell>
          <cell r="F827" t="str">
            <v>C+</v>
          </cell>
          <cell r="H827">
            <v>43610</v>
          </cell>
          <cell r="I827">
            <v>881</v>
          </cell>
          <cell r="J827" t="str">
            <v>rv</v>
          </cell>
          <cell r="K827">
            <v>33</v>
          </cell>
          <cell r="L827">
            <v>0</v>
          </cell>
          <cell r="M827">
            <v>3</v>
          </cell>
          <cell r="N827">
            <v>5</v>
          </cell>
          <cell r="O827">
            <v>1</v>
          </cell>
          <cell r="P827">
            <v>15</v>
          </cell>
          <cell r="Q827">
            <v>0</v>
          </cell>
          <cell r="R827">
            <v>7</v>
          </cell>
          <cell r="S827">
            <v>1</v>
          </cell>
          <cell r="AK827">
            <v>2.526909328658579E-7</v>
          </cell>
        </row>
        <row r="828">
          <cell r="C828" t="str">
            <v>Tel Opinion Research</v>
          </cell>
          <cell r="E828" t="str">
            <v>South Carolina</v>
          </cell>
          <cell r="F828" t="str">
            <v>B/C</v>
          </cell>
          <cell r="H828">
            <v>43609</v>
          </cell>
          <cell r="I828">
            <v>600</v>
          </cell>
          <cell r="J828" t="str">
            <v>lv</v>
          </cell>
          <cell r="K828">
            <v>37</v>
          </cell>
          <cell r="L828">
            <v>0</v>
          </cell>
          <cell r="M828">
            <v>2</v>
          </cell>
          <cell r="N828">
            <v>3</v>
          </cell>
          <cell r="O828">
            <v>0</v>
          </cell>
          <cell r="P828">
            <v>10</v>
          </cell>
          <cell r="Q828">
            <v>0</v>
          </cell>
          <cell r="R828">
            <v>8</v>
          </cell>
          <cell r="S828">
            <v>0</v>
          </cell>
          <cell r="AK828">
            <v>2.1290465856028735E-2</v>
          </cell>
        </row>
        <row r="829">
          <cell r="C829" t="str">
            <v>Tel Opinion Research</v>
          </cell>
          <cell r="E829" t="str">
            <v>South Carolina</v>
          </cell>
          <cell r="F829" t="str">
            <v>B/C</v>
          </cell>
          <cell r="H829">
            <v>43609</v>
          </cell>
          <cell r="I829">
            <v>600</v>
          </cell>
          <cell r="J829" t="str">
            <v>lv</v>
          </cell>
          <cell r="K829">
            <v>70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15</v>
          </cell>
          <cell r="Q829">
            <v>0</v>
          </cell>
          <cell r="R829">
            <v>0</v>
          </cell>
          <cell r="S829">
            <v>0</v>
          </cell>
          <cell r="AK829">
            <v>0</v>
          </cell>
        </row>
        <row r="830">
          <cell r="C830" t="str">
            <v>Tel Opinion Research</v>
          </cell>
          <cell r="E830" t="str">
            <v>South Carolina</v>
          </cell>
          <cell r="F830" t="str">
            <v>B/C</v>
          </cell>
          <cell r="H830">
            <v>43609</v>
          </cell>
          <cell r="I830">
            <v>600</v>
          </cell>
          <cell r="J830" t="str">
            <v>lv</v>
          </cell>
          <cell r="K830">
            <v>71</v>
          </cell>
          <cell r="L830">
            <v>0</v>
          </cell>
          <cell r="M830">
            <v>0</v>
          </cell>
          <cell r="N830">
            <v>10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AK830">
            <v>0</v>
          </cell>
        </row>
        <row r="831">
          <cell r="C831" t="str">
            <v>Tel Opinion Research</v>
          </cell>
          <cell r="E831" t="str">
            <v>South Carolina</v>
          </cell>
          <cell r="F831" t="str">
            <v>B/C</v>
          </cell>
          <cell r="H831">
            <v>43609</v>
          </cell>
          <cell r="I831">
            <v>600</v>
          </cell>
          <cell r="J831" t="str">
            <v>lv</v>
          </cell>
          <cell r="K831">
            <v>67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15</v>
          </cell>
          <cell r="S831">
            <v>0</v>
          </cell>
          <cell r="AK831">
            <v>0</v>
          </cell>
        </row>
        <row r="832">
          <cell r="C832" t="str">
            <v>Tel Opinion Research</v>
          </cell>
          <cell r="E832" t="str">
            <v>New Hampshire</v>
          </cell>
          <cell r="F832" t="str">
            <v>B/C</v>
          </cell>
          <cell r="H832">
            <v>43607</v>
          </cell>
          <cell r="I832">
            <v>600</v>
          </cell>
          <cell r="J832" t="str">
            <v>lv</v>
          </cell>
          <cell r="K832">
            <v>33</v>
          </cell>
          <cell r="L832">
            <v>0</v>
          </cell>
          <cell r="M832">
            <v>0</v>
          </cell>
          <cell r="N832">
            <v>7</v>
          </cell>
          <cell r="O832">
            <v>0</v>
          </cell>
          <cell r="P832">
            <v>12</v>
          </cell>
          <cell r="Q832">
            <v>0</v>
          </cell>
          <cell r="R832">
            <v>11</v>
          </cell>
          <cell r="S832">
            <v>0</v>
          </cell>
          <cell r="AK832">
            <v>1.9897439149552228E-2</v>
          </cell>
        </row>
        <row r="833">
          <cell r="C833" t="str">
            <v>Tel Opinion Research</v>
          </cell>
          <cell r="E833" t="str">
            <v>New Hampshire</v>
          </cell>
          <cell r="F833" t="str">
            <v>B/C</v>
          </cell>
          <cell r="H833">
            <v>43607</v>
          </cell>
          <cell r="I833">
            <v>600</v>
          </cell>
          <cell r="J833" t="str">
            <v>lv</v>
          </cell>
          <cell r="K833">
            <v>63</v>
          </cell>
          <cell r="L833">
            <v>0</v>
          </cell>
          <cell r="M833">
            <v>0</v>
          </cell>
          <cell r="N833">
            <v>21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AK833">
            <v>0</v>
          </cell>
        </row>
        <row r="834">
          <cell r="C834" t="str">
            <v>Tel Opinion Research</v>
          </cell>
          <cell r="E834" t="str">
            <v>New Hampshire</v>
          </cell>
          <cell r="F834" t="str">
            <v>B/C</v>
          </cell>
          <cell r="H834">
            <v>43607</v>
          </cell>
          <cell r="I834">
            <v>600</v>
          </cell>
          <cell r="J834" t="str">
            <v>lv</v>
          </cell>
          <cell r="K834">
            <v>58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29</v>
          </cell>
          <cell r="S834">
            <v>0</v>
          </cell>
          <cell r="AK834">
            <v>0</v>
          </cell>
        </row>
        <row r="835">
          <cell r="C835" t="str">
            <v>Tel Opinion Research</v>
          </cell>
          <cell r="E835" t="str">
            <v>New Hampshire</v>
          </cell>
          <cell r="F835" t="str">
            <v>B/C</v>
          </cell>
          <cell r="H835">
            <v>43607</v>
          </cell>
          <cell r="I835">
            <v>600</v>
          </cell>
          <cell r="J835" t="str">
            <v>lv</v>
          </cell>
          <cell r="K835">
            <v>66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22</v>
          </cell>
          <cell r="Q835">
            <v>0</v>
          </cell>
          <cell r="R835">
            <v>0</v>
          </cell>
          <cell r="S835">
            <v>0</v>
          </cell>
          <cell r="AK835">
            <v>0</v>
          </cell>
        </row>
        <row r="836">
          <cell r="C836" t="str">
            <v>Change Research</v>
          </cell>
          <cell r="E836" t="str">
            <v>US</v>
          </cell>
          <cell r="F836" t="str">
            <v>C</v>
          </cell>
          <cell r="H836">
            <v>43606</v>
          </cell>
          <cell r="I836">
            <v>1420</v>
          </cell>
          <cell r="J836" t="str">
            <v>lv</v>
          </cell>
          <cell r="K836">
            <v>31</v>
          </cell>
          <cell r="L836">
            <v>0</v>
          </cell>
          <cell r="M836">
            <v>2</v>
          </cell>
          <cell r="N836">
            <v>9</v>
          </cell>
          <cell r="O836">
            <v>1</v>
          </cell>
          <cell r="P836">
            <v>22</v>
          </cell>
          <cell r="Q836">
            <v>0</v>
          </cell>
          <cell r="R836">
            <v>15</v>
          </cell>
          <cell r="S836">
            <v>2</v>
          </cell>
          <cell r="AK836">
            <v>2.0435802746325E-3</v>
          </cell>
        </row>
        <row r="837">
          <cell r="C837" t="str">
            <v>Echelon Insights</v>
          </cell>
          <cell r="E837" t="str">
            <v>US</v>
          </cell>
          <cell r="F837">
            <v>0</v>
          </cell>
          <cell r="H837">
            <v>43606</v>
          </cell>
          <cell r="I837">
            <v>447</v>
          </cell>
          <cell r="J837" t="str">
            <v>rv</v>
          </cell>
          <cell r="K837">
            <v>66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19</v>
          </cell>
          <cell r="S837">
            <v>0</v>
          </cell>
          <cell r="AK837">
            <v>0</v>
          </cell>
        </row>
        <row r="838">
          <cell r="C838" t="str">
            <v>Echelon Insights</v>
          </cell>
          <cell r="E838" t="str">
            <v>US</v>
          </cell>
          <cell r="F838">
            <v>0</v>
          </cell>
          <cell r="H838">
            <v>43606</v>
          </cell>
          <cell r="I838">
            <v>447</v>
          </cell>
          <cell r="J838" t="str">
            <v>rv</v>
          </cell>
          <cell r="K838">
            <v>65</v>
          </cell>
          <cell r="L838">
            <v>0</v>
          </cell>
          <cell r="M838">
            <v>0</v>
          </cell>
          <cell r="N838">
            <v>17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AK838">
            <v>0</v>
          </cell>
        </row>
        <row r="839">
          <cell r="C839" t="str">
            <v>Echelon Insights</v>
          </cell>
          <cell r="E839" t="str">
            <v>US</v>
          </cell>
          <cell r="F839">
            <v>0</v>
          </cell>
          <cell r="H839">
            <v>43606</v>
          </cell>
          <cell r="I839">
            <v>447</v>
          </cell>
          <cell r="J839" t="str">
            <v>rv</v>
          </cell>
          <cell r="K839">
            <v>63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AK839">
            <v>0</v>
          </cell>
        </row>
        <row r="840">
          <cell r="C840" t="str">
            <v>Echelon Insights</v>
          </cell>
          <cell r="E840" t="str">
            <v>US</v>
          </cell>
          <cell r="F840">
            <v>0</v>
          </cell>
          <cell r="H840">
            <v>43606</v>
          </cell>
          <cell r="I840">
            <v>447</v>
          </cell>
          <cell r="J840" t="str">
            <v>rv</v>
          </cell>
          <cell r="K840">
            <v>61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25</v>
          </cell>
          <cell r="Q840">
            <v>0</v>
          </cell>
          <cell r="R840">
            <v>0</v>
          </cell>
          <cell r="S840">
            <v>0</v>
          </cell>
          <cell r="AK840">
            <v>0</v>
          </cell>
        </row>
        <row r="841">
          <cell r="C841" t="str">
            <v>Echelon Insights</v>
          </cell>
          <cell r="E841" t="str">
            <v>US</v>
          </cell>
          <cell r="F841">
            <v>0</v>
          </cell>
          <cell r="H841">
            <v>43606</v>
          </cell>
          <cell r="I841">
            <v>447</v>
          </cell>
          <cell r="J841" t="str">
            <v>rv</v>
          </cell>
          <cell r="K841">
            <v>38</v>
          </cell>
          <cell r="L841">
            <v>0</v>
          </cell>
          <cell r="M841">
            <v>2</v>
          </cell>
          <cell r="N841">
            <v>5</v>
          </cell>
          <cell r="O841">
            <v>2</v>
          </cell>
          <cell r="P841">
            <v>16</v>
          </cell>
          <cell r="Q841">
            <v>0</v>
          </cell>
          <cell r="R841">
            <v>5</v>
          </cell>
          <cell r="S841">
            <v>1</v>
          </cell>
          <cell r="AK841">
            <v>6.4847638122144451E-5</v>
          </cell>
        </row>
        <row r="842">
          <cell r="C842" t="str">
            <v>Monmouth University</v>
          </cell>
          <cell r="E842" t="str">
            <v>US</v>
          </cell>
          <cell r="F842" t="str">
            <v>A+</v>
          </cell>
          <cell r="H842">
            <v>43605</v>
          </cell>
          <cell r="I842">
            <v>334</v>
          </cell>
          <cell r="J842" t="str">
            <v>rv</v>
          </cell>
          <cell r="K842">
            <v>33</v>
          </cell>
          <cell r="L842">
            <v>0</v>
          </cell>
          <cell r="M842">
            <v>1</v>
          </cell>
          <cell r="N842">
            <v>6</v>
          </cell>
          <cell r="O842">
            <v>3</v>
          </cell>
          <cell r="P842">
            <v>15</v>
          </cell>
          <cell r="Q842">
            <v>0</v>
          </cell>
          <cell r="R842">
            <v>10</v>
          </cell>
          <cell r="S842">
            <v>1</v>
          </cell>
          <cell r="AK842">
            <v>9.0348782266676374E-3</v>
          </cell>
        </row>
        <row r="843">
          <cell r="C843" t="str">
            <v>Quinnipiac University</v>
          </cell>
          <cell r="E843" t="str">
            <v>US</v>
          </cell>
          <cell r="F843" t="str">
            <v>B+</v>
          </cell>
          <cell r="H843">
            <v>43605</v>
          </cell>
          <cell r="I843">
            <v>454</v>
          </cell>
          <cell r="J843" t="str">
            <v>rv</v>
          </cell>
          <cell r="K843">
            <v>35</v>
          </cell>
          <cell r="L843">
            <v>0</v>
          </cell>
          <cell r="M843">
            <v>3</v>
          </cell>
          <cell r="N843">
            <v>5</v>
          </cell>
          <cell r="O843">
            <v>2</v>
          </cell>
          <cell r="P843">
            <v>16</v>
          </cell>
          <cell r="Q843">
            <v>0</v>
          </cell>
          <cell r="R843">
            <v>13</v>
          </cell>
          <cell r="S843">
            <v>1</v>
          </cell>
          <cell r="AK843">
            <v>4.9226486651189074E-4</v>
          </cell>
        </row>
        <row r="844">
          <cell r="C844" t="str">
            <v>Florida Atlantic University</v>
          </cell>
          <cell r="E844" t="str">
            <v>Florida</v>
          </cell>
          <cell r="F844" t="str">
            <v>B/C</v>
          </cell>
          <cell r="H844">
            <v>43604</v>
          </cell>
          <cell r="I844">
            <v>403</v>
          </cell>
          <cell r="J844" t="str">
            <v>lv</v>
          </cell>
          <cell r="K844">
            <v>39.200000000000003</v>
          </cell>
          <cell r="L844">
            <v>0</v>
          </cell>
          <cell r="M844">
            <v>0.9</v>
          </cell>
          <cell r="N844">
            <v>8.8000000000000007</v>
          </cell>
          <cell r="O844">
            <v>0.8</v>
          </cell>
          <cell r="P844">
            <v>11.6</v>
          </cell>
          <cell r="Q844">
            <v>0</v>
          </cell>
          <cell r="R844">
            <v>11.9</v>
          </cell>
          <cell r="S844">
            <v>0.5</v>
          </cell>
          <cell r="AK844">
            <v>4.6998564225991878E-2</v>
          </cell>
        </row>
        <row r="845">
          <cell r="C845" t="str">
            <v>Morning Consult</v>
          </cell>
          <cell r="E845" t="str">
            <v>US</v>
          </cell>
          <cell r="F845" t="str">
            <v>B/C</v>
          </cell>
          <cell r="H845">
            <v>43604</v>
          </cell>
          <cell r="I845">
            <v>14830</v>
          </cell>
          <cell r="J845" t="str">
            <v>lv</v>
          </cell>
          <cell r="K845">
            <v>39</v>
          </cell>
          <cell r="L845">
            <v>0</v>
          </cell>
          <cell r="M845">
            <v>3</v>
          </cell>
          <cell r="N845">
            <v>6</v>
          </cell>
          <cell r="O845">
            <v>1</v>
          </cell>
          <cell r="P845">
            <v>19</v>
          </cell>
          <cell r="Q845">
            <v>0</v>
          </cell>
          <cell r="R845">
            <v>9</v>
          </cell>
          <cell r="S845">
            <v>1</v>
          </cell>
          <cell r="AK845">
            <v>4.4287356271448166E-5</v>
          </cell>
        </row>
        <row r="846">
          <cell r="C846" t="str">
            <v>Change Research</v>
          </cell>
          <cell r="E846" t="str">
            <v>Iowa</v>
          </cell>
          <cell r="F846" t="str">
            <v>C</v>
          </cell>
          <cell r="H846">
            <v>43604</v>
          </cell>
          <cell r="I846">
            <v>615</v>
          </cell>
          <cell r="J846" t="str">
            <v>lv</v>
          </cell>
          <cell r="K846">
            <v>24</v>
          </cell>
          <cell r="L846">
            <v>0</v>
          </cell>
          <cell r="M846">
            <v>1</v>
          </cell>
          <cell r="N846">
            <v>14</v>
          </cell>
          <cell r="O846">
            <v>2</v>
          </cell>
          <cell r="P846">
            <v>24</v>
          </cell>
          <cell r="Q846">
            <v>0</v>
          </cell>
          <cell r="R846">
            <v>12</v>
          </cell>
          <cell r="S846">
            <v>2</v>
          </cell>
          <cell r="AK846">
            <v>5.0589410194720064E-3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43603</v>
          </cell>
          <cell r="I847">
            <v>448</v>
          </cell>
          <cell r="J847" t="str">
            <v>rv</v>
          </cell>
          <cell r="K847">
            <v>33</v>
          </cell>
          <cell r="L847">
            <v>0</v>
          </cell>
          <cell r="M847">
            <v>1</v>
          </cell>
          <cell r="N847">
            <v>6</v>
          </cell>
          <cell r="O847">
            <v>1</v>
          </cell>
          <cell r="P847">
            <v>14</v>
          </cell>
          <cell r="Q847">
            <v>0</v>
          </cell>
          <cell r="R847">
            <v>8</v>
          </cell>
          <cell r="S847">
            <v>1</v>
          </cell>
          <cell r="AK847">
            <v>1.862157441045686E-7</v>
          </cell>
        </row>
        <row r="848">
          <cell r="C848" t="str">
            <v>Crantford Research</v>
          </cell>
          <cell r="E848" t="str">
            <v>South Carolina</v>
          </cell>
          <cell r="F848">
            <v>0</v>
          </cell>
          <cell r="H848">
            <v>43601</v>
          </cell>
          <cell r="I848">
            <v>381</v>
          </cell>
          <cell r="J848" t="str">
            <v>lv</v>
          </cell>
          <cell r="K848">
            <v>42</v>
          </cell>
          <cell r="L848">
            <v>0</v>
          </cell>
          <cell r="M848">
            <v>4</v>
          </cell>
          <cell r="N848">
            <v>8</v>
          </cell>
          <cell r="O848">
            <v>0</v>
          </cell>
          <cell r="P848">
            <v>7</v>
          </cell>
          <cell r="Q848">
            <v>0</v>
          </cell>
          <cell r="R848">
            <v>8</v>
          </cell>
          <cell r="S848">
            <v>0</v>
          </cell>
          <cell r="AK848">
            <v>0.81725470378176623</v>
          </cell>
        </row>
        <row r="849">
          <cell r="C849" t="str">
            <v>Fox News/Beacon Research/Shaw &amp; Co. Research</v>
          </cell>
          <cell r="E849" t="str">
            <v>US</v>
          </cell>
          <cell r="F849" t="str">
            <v>A-</v>
          </cell>
          <cell r="H849">
            <v>43599</v>
          </cell>
          <cell r="I849">
            <v>469</v>
          </cell>
          <cell r="J849" t="str">
            <v>lv</v>
          </cell>
          <cell r="K849">
            <v>35</v>
          </cell>
          <cell r="L849">
            <v>0</v>
          </cell>
          <cell r="M849">
            <v>3</v>
          </cell>
          <cell r="N849">
            <v>6</v>
          </cell>
          <cell r="O849">
            <v>2</v>
          </cell>
          <cell r="P849">
            <v>17</v>
          </cell>
          <cell r="Q849">
            <v>0</v>
          </cell>
          <cell r="R849">
            <v>9</v>
          </cell>
          <cell r="S849">
            <v>1</v>
          </cell>
          <cell r="AK849">
            <v>2.7259976894983802E-3</v>
          </cell>
        </row>
        <row r="850">
          <cell r="C850" t="str">
            <v>Quinnipiac University</v>
          </cell>
          <cell r="E850" t="str">
            <v>Pennsylvania</v>
          </cell>
          <cell r="F850" t="str">
            <v>B+</v>
          </cell>
          <cell r="H850">
            <v>43599</v>
          </cell>
          <cell r="I850">
            <v>431</v>
          </cell>
          <cell r="J850" t="str">
            <v>rv</v>
          </cell>
          <cell r="K850">
            <v>39</v>
          </cell>
          <cell r="L850">
            <v>0</v>
          </cell>
          <cell r="M850">
            <v>5</v>
          </cell>
          <cell r="N850">
            <v>6</v>
          </cell>
          <cell r="O850">
            <v>1</v>
          </cell>
          <cell r="P850">
            <v>13</v>
          </cell>
          <cell r="Q850">
            <v>0</v>
          </cell>
          <cell r="R850">
            <v>8</v>
          </cell>
          <cell r="S850">
            <v>0</v>
          </cell>
          <cell r="AK850">
            <v>1.9219631794342755</v>
          </cell>
        </row>
        <row r="851">
          <cell r="C851" t="str">
            <v>Ipsos</v>
          </cell>
          <cell r="E851" t="str">
            <v>US</v>
          </cell>
          <cell r="F851" t="str">
            <v>B-</v>
          </cell>
          <cell r="H851">
            <v>43599</v>
          </cell>
          <cell r="I851">
            <v>964</v>
          </cell>
          <cell r="J851" t="str">
            <v>rv</v>
          </cell>
          <cell r="K851">
            <v>32</v>
          </cell>
          <cell r="L851">
            <v>0</v>
          </cell>
          <cell r="M851">
            <v>2</v>
          </cell>
          <cell r="N851">
            <v>4</v>
          </cell>
          <cell r="O851">
            <v>1</v>
          </cell>
          <cell r="P851">
            <v>14</v>
          </cell>
          <cell r="Q851">
            <v>0</v>
          </cell>
          <cell r="R851">
            <v>7</v>
          </cell>
          <cell r="S851">
            <v>1</v>
          </cell>
          <cell r="AK851">
            <v>3.8992187681246489E-5</v>
          </cell>
        </row>
        <row r="852">
          <cell r="C852" t="str">
            <v>Ipsos</v>
          </cell>
          <cell r="E852" t="str">
            <v>US</v>
          </cell>
          <cell r="F852" t="str">
            <v>B-</v>
          </cell>
          <cell r="H852">
            <v>43599</v>
          </cell>
          <cell r="I852">
            <v>1132</v>
          </cell>
          <cell r="J852" t="str">
            <v>a</v>
          </cell>
          <cell r="K852">
            <v>29</v>
          </cell>
          <cell r="L852">
            <v>0</v>
          </cell>
          <cell r="M852">
            <v>2</v>
          </cell>
          <cell r="N852">
            <v>4</v>
          </cell>
          <cell r="O852">
            <v>1</v>
          </cell>
          <cell r="P852">
            <v>13</v>
          </cell>
          <cell r="Q852">
            <v>0</v>
          </cell>
          <cell r="R852">
            <v>6</v>
          </cell>
          <cell r="S852">
            <v>1</v>
          </cell>
          <cell r="AK852">
            <v>0</v>
          </cell>
        </row>
        <row r="853">
          <cell r="C853" t="str">
            <v>Harris Insights &amp; Analytics</v>
          </cell>
          <cell r="E853" t="str">
            <v>US</v>
          </cell>
          <cell r="F853" t="str">
            <v>C+</v>
          </cell>
          <cell r="H853">
            <v>43598</v>
          </cell>
          <cell r="I853">
            <v>2207</v>
          </cell>
          <cell r="J853" t="str">
            <v>rv</v>
          </cell>
          <cell r="K853">
            <v>39</v>
          </cell>
          <cell r="L853">
            <v>0</v>
          </cell>
          <cell r="M853">
            <v>4</v>
          </cell>
          <cell r="N853">
            <v>5</v>
          </cell>
          <cell r="O853">
            <v>2</v>
          </cell>
          <cell r="P853">
            <v>20</v>
          </cell>
          <cell r="Q853">
            <v>0</v>
          </cell>
          <cell r="R853">
            <v>8</v>
          </cell>
          <cell r="S853">
            <v>1</v>
          </cell>
          <cell r="AK853">
            <v>3.3462002885469956E-7</v>
          </cell>
        </row>
        <row r="854">
          <cell r="C854" t="str">
            <v>Emerson College</v>
          </cell>
          <cell r="E854" t="str">
            <v>US</v>
          </cell>
          <cell r="F854" t="str">
            <v>B-</v>
          </cell>
          <cell r="H854">
            <v>43598</v>
          </cell>
          <cell r="I854">
            <v>429</v>
          </cell>
          <cell r="J854" t="str">
            <v>lv</v>
          </cell>
          <cell r="K854">
            <v>32.6</v>
          </cell>
          <cell r="L854">
            <v>0</v>
          </cell>
          <cell r="M854">
            <v>0.6</v>
          </cell>
          <cell r="N854">
            <v>7.5</v>
          </cell>
          <cell r="O854">
            <v>0.6</v>
          </cell>
          <cell r="P854">
            <v>24.9</v>
          </cell>
          <cell r="Q854">
            <v>0</v>
          </cell>
          <cell r="R854">
            <v>9.6999999999999993</v>
          </cell>
          <cell r="S854">
            <v>1.1000000000000001</v>
          </cell>
          <cell r="AK854">
            <v>1.4138176164925301E-3</v>
          </cell>
        </row>
        <row r="855">
          <cell r="C855" t="str">
            <v>Change Research</v>
          </cell>
          <cell r="E855" t="str">
            <v>Nevada</v>
          </cell>
          <cell r="F855" t="str">
            <v>C</v>
          </cell>
          <cell r="H855">
            <v>43597</v>
          </cell>
          <cell r="I855">
            <v>389</v>
          </cell>
          <cell r="J855" t="str">
            <v>lv</v>
          </cell>
          <cell r="K855">
            <v>29</v>
          </cell>
          <cell r="L855">
            <v>0</v>
          </cell>
          <cell r="M855">
            <v>2</v>
          </cell>
          <cell r="N855">
            <v>13</v>
          </cell>
          <cell r="O855">
            <v>1</v>
          </cell>
          <cell r="P855">
            <v>24</v>
          </cell>
          <cell r="Q855">
            <v>0</v>
          </cell>
          <cell r="R855">
            <v>12</v>
          </cell>
          <cell r="S855">
            <v>1</v>
          </cell>
          <cell r="AK855">
            <v>0.11328167318447743</v>
          </cell>
        </row>
        <row r="856">
          <cell r="C856" t="str">
            <v>Morning Consult</v>
          </cell>
          <cell r="E856" t="str">
            <v>US</v>
          </cell>
          <cell r="F856" t="str">
            <v>B/C</v>
          </cell>
          <cell r="H856">
            <v>43597</v>
          </cell>
          <cell r="I856">
            <v>15342</v>
          </cell>
          <cell r="J856" t="str">
            <v>lv</v>
          </cell>
          <cell r="K856">
            <v>39</v>
          </cell>
          <cell r="L856">
            <v>0</v>
          </cell>
          <cell r="M856">
            <v>3</v>
          </cell>
          <cell r="N856">
            <v>6</v>
          </cell>
          <cell r="O856">
            <v>2</v>
          </cell>
          <cell r="P856">
            <v>19</v>
          </cell>
          <cell r="Q856">
            <v>0</v>
          </cell>
          <cell r="R856">
            <v>8</v>
          </cell>
          <cell r="S856">
            <v>1</v>
          </cell>
          <cell r="AK856">
            <v>4.1321121993164166E-5</v>
          </cell>
        </row>
        <row r="857">
          <cell r="C857" t="str">
            <v>McLaughlin &amp; Associates</v>
          </cell>
          <cell r="E857" t="str">
            <v>US</v>
          </cell>
          <cell r="F857" t="str">
            <v>C/D</v>
          </cell>
          <cell r="H857">
            <v>43596</v>
          </cell>
          <cell r="I857">
            <v>360</v>
          </cell>
          <cell r="J857" t="str">
            <v>lv</v>
          </cell>
          <cell r="K857">
            <v>30</v>
          </cell>
          <cell r="L857">
            <v>0</v>
          </cell>
          <cell r="M857">
            <v>5</v>
          </cell>
          <cell r="N857">
            <v>4</v>
          </cell>
          <cell r="O857">
            <v>2</v>
          </cell>
          <cell r="P857">
            <v>19</v>
          </cell>
          <cell r="Q857">
            <v>0</v>
          </cell>
          <cell r="R857">
            <v>7</v>
          </cell>
          <cell r="S857">
            <v>2</v>
          </cell>
          <cell r="AK857">
            <v>1.2760250948293831E-3</v>
          </cell>
        </row>
        <row r="858">
          <cell r="C858" t="str">
            <v>Denno Research</v>
          </cell>
          <cell r="E858" t="str">
            <v>Michigan</v>
          </cell>
          <cell r="F858">
            <v>0</v>
          </cell>
          <cell r="H858">
            <v>43595</v>
          </cell>
          <cell r="I858">
            <v>235</v>
          </cell>
          <cell r="J858" t="str">
            <v>lv</v>
          </cell>
          <cell r="K858">
            <v>37</v>
          </cell>
          <cell r="L858">
            <v>0</v>
          </cell>
          <cell r="M858">
            <v>3</v>
          </cell>
          <cell r="N858">
            <v>5</v>
          </cell>
          <cell r="O858">
            <v>1</v>
          </cell>
          <cell r="P858">
            <v>16</v>
          </cell>
          <cell r="Q858">
            <v>0</v>
          </cell>
          <cell r="R858">
            <v>9</v>
          </cell>
          <cell r="S858">
            <v>0</v>
          </cell>
          <cell r="AK858">
            <v>9.4013544103977054E-2</v>
          </cell>
        </row>
        <row r="859">
          <cell r="C859" t="str">
            <v>Zogby Interactive/JZ Analytics</v>
          </cell>
          <cell r="E859" t="str">
            <v>US</v>
          </cell>
          <cell r="F859" t="str">
            <v>C</v>
          </cell>
          <cell r="H859">
            <v>43594</v>
          </cell>
          <cell r="I859">
            <v>463</v>
          </cell>
          <cell r="J859" t="str">
            <v>lv</v>
          </cell>
          <cell r="K859">
            <v>37</v>
          </cell>
          <cell r="L859">
            <v>0</v>
          </cell>
          <cell r="M859">
            <v>3</v>
          </cell>
          <cell r="N859">
            <v>7</v>
          </cell>
          <cell r="O859">
            <v>2</v>
          </cell>
          <cell r="P859">
            <v>15</v>
          </cell>
          <cell r="Q859">
            <v>0</v>
          </cell>
          <cell r="R859">
            <v>6</v>
          </cell>
          <cell r="S859">
            <v>2</v>
          </cell>
          <cell r="AK859">
            <v>7.591389657573392E-3</v>
          </cell>
        </row>
        <row r="860">
          <cell r="C860" t="str">
            <v>Change Research</v>
          </cell>
          <cell r="E860" t="str">
            <v>South Carolina</v>
          </cell>
          <cell r="F860" t="str">
            <v>C</v>
          </cell>
          <cell r="H860">
            <v>43594</v>
          </cell>
          <cell r="I860">
            <v>595</v>
          </cell>
          <cell r="J860" t="str">
            <v>lv</v>
          </cell>
          <cell r="K860">
            <v>46</v>
          </cell>
          <cell r="L860">
            <v>0</v>
          </cell>
          <cell r="M860">
            <v>4</v>
          </cell>
          <cell r="N860">
            <v>8</v>
          </cell>
          <cell r="O860">
            <v>1</v>
          </cell>
          <cell r="P860">
            <v>15</v>
          </cell>
          <cell r="Q860">
            <v>0</v>
          </cell>
          <cell r="R860">
            <v>8</v>
          </cell>
          <cell r="S860">
            <v>2</v>
          </cell>
          <cell r="AK860">
            <v>2.0419274166449115E-3</v>
          </cell>
        </row>
        <row r="861">
          <cell r="C861" t="str">
            <v>Tel Opinion Research</v>
          </cell>
          <cell r="E861" t="str">
            <v>Florida</v>
          </cell>
          <cell r="F861" t="str">
            <v>B/C</v>
          </cell>
          <cell r="H861">
            <v>43593</v>
          </cell>
          <cell r="I861">
            <v>800</v>
          </cell>
          <cell r="J861" t="str">
            <v>lv</v>
          </cell>
          <cell r="K861">
            <v>39</v>
          </cell>
          <cell r="L861">
            <v>0</v>
          </cell>
          <cell r="M861">
            <v>1</v>
          </cell>
          <cell r="N861">
            <v>3</v>
          </cell>
          <cell r="O861">
            <v>1</v>
          </cell>
          <cell r="P861">
            <v>16</v>
          </cell>
          <cell r="Q861">
            <v>0</v>
          </cell>
          <cell r="R861">
            <v>5</v>
          </cell>
          <cell r="S861">
            <v>0</v>
          </cell>
          <cell r="AK861">
            <v>7.1374186439526911E-3</v>
          </cell>
        </row>
        <row r="862">
          <cell r="C862" t="str">
            <v>Monmouth University</v>
          </cell>
          <cell r="E862" t="str">
            <v>New Hampshire</v>
          </cell>
          <cell r="F862" t="str">
            <v>A+</v>
          </cell>
          <cell r="H862">
            <v>43592</v>
          </cell>
          <cell r="I862">
            <v>376</v>
          </cell>
          <cell r="J862" t="str">
            <v>lv</v>
          </cell>
          <cell r="K862">
            <v>36</v>
          </cell>
          <cell r="L862">
            <v>0</v>
          </cell>
          <cell r="M862">
            <v>2</v>
          </cell>
          <cell r="N862">
            <v>9</v>
          </cell>
          <cell r="O862">
            <v>2</v>
          </cell>
          <cell r="P862">
            <v>18</v>
          </cell>
          <cell r="Q862">
            <v>0</v>
          </cell>
          <cell r="R862">
            <v>8</v>
          </cell>
          <cell r="S862">
            <v>1</v>
          </cell>
          <cell r="AK862">
            <v>6.8227997879402339E-3</v>
          </cell>
        </row>
        <row r="863">
          <cell r="C863" t="str">
            <v>GBAO</v>
          </cell>
          <cell r="E863" t="str">
            <v>US</v>
          </cell>
          <cell r="F863" t="str">
            <v>B/C</v>
          </cell>
          <cell r="H863">
            <v>43590</v>
          </cell>
          <cell r="I863">
            <v>800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5</v>
          </cell>
          <cell r="O863">
            <v>1</v>
          </cell>
          <cell r="P863">
            <v>13</v>
          </cell>
          <cell r="Q863">
            <v>0</v>
          </cell>
          <cell r="R863">
            <v>8</v>
          </cell>
          <cell r="S863">
            <v>0</v>
          </cell>
          <cell r="AK863">
            <v>1.5163283326128127</v>
          </cell>
        </row>
        <row r="864">
          <cell r="C864" t="str">
            <v>Capitol Weekly</v>
          </cell>
          <cell r="E864" t="str">
            <v>California</v>
          </cell>
          <cell r="F864">
            <v>0</v>
          </cell>
          <cell r="H864">
            <v>43585</v>
          </cell>
          <cell r="I864">
            <v>1041</v>
          </cell>
          <cell r="J864" t="str">
            <v>lv</v>
          </cell>
          <cell r="K864">
            <v>20.399999999999999</v>
          </cell>
          <cell r="L864">
            <v>0</v>
          </cell>
          <cell r="M864">
            <v>1.9</v>
          </cell>
          <cell r="N864">
            <v>18.7</v>
          </cell>
          <cell r="O864">
            <v>2.6</v>
          </cell>
          <cell r="P864">
            <v>19.8</v>
          </cell>
          <cell r="Q864">
            <v>0</v>
          </cell>
          <cell r="R864">
            <v>10</v>
          </cell>
          <cell r="S864">
            <v>0</v>
          </cell>
          <cell r="AK864">
            <v>8.6805713483398706E-4</v>
          </cell>
        </row>
        <row r="865">
          <cell r="C865" t="str">
            <v>We Ask America</v>
          </cell>
          <cell r="E865" t="str">
            <v>Indiana</v>
          </cell>
          <cell r="F865" t="str">
            <v>C-</v>
          </cell>
          <cell r="H865">
            <v>43590</v>
          </cell>
          <cell r="I865">
            <v>280</v>
          </cell>
          <cell r="J865" t="str">
            <v>lv</v>
          </cell>
          <cell r="K865">
            <v>33</v>
          </cell>
          <cell r="L865">
            <v>0</v>
          </cell>
          <cell r="M865">
            <v>1</v>
          </cell>
          <cell r="N865">
            <v>20</v>
          </cell>
          <cell r="O865">
            <v>0</v>
          </cell>
          <cell r="P865">
            <v>23</v>
          </cell>
          <cell r="Q865">
            <v>0</v>
          </cell>
          <cell r="R865">
            <v>2</v>
          </cell>
          <cell r="S865">
            <v>0</v>
          </cell>
          <cell r="AK865">
            <v>0.61560982879440718</v>
          </cell>
        </row>
        <row r="866">
          <cell r="C866" t="str">
            <v>Change Research</v>
          </cell>
          <cell r="E866" t="str">
            <v>New Hampshire</v>
          </cell>
          <cell r="F866" t="str">
            <v>C</v>
          </cell>
          <cell r="H866">
            <v>43590</v>
          </cell>
          <cell r="I866">
            <v>864</v>
          </cell>
          <cell r="J866" t="str">
            <v>lv</v>
          </cell>
          <cell r="K866">
            <v>26</v>
          </cell>
          <cell r="L866">
            <v>0</v>
          </cell>
          <cell r="M866">
            <v>2</v>
          </cell>
          <cell r="N866">
            <v>12</v>
          </cell>
          <cell r="O866">
            <v>1</v>
          </cell>
          <cell r="P866">
            <v>30</v>
          </cell>
          <cell r="Q866">
            <v>0</v>
          </cell>
          <cell r="R866">
            <v>9</v>
          </cell>
          <cell r="S866">
            <v>2</v>
          </cell>
          <cell r="AK866">
            <v>1.8466662978136063E-2</v>
          </cell>
        </row>
        <row r="867">
          <cell r="C867" t="str">
            <v>Morning Consult</v>
          </cell>
          <cell r="E867" t="str">
            <v>US</v>
          </cell>
          <cell r="F867" t="str">
            <v>B/C</v>
          </cell>
          <cell r="H867">
            <v>43590</v>
          </cell>
          <cell r="I867">
            <v>15770</v>
          </cell>
          <cell r="J867" t="str">
            <v>lv</v>
          </cell>
          <cell r="K867">
            <v>40</v>
          </cell>
          <cell r="L867">
            <v>0</v>
          </cell>
          <cell r="M867">
            <v>3</v>
          </cell>
          <cell r="N867">
            <v>6</v>
          </cell>
          <cell r="O867">
            <v>2</v>
          </cell>
          <cell r="P867">
            <v>19</v>
          </cell>
          <cell r="Q867">
            <v>0</v>
          </cell>
          <cell r="R867">
            <v>8</v>
          </cell>
          <cell r="S867">
            <v>1</v>
          </cell>
          <cell r="AK867">
            <v>3.8517790511866548E-5</v>
          </cell>
        </row>
        <row r="868">
          <cell r="C868" t="str">
            <v>Harris Insights &amp; Analytics</v>
          </cell>
          <cell r="E868" t="str">
            <v>US</v>
          </cell>
          <cell r="F868" t="str">
            <v>C+</v>
          </cell>
          <cell r="H868">
            <v>43589</v>
          </cell>
          <cell r="I868">
            <v>440</v>
          </cell>
          <cell r="J868" t="str">
            <v>rv</v>
          </cell>
          <cell r="K868">
            <v>46</v>
          </cell>
          <cell r="L868">
            <v>0</v>
          </cell>
          <cell r="M868">
            <v>2.7</v>
          </cell>
          <cell r="N868">
            <v>8</v>
          </cell>
          <cell r="O868">
            <v>0.3</v>
          </cell>
          <cell r="P868">
            <v>14</v>
          </cell>
          <cell r="Q868">
            <v>0</v>
          </cell>
          <cell r="R868">
            <v>7</v>
          </cell>
          <cell r="S868">
            <v>0.8</v>
          </cell>
          <cell r="AK868">
            <v>1.7059817987696272E-7</v>
          </cell>
        </row>
        <row r="869">
          <cell r="C869" t="str">
            <v>Optimus</v>
          </cell>
          <cell r="E869" t="str">
            <v>South Carolina</v>
          </cell>
          <cell r="F869" t="str">
            <v>C/D</v>
          </cell>
          <cell r="H869">
            <v>43587</v>
          </cell>
          <cell r="I869">
            <v>568</v>
          </cell>
          <cell r="J869" t="str">
            <v>lv</v>
          </cell>
          <cell r="K869">
            <v>48.3</v>
          </cell>
          <cell r="L869">
            <v>0</v>
          </cell>
          <cell r="M869">
            <v>3.8</v>
          </cell>
          <cell r="N869">
            <v>5.2</v>
          </cell>
          <cell r="O869">
            <v>0.8</v>
          </cell>
          <cell r="P869">
            <v>11.9</v>
          </cell>
          <cell r="Q869">
            <v>0</v>
          </cell>
          <cell r="R869">
            <v>4.5</v>
          </cell>
          <cell r="S869">
            <v>0</v>
          </cell>
          <cell r="AK869">
            <v>2.5712155308372366E-2</v>
          </cell>
        </row>
        <row r="870">
          <cell r="C870" t="str">
            <v>Optimus</v>
          </cell>
          <cell r="E870" t="str">
            <v>New Hampshire</v>
          </cell>
          <cell r="F870" t="str">
            <v>C/D</v>
          </cell>
          <cell r="H870">
            <v>43587</v>
          </cell>
          <cell r="I870">
            <v>551</v>
          </cell>
          <cell r="J870" t="str">
            <v>lv</v>
          </cell>
          <cell r="K870">
            <v>34</v>
          </cell>
          <cell r="L870">
            <v>0</v>
          </cell>
          <cell r="M870">
            <v>1.2</v>
          </cell>
          <cell r="N870">
            <v>9.6999999999999993</v>
          </cell>
          <cell r="O870">
            <v>1.3</v>
          </cell>
          <cell r="P870">
            <v>15.5</v>
          </cell>
          <cell r="Q870">
            <v>0</v>
          </cell>
          <cell r="R870">
            <v>9.1</v>
          </cell>
          <cell r="S870">
            <v>0</v>
          </cell>
          <cell r="AK870">
            <v>2.5471079544954645E-2</v>
          </cell>
        </row>
        <row r="871">
          <cell r="C871" t="str">
            <v>Optimus</v>
          </cell>
          <cell r="E871" t="str">
            <v>Iowa</v>
          </cell>
          <cell r="F871" t="str">
            <v>C/D</v>
          </cell>
          <cell r="H871">
            <v>43587</v>
          </cell>
          <cell r="I871">
            <v>576</v>
          </cell>
          <cell r="J871" t="str">
            <v>lv</v>
          </cell>
          <cell r="K871">
            <v>34.9</v>
          </cell>
          <cell r="L871">
            <v>0</v>
          </cell>
          <cell r="M871">
            <v>2.4</v>
          </cell>
          <cell r="N871">
            <v>11.4</v>
          </cell>
          <cell r="O871">
            <v>3.5</v>
          </cell>
          <cell r="P871">
            <v>13.7</v>
          </cell>
          <cell r="Q871">
            <v>0</v>
          </cell>
          <cell r="R871">
            <v>10.4</v>
          </cell>
          <cell r="S871">
            <v>0</v>
          </cell>
          <cell r="AK871">
            <v>2.5823861523854179E-2</v>
          </cell>
        </row>
        <row r="872">
          <cell r="C872" t="str">
            <v>Harris Insights &amp; Analytics</v>
          </cell>
          <cell r="E872" t="str">
            <v>US</v>
          </cell>
          <cell r="F872" t="str">
            <v>C+</v>
          </cell>
          <cell r="H872">
            <v>43586</v>
          </cell>
          <cell r="I872">
            <v>259</v>
          </cell>
          <cell r="J872" t="str">
            <v>rv</v>
          </cell>
          <cell r="K872">
            <v>44</v>
          </cell>
          <cell r="L872">
            <v>2</v>
          </cell>
          <cell r="M872">
            <v>3</v>
          </cell>
          <cell r="N872">
            <v>2</v>
          </cell>
          <cell r="O872">
            <v>2</v>
          </cell>
          <cell r="P872">
            <v>14</v>
          </cell>
          <cell r="Q872">
            <v>0</v>
          </cell>
          <cell r="R872">
            <v>5</v>
          </cell>
          <cell r="S872">
            <v>0</v>
          </cell>
          <cell r="AK872">
            <v>1.4203038553694843E-7</v>
          </cell>
        </row>
        <row r="873">
          <cell r="C873" t="str">
            <v>Harris Insights &amp; Analytics</v>
          </cell>
          <cell r="E873" t="str">
            <v>US</v>
          </cell>
          <cell r="F873" t="str">
            <v>C+</v>
          </cell>
          <cell r="H873">
            <v>43586</v>
          </cell>
          <cell r="I873">
            <v>254</v>
          </cell>
          <cell r="J873" t="str">
            <v>rv</v>
          </cell>
          <cell r="K873">
            <v>34</v>
          </cell>
          <cell r="L873">
            <v>2</v>
          </cell>
          <cell r="M873">
            <v>5</v>
          </cell>
          <cell r="N873">
            <v>4</v>
          </cell>
          <cell r="O873">
            <v>1</v>
          </cell>
          <cell r="P873">
            <v>17</v>
          </cell>
          <cell r="Q873">
            <v>0</v>
          </cell>
          <cell r="R873">
            <v>3</v>
          </cell>
          <cell r="S873">
            <v>2</v>
          </cell>
          <cell r="AK873">
            <v>0</v>
          </cell>
        </row>
        <row r="874">
          <cell r="C874" t="str">
            <v>Change Research</v>
          </cell>
          <cell r="E874" t="str">
            <v>Virginia</v>
          </cell>
          <cell r="F874" t="str">
            <v>C</v>
          </cell>
          <cell r="H874">
            <v>43585</v>
          </cell>
          <cell r="I874">
            <v>551</v>
          </cell>
          <cell r="J874" t="str">
            <v>lv</v>
          </cell>
          <cell r="K874">
            <v>41</v>
          </cell>
          <cell r="L874">
            <v>0</v>
          </cell>
          <cell r="M874">
            <v>3</v>
          </cell>
          <cell r="N874">
            <v>12</v>
          </cell>
          <cell r="O874">
            <v>1</v>
          </cell>
          <cell r="P874">
            <v>20</v>
          </cell>
          <cell r="Q874">
            <v>0</v>
          </cell>
          <cell r="R874">
            <v>10</v>
          </cell>
          <cell r="S874">
            <v>1</v>
          </cell>
          <cell r="AK874">
            <v>0.98561176689953545</v>
          </cell>
        </row>
        <row r="875">
          <cell r="C875" t="str">
            <v>Quinnipiac University</v>
          </cell>
          <cell r="E875" t="str">
            <v>US</v>
          </cell>
          <cell r="F875" t="str">
            <v>B+</v>
          </cell>
          <cell r="H875">
            <v>43584</v>
          </cell>
          <cell r="I875">
            <v>419</v>
          </cell>
          <cell r="J875" t="str">
            <v>rv</v>
          </cell>
          <cell r="K875">
            <v>38</v>
          </cell>
          <cell r="L875">
            <v>0</v>
          </cell>
          <cell r="M875">
            <v>2</v>
          </cell>
          <cell r="N875">
            <v>10</v>
          </cell>
          <cell r="O875">
            <v>1</v>
          </cell>
          <cell r="P875">
            <v>11</v>
          </cell>
          <cell r="Q875">
            <v>0</v>
          </cell>
          <cell r="R875">
            <v>12</v>
          </cell>
          <cell r="S875">
            <v>1</v>
          </cell>
          <cell r="AK875">
            <v>3.6829073183754219E-4</v>
          </cell>
        </row>
        <row r="876">
          <cell r="C876" t="str">
            <v>Harris Insights &amp; Analytics</v>
          </cell>
          <cell r="E876" t="str">
            <v>US</v>
          </cell>
          <cell r="F876" t="str">
            <v>C+</v>
          </cell>
          <cell r="H876">
            <v>43583</v>
          </cell>
          <cell r="I876">
            <v>741</v>
          </cell>
          <cell r="J876" t="str">
            <v>rv</v>
          </cell>
          <cell r="K876">
            <v>33</v>
          </cell>
          <cell r="L876">
            <v>0</v>
          </cell>
          <cell r="M876">
            <v>3</v>
          </cell>
          <cell r="N876">
            <v>5</v>
          </cell>
          <cell r="O876">
            <v>1</v>
          </cell>
          <cell r="P876">
            <v>16</v>
          </cell>
          <cell r="Q876">
            <v>0</v>
          </cell>
          <cell r="R876">
            <v>6</v>
          </cell>
          <cell r="S876">
            <v>0</v>
          </cell>
          <cell r="AK876">
            <v>1.9516713995327835E-7</v>
          </cell>
        </row>
        <row r="877">
          <cell r="C877" t="str">
            <v>SSRS</v>
          </cell>
          <cell r="E877" t="str">
            <v>US</v>
          </cell>
          <cell r="F877" t="str">
            <v>A/B</v>
          </cell>
          <cell r="H877">
            <v>43583</v>
          </cell>
          <cell r="I877">
            <v>411</v>
          </cell>
          <cell r="J877" t="str">
            <v>rv</v>
          </cell>
          <cell r="K877">
            <v>39</v>
          </cell>
          <cell r="L877">
            <v>0</v>
          </cell>
          <cell r="M877">
            <v>2</v>
          </cell>
          <cell r="N877">
            <v>7</v>
          </cell>
          <cell r="O877">
            <v>2</v>
          </cell>
          <cell r="P877">
            <v>15</v>
          </cell>
          <cell r="Q877">
            <v>0</v>
          </cell>
          <cell r="R877">
            <v>8</v>
          </cell>
          <cell r="S877">
            <v>1</v>
          </cell>
          <cell r="AK877">
            <v>1.978981063972251E-3</v>
          </cell>
        </row>
        <row r="878">
          <cell r="C878" t="str">
            <v>Suffolk University</v>
          </cell>
          <cell r="E878" t="str">
            <v>New Hampshire</v>
          </cell>
          <cell r="F878" t="str">
            <v>A-</v>
          </cell>
          <cell r="H878">
            <v>43583</v>
          </cell>
          <cell r="I878">
            <v>429</v>
          </cell>
          <cell r="J878" t="str">
            <v>lv</v>
          </cell>
          <cell r="K878">
            <v>20.05</v>
          </cell>
          <cell r="L878">
            <v>0</v>
          </cell>
          <cell r="M878">
            <v>2.8</v>
          </cell>
          <cell r="N878">
            <v>11.89</v>
          </cell>
          <cell r="O878">
            <v>1.17</v>
          </cell>
          <cell r="P878">
            <v>12.35</v>
          </cell>
          <cell r="Q878">
            <v>0</v>
          </cell>
          <cell r="R878">
            <v>8.39</v>
          </cell>
          <cell r="S878">
            <v>1.17</v>
          </cell>
          <cell r="AK878">
            <v>1.8531125278721465E-3</v>
          </cell>
        </row>
        <row r="879">
          <cell r="C879" t="str">
            <v>Morning Consult</v>
          </cell>
          <cell r="E879" t="str">
            <v>US</v>
          </cell>
          <cell r="F879" t="str">
            <v>B/C</v>
          </cell>
          <cell r="H879">
            <v>43583</v>
          </cell>
          <cell r="I879">
            <v>15475</v>
          </cell>
          <cell r="J879" t="str">
            <v>lv</v>
          </cell>
          <cell r="K879">
            <v>36</v>
          </cell>
          <cell r="L879">
            <v>0</v>
          </cell>
          <cell r="M879">
            <v>3</v>
          </cell>
          <cell r="N879">
            <v>8</v>
          </cell>
          <cell r="O879">
            <v>2</v>
          </cell>
          <cell r="P879">
            <v>22</v>
          </cell>
          <cell r="Q879">
            <v>0</v>
          </cell>
          <cell r="R879">
            <v>9</v>
          </cell>
          <cell r="S879">
            <v>2</v>
          </cell>
          <cell r="AK879">
            <v>3.5285730128153614E-5</v>
          </cell>
        </row>
        <row r="880">
          <cell r="C880" t="str">
            <v>Emerson College</v>
          </cell>
          <cell r="E880" t="str">
            <v>Texas</v>
          </cell>
          <cell r="F880" t="str">
            <v>B-</v>
          </cell>
          <cell r="H880">
            <v>43583</v>
          </cell>
          <cell r="I880">
            <v>342</v>
          </cell>
          <cell r="J880" t="str">
            <v>lv</v>
          </cell>
          <cell r="K880">
            <v>22.9</v>
          </cell>
          <cell r="L880">
            <v>0</v>
          </cell>
          <cell r="M880">
            <v>0.6</v>
          </cell>
          <cell r="N880">
            <v>8.4</v>
          </cell>
          <cell r="O880">
            <v>3</v>
          </cell>
          <cell r="P880">
            <v>16.8</v>
          </cell>
          <cell r="Q880">
            <v>0</v>
          </cell>
          <cell r="R880">
            <v>6.8</v>
          </cell>
          <cell r="S880">
            <v>3.2</v>
          </cell>
          <cell r="AK880">
            <v>0.15265462020911702</v>
          </cell>
        </row>
        <row r="881">
          <cell r="C881" t="str">
            <v>ABC News/Washington Post</v>
          </cell>
          <cell r="E881" t="str">
            <v>US</v>
          </cell>
          <cell r="F881" t="str">
            <v>A+</v>
          </cell>
          <cell r="H881">
            <v>43580</v>
          </cell>
          <cell r="I881">
            <v>427</v>
          </cell>
          <cell r="J881" t="str">
            <v>a</v>
          </cell>
          <cell r="K881">
            <v>17</v>
          </cell>
          <cell r="L881">
            <v>0</v>
          </cell>
          <cell r="M881">
            <v>1</v>
          </cell>
          <cell r="N881">
            <v>5</v>
          </cell>
          <cell r="O881">
            <v>1</v>
          </cell>
          <cell r="P881">
            <v>11</v>
          </cell>
          <cell r="Q881">
            <v>0</v>
          </cell>
          <cell r="R881">
            <v>4</v>
          </cell>
          <cell r="S881">
            <v>0</v>
          </cell>
          <cell r="AK881">
            <v>2.0126809591745022E-3</v>
          </cell>
        </row>
        <row r="882">
          <cell r="C882" t="str">
            <v>Ipsos</v>
          </cell>
          <cell r="E882" t="str">
            <v>US</v>
          </cell>
          <cell r="F882" t="str">
            <v>B-</v>
          </cell>
          <cell r="H882">
            <v>43578</v>
          </cell>
          <cell r="I882">
            <v>2237</v>
          </cell>
          <cell r="J882" t="str">
            <v>a</v>
          </cell>
          <cell r="K882">
            <v>24</v>
          </cell>
          <cell r="L882">
            <v>0</v>
          </cell>
          <cell r="M882">
            <v>3</v>
          </cell>
          <cell r="N882">
            <v>7</v>
          </cell>
          <cell r="O882">
            <v>1</v>
          </cell>
          <cell r="P882">
            <v>15</v>
          </cell>
          <cell r="Q882">
            <v>0</v>
          </cell>
          <cell r="R882">
            <v>5</v>
          </cell>
          <cell r="S882">
            <v>1</v>
          </cell>
          <cell r="AK882">
            <v>4.4189484056024613E-5</v>
          </cell>
        </row>
        <row r="883">
          <cell r="C883" t="str">
            <v>Change Research</v>
          </cell>
          <cell r="E883" t="str">
            <v>Texas</v>
          </cell>
          <cell r="F883" t="str">
            <v>C</v>
          </cell>
          <cell r="H883">
            <v>43577</v>
          </cell>
          <cell r="I883">
            <v>1578</v>
          </cell>
          <cell r="J883" t="str">
            <v>lv</v>
          </cell>
          <cell r="K883">
            <v>0</v>
          </cell>
          <cell r="L883">
            <v>0</v>
          </cell>
          <cell r="M883">
            <v>4</v>
          </cell>
          <cell r="N883">
            <v>21</v>
          </cell>
          <cell r="O883">
            <v>1</v>
          </cell>
          <cell r="P883">
            <v>23</v>
          </cell>
          <cell r="Q883">
            <v>0</v>
          </cell>
          <cell r="R883">
            <v>5</v>
          </cell>
          <cell r="S883">
            <v>0</v>
          </cell>
          <cell r="AK883">
            <v>0</v>
          </cell>
        </row>
        <row r="884">
          <cell r="C884" t="str">
            <v>Change Research</v>
          </cell>
          <cell r="E884" t="str">
            <v>Texas</v>
          </cell>
          <cell r="F884" t="str">
            <v>C</v>
          </cell>
          <cell r="H884">
            <v>43577</v>
          </cell>
          <cell r="I884">
            <v>1578</v>
          </cell>
          <cell r="J884" t="str">
            <v>lv</v>
          </cell>
          <cell r="K884">
            <v>20</v>
          </cell>
          <cell r="L884">
            <v>0</v>
          </cell>
          <cell r="M884">
            <v>2</v>
          </cell>
          <cell r="N884">
            <v>15</v>
          </cell>
          <cell r="O884">
            <v>1</v>
          </cell>
          <cell r="P884">
            <v>19</v>
          </cell>
          <cell r="Q884">
            <v>0</v>
          </cell>
          <cell r="R884">
            <v>5</v>
          </cell>
          <cell r="S884">
            <v>1</v>
          </cell>
          <cell r="AK884">
            <v>0.17538263119716882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43576</v>
          </cell>
          <cell r="I885">
            <v>14335</v>
          </cell>
          <cell r="J885" t="str">
            <v>lv</v>
          </cell>
          <cell r="K885">
            <v>30</v>
          </cell>
          <cell r="L885">
            <v>0</v>
          </cell>
          <cell r="M885">
            <v>4</v>
          </cell>
          <cell r="N885">
            <v>9</v>
          </cell>
          <cell r="O885">
            <v>2</v>
          </cell>
          <cell r="P885">
            <v>24</v>
          </cell>
          <cell r="Q885">
            <v>0</v>
          </cell>
          <cell r="R885">
            <v>7</v>
          </cell>
          <cell r="S885">
            <v>2</v>
          </cell>
          <cell r="AK885">
            <v>3.1619844008574567E-5</v>
          </cell>
        </row>
        <row r="886">
          <cell r="C886" t="str">
            <v>Echelon Insights</v>
          </cell>
          <cell r="E886" t="str">
            <v>US</v>
          </cell>
          <cell r="F886">
            <v>0</v>
          </cell>
          <cell r="H886">
            <v>43574</v>
          </cell>
          <cell r="I886">
            <v>499</v>
          </cell>
          <cell r="J886" t="str">
            <v>rv</v>
          </cell>
          <cell r="K886">
            <v>26</v>
          </cell>
          <cell r="L886">
            <v>0</v>
          </cell>
          <cell r="M886">
            <v>3</v>
          </cell>
          <cell r="N886">
            <v>7</v>
          </cell>
          <cell r="O886">
            <v>1</v>
          </cell>
          <cell r="P886">
            <v>22</v>
          </cell>
          <cell r="Q886">
            <v>0</v>
          </cell>
          <cell r="R886">
            <v>3</v>
          </cell>
          <cell r="S886">
            <v>2</v>
          </cell>
          <cell r="AK886">
            <v>3.4336901022762698E-5</v>
          </cell>
        </row>
        <row r="887">
          <cell r="C887" t="str">
            <v>University of New Hampshire</v>
          </cell>
          <cell r="E887" t="str">
            <v>New Hampshire</v>
          </cell>
          <cell r="F887" t="str">
            <v>B</v>
          </cell>
          <cell r="H887">
            <v>43573</v>
          </cell>
          <cell r="I887">
            <v>241</v>
          </cell>
          <cell r="J887" t="str">
            <v>lv</v>
          </cell>
          <cell r="K887">
            <v>12</v>
          </cell>
          <cell r="L887">
            <v>0</v>
          </cell>
          <cell r="M887">
            <v>3</v>
          </cell>
          <cell r="N887">
            <v>11</v>
          </cell>
          <cell r="O887">
            <v>1</v>
          </cell>
          <cell r="P887">
            <v>18</v>
          </cell>
          <cell r="Q887">
            <v>0</v>
          </cell>
          <cell r="R887">
            <v>3</v>
          </cell>
          <cell r="S887">
            <v>0</v>
          </cell>
          <cell r="AK887">
            <v>0</v>
          </cell>
        </row>
        <row r="888">
          <cell r="C888" t="str">
            <v>Zogby Interactive/JZ Analytics</v>
          </cell>
          <cell r="E888" t="str">
            <v>Wisconsin</v>
          </cell>
          <cell r="F888" t="str">
            <v>C</v>
          </cell>
          <cell r="H888">
            <v>43573</v>
          </cell>
          <cell r="I888">
            <v>485</v>
          </cell>
          <cell r="J888" t="str">
            <v>lv</v>
          </cell>
          <cell r="K888">
            <v>24</v>
          </cell>
          <cell r="L888">
            <v>0</v>
          </cell>
          <cell r="M888">
            <v>4</v>
          </cell>
          <cell r="N888">
            <v>10</v>
          </cell>
          <cell r="O888">
            <v>4</v>
          </cell>
          <cell r="P888">
            <v>20</v>
          </cell>
          <cell r="Q888">
            <v>0</v>
          </cell>
          <cell r="R888">
            <v>6</v>
          </cell>
          <cell r="S888">
            <v>1</v>
          </cell>
          <cell r="AK888">
            <v>0.11343794550361506</v>
          </cell>
        </row>
        <row r="889">
          <cell r="C889" t="str">
            <v>University of New Hampshire</v>
          </cell>
          <cell r="E889" t="str">
            <v>New Hampshire</v>
          </cell>
          <cell r="F889" t="str">
            <v>B</v>
          </cell>
          <cell r="H889">
            <v>43573</v>
          </cell>
          <cell r="I889">
            <v>241</v>
          </cell>
          <cell r="J889" t="str">
            <v>lv</v>
          </cell>
          <cell r="K889">
            <v>18</v>
          </cell>
          <cell r="L889">
            <v>0</v>
          </cell>
          <cell r="M889">
            <v>3</v>
          </cell>
          <cell r="N889">
            <v>15</v>
          </cell>
          <cell r="O889">
            <v>2</v>
          </cell>
          <cell r="P889">
            <v>30</v>
          </cell>
          <cell r="Q889">
            <v>0</v>
          </cell>
          <cell r="R889">
            <v>5</v>
          </cell>
          <cell r="S889">
            <v>2</v>
          </cell>
          <cell r="AK889">
            <v>3.5320859984501471E-3</v>
          </cell>
        </row>
        <row r="890">
          <cell r="C890" t="str">
            <v>Gravis Marketing</v>
          </cell>
          <cell r="E890" t="str">
            <v>Iowa</v>
          </cell>
          <cell r="F890" t="str">
            <v>C+</v>
          </cell>
          <cell r="H890">
            <v>43573</v>
          </cell>
          <cell r="I890">
            <v>590</v>
          </cell>
          <cell r="J890" t="str">
            <v>lv</v>
          </cell>
          <cell r="K890">
            <v>19</v>
          </cell>
          <cell r="L890">
            <v>0</v>
          </cell>
          <cell r="M890">
            <v>4</v>
          </cell>
          <cell r="N890">
            <v>14</v>
          </cell>
          <cell r="O890">
            <v>4</v>
          </cell>
          <cell r="P890">
            <v>19</v>
          </cell>
          <cell r="Q890">
            <v>0</v>
          </cell>
          <cell r="R890">
            <v>6</v>
          </cell>
          <cell r="S890">
            <v>1</v>
          </cell>
          <cell r="AK890">
            <v>1.2058114394420194</v>
          </cell>
        </row>
        <row r="891">
          <cell r="C891" t="str">
            <v>USC Dornsife/LA Times</v>
          </cell>
          <cell r="E891" t="str">
            <v>US</v>
          </cell>
          <cell r="F891" t="str">
            <v>B/C</v>
          </cell>
          <cell r="H891">
            <v>43570</v>
          </cell>
          <cell r="I891">
            <v>1131</v>
          </cell>
          <cell r="J891" t="str">
            <v>lv</v>
          </cell>
          <cell r="K891">
            <v>30</v>
          </cell>
          <cell r="L891">
            <v>0</v>
          </cell>
          <cell r="M891">
            <v>3</v>
          </cell>
          <cell r="N891">
            <v>3</v>
          </cell>
          <cell r="O891">
            <v>2</v>
          </cell>
          <cell r="P891">
            <v>19</v>
          </cell>
          <cell r="Q891">
            <v>0</v>
          </cell>
          <cell r="R891">
            <v>5</v>
          </cell>
          <cell r="S891">
            <v>2</v>
          </cell>
          <cell r="AK891">
            <v>1.3289954421754036E-2</v>
          </cell>
        </row>
        <row r="892">
          <cell r="C892" t="str">
            <v>Monmouth University</v>
          </cell>
          <cell r="E892" t="str">
            <v>US</v>
          </cell>
          <cell r="F892" t="str">
            <v>A+</v>
          </cell>
          <cell r="H892">
            <v>43570</v>
          </cell>
          <cell r="I892">
            <v>330</v>
          </cell>
          <cell r="J892" t="str">
            <v>rv</v>
          </cell>
          <cell r="K892">
            <v>0</v>
          </cell>
          <cell r="L892">
            <v>0</v>
          </cell>
          <cell r="M892">
            <v>3</v>
          </cell>
          <cell r="N892">
            <v>11</v>
          </cell>
          <cell r="O892">
            <v>2</v>
          </cell>
          <cell r="P892">
            <v>27</v>
          </cell>
          <cell r="Q892">
            <v>0</v>
          </cell>
          <cell r="R892">
            <v>8</v>
          </cell>
          <cell r="S892">
            <v>1</v>
          </cell>
          <cell r="AK892">
            <v>0</v>
          </cell>
        </row>
        <row r="893">
          <cell r="C893" t="str">
            <v>Monmouth University</v>
          </cell>
          <cell r="E893" t="str">
            <v>US</v>
          </cell>
          <cell r="F893" t="str">
            <v>A+</v>
          </cell>
          <cell r="H893">
            <v>43570</v>
          </cell>
          <cell r="I893">
            <v>330</v>
          </cell>
          <cell r="J893" t="str">
            <v>rv</v>
          </cell>
          <cell r="K893">
            <v>27</v>
          </cell>
          <cell r="L893">
            <v>0</v>
          </cell>
          <cell r="M893">
            <v>2</v>
          </cell>
          <cell r="N893">
            <v>8</v>
          </cell>
          <cell r="O893">
            <v>1</v>
          </cell>
          <cell r="P893">
            <v>20</v>
          </cell>
          <cell r="Q893">
            <v>0</v>
          </cell>
          <cell r="R893">
            <v>6</v>
          </cell>
          <cell r="S893">
            <v>0</v>
          </cell>
          <cell r="AK893">
            <v>5.3588498916629264E-3</v>
          </cell>
        </row>
        <row r="894">
          <cell r="C894" t="str">
            <v>Change Research</v>
          </cell>
          <cell r="E894" t="str">
            <v>US</v>
          </cell>
          <cell r="F894" t="str">
            <v>C</v>
          </cell>
          <cell r="H894">
            <v>43570</v>
          </cell>
          <cell r="I894">
            <v>2518</v>
          </cell>
          <cell r="J894" t="str">
            <v>lv</v>
          </cell>
          <cell r="K894">
            <v>21</v>
          </cell>
          <cell r="L894">
            <v>0</v>
          </cell>
          <cell r="M894">
            <v>4</v>
          </cell>
          <cell r="N894">
            <v>17</v>
          </cell>
          <cell r="O894">
            <v>2</v>
          </cell>
          <cell r="P894">
            <v>20</v>
          </cell>
          <cell r="Q894">
            <v>0</v>
          </cell>
          <cell r="R894">
            <v>8</v>
          </cell>
          <cell r="S894">
            <v>2</v>
          </cell>
          <cell r="AK894">
            <v>1.6266785954750316E-3</v>
          </cell>
        </row>
        <row r="895">
          <cell r="C895" t="str">
            <v>Change Research</v>
          </cell>
          <cell r="E895" t="str">
            <v>US</v>
          </cell>
          <cell r="F895" t="str">
            <v>C</v>
          </cell>
          <cell r="H895">
            <v>43570</v>
          </cell>
          <cell r="I895">
            <v>2518</v>
          </cell>
          <cell r="J895" t="str">
            <v>lv</v>
          </cell>
          <cell r="K895">
            <v>0</v>
          </cell>
          <cell r="L895">
            <v>0</v>
          </cell>
          <cell r="M895">
            <v>5</v>
          </cell>
          <cell r="N895">
            <v>21</v>
          </cell>
          <cell r="O895">
            <v>3</v>
          </cell>
          <cell r="P895">
            <v>26</v>
          </cell>
          <cell r="Q895">
            <v>0</v>
          </cell>
          <cell r="R895">
            <v>10</v>
          </cell>
          <cell r="S895">
            <v>3</v>
          </cell>
          <cell r="AK895">
            <v>0</v>
          </cell>
        </row>
        <row r="896">
          <cell r="C896" t="str">
            <v>USC Dornsife/LA Times</v>
          </cell>
          <cell r="E896" t="str">
            <v>US</v>
          </cell>
          <cell r="F896" t="str">
            <v>B/C</v>
          </cell>
          <cell r="H896">
            <v>43570</v>
          </cell>
          <cell r="I896">
            <v>2196</v>
          </cell>
          <cell r="J896" t="str">
            <v>lv</v>
          </cell>
          <cell r="K896">
            <v>27</v>
          </cell>
          <cell r="L896">
            <v>0</v>
          </cell>
          <cell r="M896">
            <v>2</v>
          </cell>
          <cell r="N896">
            <v>2</v>
          </cell>
          <cell r="O896">
            <v>1</v>
          </cell>
          <cell r="P896">
            <v>16</v>
          </cell>
          <cell r="Q896">
            <v>0</v>
          </cell>
          <cell r="R896">
            <v>4</v>
          </cell>
          <cell r="S896">
            <v>1</v>
          </cell>
          <cell r="AK896">
            <v>0</v>
          </cell>
        </row>
        <row r="897">
          <cell r="C897" t="str">
            <v>Morning Consult</v>
          </cell>
          <cell r="E897" t="str">
            <v>US</v>
          </cell>
          <cell r="F897" t="str">
            <v>B/C</v>
          </cell>
          <cell r="H897">
            <v>43569</v>
          </cell>
          <cell r="I897">
            <v>12550</v>
          </cell>
          <cell r="J897" t="str">
            <v>lv</v>
          </cell>
          <cell r="K897">
            <v>0</v>
          </cell>
          <cell r="L897">
            <v>0</v>
          </cell>
          <cell r="M897">
            <v>6</v>
          </cell>
          <cell r="N897">
            <v>9</v>
          </cell>
          <cell r="O897">
            <v>3</v>
          </cell>
          <cell r="P897">
            <v>35</v>
          </cell>
          <cell r="Q897">
            <v>0</v>
          </cell>
          <cell r="R897">
            <v>10</v>
          </cell>
          <cell r="S897">
            <v>2</v>
          </cell>
          <cell r="AK897">
            <v>0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43569</v>
          </cell>
          <cell r="I898">
            <v>12550</v>
          </cell>
          <cell r="J898" t="str">
            <v>lv</v>
          </cell>
          <cell r="K898">
            <v>31</v>
          </cell>
          <cell r="L898">
            <v>0</v>
          </cell>
          <cell r="M898">
            <v>4</v>
          </cell>
          <cell r="N898">
            <v>7</v>
          </cell>
          <cell r="O898">
            <v>2</v>
          </cell>
          <cell r="P898">
            <v>23</v>
          </cell>
          <cell r="Q898">
            <v>0</v>
          </cell>
          <cell r="R898">
            <v>7</v>
          </cell>
          <cell r="S898">
            <v>1</v>
          </cell>
          <cell r="AK898">
            <v>2.7728387468795933E-5</v>
          </cell>
        </row>
        <row r="899">
          <cell r="C899" t="str">
            <v>Emerson College</v>
          </cell>
          <cell r="E899" t="str">
            <v>US</v>
          </cell>
          <cell r="F899" t="str">
            <v>B-</v>
          </cell>
          <cell r="H899">
            <v>43569</v>
          </cell>
          <cell r="I899">
            <v>356</v>
          </cell>
          <cell r="J899" t="str">
            <v>lv</v>
          </cell>
          <cell r="K899">
            <v>23.8</v>
          </cell>
          <cell r="L899">
            <v>0</v>
          </cell>
          <cell r="M899">
            <v>1.6</v>
          </cell>
          <cell r="N899">
            <v>9</v>
          </cell>
          <cell r="O899">
            <v>1</v>
          </cell>
          <cell r="P899">
            <v>29</v>
          </cell>
          <cell r="Q899">
            <v>0</v>
          </cell>
          <cell r="R899">
            <v>6.8</v>
          </cell>
          <cell r="S899">
            <v>2.7</v>
          </cell>
          <cell r="AK899">
            <v>8.9302374772939528E-4</v>
          </cell>
        </row>
        <row r="900">
          <cell r="C900" t="str">
            <v>Muhlenberg College</v>
          </cell>
          <cell r="E900" t="str">
            <v>Pennsylvania</v>
          </cell>
          <cell r="F900" t="str">
            <v>A+</v>
          </cell>
          <cell r="H900">
            <v>43565</v>
          </cell>
          <cell r="I900">
            <v>405</v>
          </cell>
          <cell r="J900" t="str">
            <v>rv</v>
          </cell>
          <cell r="K900">
            <v>28</v>
          </cell>
          <cell r="L900">
            <v>0</v>
          </cell>
          <cell r="M900">
            <v>3</v>
          </cell>
          <cell r="N900">
            <v>4</v>
          </cell>
          <cell r="O900">
            <v>3</v>
          </cell>
          <cell r="P900">
            <v>16</v>
          </cell>
          <cell r="Q900">
            <v>0</v>
          </cell>
          <cell r="R900">
            <v>8</v>
          </cell>
          <cell r="S900">
            <v>0</v>
          </cell>
          <cell r="AK900">
            <v>2.8770688286587776</v>
          </cell>
        </row>
        <row r="901">
          <cell r="C901" t="str">
            <v>Monmouth University</v>
          </cell>
          <cell r="E901" t="str">
            <v>Iowa</v>
          </cell>
          <cell r="F901" t="str">
            <v>A+</v>
          </cell>
          <cell r="H901">
            <v>43564</v>
          </cell>
          <cell r="I901">
            <v>351</v>
          </cell>
          <cell r="J901" t="str">
            <v>lv</v>
          </cell>
          <cell r="K901">
            <v>27</v>
          </cell>
          <cell r="L901">
            <v>0</v>
          </cell>
          <cell r="M901">
            <v>3</v>
          </cell>
          <cell r="N901">
            <v>9</v>
          </cell>
          <cell r="O901">
            <v>4</v>
          </cell>
          <cell r="P901">
            <v>16</v>
          </cell>
          <cell r="Q901">
            <v>0</v>
          </cell>
          <cell r="R901">
            <v>7</v>
          </cell>
          <cell r="S901">
            <v>1</v>
          </cell>
          <cell r="AK901">
            <v>5.9937685464526375E-3</v>
          </cell>
        </row>
        <row r="902">
          <cell r="C902" t="str">
            <v>Change Research</v>
          </cell>
          <cell r="E902" t="str">
            <v>California</v>
          </cell>
          <cell r="F902" t="str">
            <v>C</v>
          </cell>
          <cell r="H902">
            <v>43564</v>
          </cell>
          <cell r="I902">
            <v>2003</v>
          </cell>
          <cell r="J902" t="str">
            <v>lv</v>
          </cell>
          <cell r="K902">
            <v>0</v>
          </cell>
          <cell r="L902">
            <v>0</v>
          </cell>
          <cell r="M902">
            <v>5</v>
          </cell>
          <cell r="N902">
            <v>11</v>
          </cell>
          <cell r="O902">
            <v>1</v>
          </cell>
          <cell r="P902">
            <v>28</v>
          </cell>
          <cell r="Q902">
            <v>0</v>
          </cell>
          <cell r="R902">
            <v>9</v>
          </cell>
          <cell r="S902">
            <v>1</v>
          </cell>
          <cell r="AK902">
            <v>0</v>
          </cell>
        </row>
        <row r="903">
          <cell r="C903" t="str">
            <v>Change Research</v>
          </cell>
          <cell r="E903" t="str">
            <v>California</v>
          </cell>
          <cell r="F903" t="str">
            <v>C</v>
          </cell>
          <cell r="H903">
            <v>43564</v>
          </cell>
          <cell r="I903">
            <v>2003</v>
          </cell>
          <cell r="J903" t="str">
            <v>lv</v>
          </cell>
          <cell r="K903">
            <v>21</v>
          </cell>
          <cell r="L903">
            <v>0</v>
          </cell>
          <cell r="M903">
            <v>3</v>
          </cell>
          <cell r="N903">
            <v>9</v>
          </cell>
          <cell r="O903">
            <v>1</v>
          </cell>
          <cell r="P903">
            <v>22</v>
          </cell>
          <cell r="Q903">
            <v>0</v>
          </cell>
          <cell r="R903">
            <v>8</v>
          </cell>
          <cell r="S903">
            <v>1</v>
          </cell>
          <cell r="AK903">
            <v>4.2877559092861671E-3</v>
          </cell>
        </row>
        <row r="904">
          <cell r="C904" t="str">
            <v>St. Anselm</v>
          </cell>
          <cell r="E904" t="str">
            <v>New Hampshire</v>
          </cell>
          <cell r="F904">
            <v>0</v>
          </cell>
          <cell r="H904">
            <v>43563</v>
          </cell>
          <cell r="I904">
            <v>326</v>
          </cell>
          <cell r="J904" t="str">
            <v>lv</v>
          </cell>
          <cell r="K904">
            <v>22.9</v>
          </cell>
          <cell r="L904">
            <v>0</v>
          </cell>
          <cell r="M904">
            <v>4.4000000000000004</v>
          </cell>
          <cell r="N904">
            <v>10.7</v>
          </cell>
          <cell r="O904">
            <v>2.2000000000000002</v>
          </cell>
          <cell r="P904">
            <v>15.6</v>
          </cell>
          <cell r="Q904">
            <v>0</v>
          </cell>
          <cell r="R904">
            <v>8.6999999999999993</v>
          </cell>
          <cell r="S904">
            <v>0</v>
          </cell>
          <cell r="AK904">
            <v>5.7630816602444604E-3</v>
          </cell>
        </row>
        <row r="905">
          <cell r="C905" t="str">
            <v>Quinnipiac University</v>
          </cell>
          <cell r="E905" t="str">
            <v>California</v>
          </cell>
          <cell r="F905" t="str">
            <v>B+</v>
          </cell>
          <cell r="H905">
            <v>43563</v>
          </cell>
          <cell r="I905">
            <v>482</v>
          </cell>
          <cell r="J905" t="str">
            <v>rv</v>
          </cell>
          <cell r="K905">
            <v>26</v>
          </cell>
          <cell r="L905">
            <v>0</v>
          </cell>
          <cell r="M905">
            <v>2</v>
          </cell>
          <cell r="N905">
            <v>7</v>
          </cell>
          <cell r="O905">
            <v>2</v>
          </cell>
          <cell r="P905">
            <v>18</v>
          </cell>
          <cell r="Q905">
            <v>0</v>
          </cell>
          <cell r="R905">
            <v>7</v>
          </cell>
          <cell r="S905">
            <v>1</v>
          </cell>
          <cell r="AK905">
            <v>0.22622761711310543</v>
          </cell>
        </row>
        <row r="906">
          <cell r="C906" t="str">
            <v>Morning Consult</v>
          </cell>
          <cell r="E906" t="str">
            <v>US</v>
          </cell>
          <cell r="F906" t="str">
            <v>B/C</v>
          </cell>
          <cell r="H906">
            <v>43562</v>
          </cell>
          <cell r="I906">
            <v>13644</v>
          </cell>
          <cell r="J906" t="str">
            <v>lv</v>
          </cell>
          <cell r="K906">
            <v>32</v>
          </cell>
          <cell r="L906">
            <v>0</v>
          </cell>
          <cell r="M906">
            <v>4</v>
          </cell>
          <cell r="N906">
            <v>5</v>
          </cell>
          <cell r="O906">
            <v>2</v>
          </cell>
          <cell r="P906">
            <v>23</v>
          </cell>
          <cell r="Q906">
            <v>0</v>
          </cell>
          <cell r="R906">
            <v>7</v>
          </cell>
          <cell r="S906">
            <v>1</v>
          </cell>
          <cell r="AK906">
            <v>2.5235846626594268E-5</v>
          </cell>
        </row>
        <row r="907">
          <cell r="C907" t="str">
            <v>Emerson College</v>
          </cell>
          <cell r="E907" t="str">
            <v>Massachusetts</v>
          </cell>
          <cell r="F907" t="str">
            <v>B-</v>
          </cell>
          <cell r="H907">
            <v>43562</v>
          </cell>
          <cell r="I907">
            <v>371</v>
          </cell>
          <cell r="J907" t="str">
            <v>lv</v>
          </cell>
          <cell r="K907">
            <v>22.7</v>
          </cell>
          <cell r="L907">
            <v>0</v>
          </cell>
          <cell r="M907">
            <v>2.1</v>
          </cell>
          <cell r="N907">
            <v>10.7</v>
          </cell>
          <cell r="O907">
            <v>2.2999999999999998</v>
          </cell>
          <cell r="P907">
            <v>25.7</v>
          </cell>
          <cell r="Q907">
            <v>0</v>
          </cell>
          <cell r="R907">
            <v>14</v>
          </cell>
          <cell r="S907">
            <v>1.1000000000000001</v>
          </cell>
          <cell r="AK907">
            <v>1.1841298214672225</v>
          </cell>
        </row>
        <row r="908">
          <cell r="C908" t="str">
            <v>Harris Insights &amp; Analytics</v>
          </cell>
          <cell r="E908" t="str">
            <v>US</v>
          </cell>
          <cell r="F908" t="str">
            <v>C+</v>
          </cell>
          <cell r="H908">
            <v>43561</v>
          </cell>
          <cell r="I908">
            <v>370</v>
          </cell>
          <cell r="J908" t="str">
            <v>rv</v>
          </cell>
          <cell r="K908">
            <v>36</v>
          </cell>
          <cell r="L908">
            <v>0</v>
          </cell>
          <cell r="M908">
            <v>6</v>
          </cell>
          <cell r="N908">
            <v>4</v>
          </cell>
          <cell r="O908">
            <v>2</v>
          </cell>
          <cell r="P908">
            <v>19</v>
          </cell>
          <cell r="Q908">
            <v>0</v>
          </cell>
          <cell r="R908">
            <v>6</v>
          </cell>
          <cell r="S908">
            <v>1</v>
          </cell>
          <cell r="AK908">
            <v>1.3666298776661256E-7</v>
          </cell>
        </row>
        <row r="909">
          <cell r="C909" t="str">
            <v>Change Research</v>
          </cell>
          <cell r="E909" t="str">
            <v>South Carolina</v>
          </cell>
          <cell r="F909" t="str">
            <v>C</v>
          </cell>
          <cell r="H909">
            <v>43559</v>
          </cell>
          <cell r="I909">
            <v>744</v>
          </cell>
          <cell r="J909" t="str">
            <v>lv</v>
          </cell>
          <cell r="K909">
            <v>0</v>
          </cell>
          <cell r="L909">
            <v>0</v>
          </cell>
          <cell r="M909">
            <v>12</v>
          </cell>
          <cell r="N909">
            <v>12</v>
          </cell>
          <cell r="O909">
            <v>2</v>
          </cell>
          <cell r="P909">
            <v>24</v>
          </cell>
          <cell r="Q909">
            <v>0</v>
          </cell>
          <cell r="R909">
            <v>11</v>
          </cell>
          <cell r="S909">
            <v>1</v>
          </cell>
          <cell r="AK909">
            <v>0</v>
          </cell>
        </row>
        <row r="910">
          <cell r="C910" t="str">
            <v>Change Research</v>
          </cell>
          <cell r="E910" t="str">
            <v>South Carolina</v>
          </cell>
          <cell r="F910" t="str">
            <v>C</v>
          </cell>
          <cell r="H910">
            <v>43559</v>
          </cell>
          <cell r="I910">
            <v>744</v>
          </cell>
          <cell r="J910" t="str">
            <v>lv</v>
          </cell>
          <cell r="K910">
            <v>32</v>
          </cell>
          <cell r="L910">
            <v>0</v>
          </cell>
          <cell r="M910">
            <v>9</v>
          </cell>
          <cell r="N910">
            <v>7</v>
          </cell>
          <cell r="O910">
            <v>1</v>
          </cell>
          <cell r="P910">
            <v>14</v>
          </cell>
          <cell r="Q910">
            <v>0</v>
          </cell>
          <cell r="R910">
            <v>6</v>
          </cell>
          <cell r="S910">
            <v>1</v>
          </cell>
          <cell r="AK910">
            <v>1.3891542335823586E-3</v>
          </cell>
        </row>
        <row r="911">
          <cell r="C911" t="str">
            <v>Harris Insights &amp; Analytics</v>
          </cell>
          <cell r="E911" t="str">
            <v>US</v>
          </cell>
          <cell r="F911" t="str">
            <v>C+</v>
          </cell>
          <cell r="H911">
            <v>43555</v>
          </cell>
          <cell r="I911">
            <v>743</v>
          </cell>
          <cell r="J911" t="str">
            <v>rv</v>
          </cell>
          <cell r="K911">
            <v>29</v>
          </cell>
          <cell r="L911">
            <v>0</v>
          </cell>
          <cell r="M911">
            <v>4</v>
          </cell>
          <cell r="N911">
            <v>3</v>
          </cell>
          <cell r="O911">
            <v>2</v>
          </cell>
          <cell r="P911">
            <v>18</v>
          </cell>
          <cell r="Q911">
            <v>0</v>
          </cell>
          <cell r="R911">
            <v>5</v>
          </cell>
          <cell r="S911">
            <v>1</v>
          </cell>
          <cell r="AK911">
            <v>1.7346257393133629E-7</v>
          </cell>
        </row>
        <row r="912">
          <cell r="C912" t="str">
            <v>Morning Consult</v>
          </cell>
          <cell r="E912" t="str">
            <v>US</v>
          </cell>
          <cell r="F912" t="str">
            <v>B/C</v>
          </cell>
          <cell r="H912">
            <v>43555</v>
          </cell>
          <cell r="I912">
            <v>12940</v>
          </cell>
          <cell r="J912" t="str">
            <v>lv</v>
          </cell>
          <cell r="K912">
            <v>33</v>
          </cell>
          <cell r="L912">
            <v>0</v>
          </cell>
          <cell r="M912">
            <v>4</v>
          </cell>
          <cell r="N912">
            <v>3</v>
          </cell>
          <cell r="O912">
            <v>2</v>
          </cell>
          <cell r="P912">
            <v>25</v>
          </cell>
          <cell r="Q912">
            <v>0</v>
          </cell>
          <cell r="R912">
            <v>7</v>
          </cell>
          <cell r="S912">
            <v>0</v>
          </cell>
          <cell r="AK912">
            <v>2.1746386285174839E-5</v>
          </cell>
        </row>
        <row r="913">
          <cell r="C913" t="str">
            <v>Emerson College</v>
          </cell>
          <cell r="E913" t="str">
            <v>Nevada</v>
          </cell>
          <cell r="F913" t="str">
            <v>B-</v>
          </cell>
          <cell r="H913">
            <v>43554</v>
          </cell>
          <cell r="I913">
            <v>310</v>
          </cell>
          <cell r="J913" t="str">
            <v>lv</v>
          </cell>
          <cell r="K913">
            <v>26.4</v>
          </cell>
          <cell r="L913">
            <v>0</v>
          </cell>
          <cell r="M913">
            <v>2.2000000000000002</v>
          </cell>
          <cell r="N913">
            <v>4.7</v>
          </cell>
          <cell r="O913">
            <v>2.4</v>
          </cell>
          <cell r="P913">
            <v>22.5</v>
          </cell>
          <cell r="Q913">
            <v>0</v>
          </cell>
          <cell r="R913">
            <v>9.9</v>
          </cell>
          <cell r="S913">
            <v>3.2</v>
          </cell>
          <cell r="AK913">
            <v>0.13404729894192774</v>
          </cell>
        </row>
        <row r="914">
          <cell r="C914" t="str">
            <v>Emerson College</v>
          </cell>
          <cell r="E914" t="str">
            <v>Pennsylvania</v>
          </cell>
          <cell r="F914" t="str">
            <v>B-</v>
          </cell>
          <cell r="H914">
            <v>43552</v>
          </cell>
          <cell r="I914">
            <v>359</v>
          </cell>
          <cell r="J914" t="str">
            <v>lv</v>
          </cell>
          <cell r="K914">
            <v>39</v>
          </cell>
          <cell r="L914">
            <v>0</v>
          </cell>
          <cell r="M914">
            <v>3.7</v>
          </cell>
          <cell r="N914">
            <v>6.3</v>
          </cell>
          <cell r="O914">
            <v>0.3</v>
          </cell>
          <cell r="P914">
            <v>20.399999999999999</v>
          </cell>
          <cell r="Q914">
            <v>0</v>
          </cell>
          <cell r="R914">
            <v>10.9</v>
          </cell>
          <cell r="S914">
            <v>1</v>
          </cell>
          <cell r="AK914">
            <v>1.1350134755381682</v>
          </cell>
        </row>
        <row r="915">
          <cell r="C915" t="str">
            <v>Harris Insights &amp; Analytics</v>
          </cell>
          <cell r="E915" t="str">
            <v>US</v>
          </cell>
          <cell r="F915" t="str">
            <v>C+</v>
          </cell>
          <cell r="H915">
            <v>43550</v>
          </cell>
          <cell r="I915">
            <v>263</v>
          </cell>
          <cell r="J915" t="str">
            <v>rv</v>
          </cell>
          <cell r="K915">
            <v>35</v>
          </cell>
          <cell r="L915">
            <v>1</v>
          </cell>
          <cell r="M915">
            <v>4</v>
          </cell>
          <cell r="N915">
            <v>2</v>
          </cell>
          <cell r="O915">
            <v>2</v>
          </cell>
          <cell r="P915">
            <v>17</v>
          </cell>
          <cell r="Q915">
            <v>0</v>
          </cell>
          <cell r="R915">
            <v>6</v>
          </cell>
          <cell r="S915">
            <v>1</v>
          </cell>
          <cell r="AK915">
            <v>1.1790195125848237E-7</v>
          </cell>
        </row>
        <row r="916">
          <cell r="C916" t="str">
            <v>Harris Insights &amp; Analytics</v>
          </cell>
          <cell r="E916" t="str">
            <v>US</v>
          </cell>
          <cell r="F916" t="str">
            <v>C+</v>
          </cell>
          <cell r="H916">
            <v>43550</v>
          </cell>
          <cell r="I916">
            <v>273</v>
          </cell>
          <cell r="J916" t="str">
            <v>rv</v>
          </cell>
          <cell r="K916">
            <v>26</v>
          </cell>
          <cell r="L916">
            <v>0</v>
          </cell>
          <cell r="M916">
            <v>3</v>
          </cell>
          <cell r="N916">
            <v>2</v>
          </cell>
          <cell r="O916">
            <v>1</v>
          </cell>
          <cell r="P916">
            <v>18</v>
          </cell>
          <cell r="Q916">
            <v>0</v>
          </cell>
          <cell r="R916">
            <v>5</v>
          </cell>
          <cell r="S916">
            <v>2</v>
          </cell>
          <cell r="AK916">
            <v>0</v>
          </cell>
        </row>
        <row r="917">
          <cell r="C917" t="str">
            <v>Quinnipiac University</v>
          </cell>
          <cell r="E917" t="str">
            <v>US</v>
          </cell>
          <cell r="F917" t="str">
            <v>B+</v>
          </cell>
          <cell r="H917">
            <v>43549</v>
          </cell>
          <cell r="I917">
            <v>559</v>
          </cell>
          <cell r="J917" t="str">
            <v>rv</v>
          </cell>
          <cell r="K917">
            <v>29</v>
          </cell>
          <cell r="L917">
            <v>0</v>
          </cell>
          <cell r="M917">
            <v>2</v>
          </cell>
          <cell r="N917">
            <v>4</v>
          </cell>
          <cell r="O917">
            <v>2</v>
          </cell>
          <cell r="P917">
            <v>19</v>
          </cell>
          <cell r="Q917">
            <v>0</v>
          </cell>
          <cell r="R917">
            <v>4</v>
          </cell>
          <cell r="S917">
            <v>0</v>
          </cell>
          <cell r="AK917">
            <v>3.2075085234299503E-4</v>
          </cell>
        </row>
        <row r="918">
          <cell r="C918" t="str">
            <v>David Binder Research</v>
          </cell>
          <cell r="E918" t="str">
            <v>Iowa</v>
          </cell>
          <cell r="F918">
            <v>0</v>
          </cell>
          <cell r="H918">
            <v>43548</v>
          </cell>
          <cell r="I918">
            <v>500</v>
          </cell>
          <cell r="J918" t="str">
            <v>lv</v>
          </cell>
          <cell r="K918">
            <v>25</v>
          </cell>
          <cell r="L918">
            <v>0</v>
          </cell>
          <cell r="M918">
            <v>7</v>
          </cell>
          <cell r="N918">
            <v>6</v>
          </cell>
          <cell r="O918">
            <v>6</v>
          </cell>
          <cell r="P918">
            <v>17</v>
          </cell>
          <cell r="Q918">
            <v>0</v>
          </cell>
          <cell r="R918">
            <v>8</v>
          </cell>
          <cell r="S918">
            <v>1</v>
          </cell>
          <cell r="AK918">
            <v>3.9395810583914481E-3</v>
          </cell>
        </row>
        <row r="919">
          <cell r="C919" t="str">
            <v>Morning Consult</v>
          </cell>
          <cell r="E919" t="str">
            <v>US</v>
          </cell>
          <cell r="F919" t="str">
            <v>B/C</v>
          </cell>
          <cell r="H919">
            <v>43548</v>
          </cell>
          <cell r="I919">
            <v>13725</v>
          </cell>
          <cell r="J919" t="str">
            <v>lv</v>
          </cell>
          <cell r="K919">
            <v>35</v>
          </cell>
          <cell r="L919">
            <v>0</v>
          </cell>
          <cell r="M919">
            <v>4</v>
          </cell>
          <cell r="N919">
            <v>2</v>
          </cell>
          <cell r="O919">
            <v>2</v>
          </cell>
          <cell r="P919">
            <v>25</v>
          </cell>
          <cell r="Q919">
            <v>0</v>
          </cell>
          <cell r="R919">
            <v>7</v>
          </cell>
          <cell r="S919">
            <v>0</v>
          </cell>
          <cell r="AK919">
            <v>2.073595801153868E-5</v>
          </cell>
        </row>
        <row r="920">
          <cell r="C920" t="str">
            <v>McLaughlin &amp; Associates</v>
          </cell>
          <cell r="E920" t="str">
            <v>US</v>
          </cell>
          <cell r="F920" t="str">
            <v>C/D</v>
          </cell>
          <cell r="H920">
            <v>43548</v>
          </cell>
          <cell r="I920">
            <v>447</v>
          </cell>
          <cell r="J920" t="str">
            <v>lv</v>
          </cell>
          <cell r="K920">
            <v>28.2</v>
          </cell>
          <cell r="L920">
            <v>0</v>
          </cell>
          <cell r="M920">
            <v>3.4</v>
          </cell>
          <cell r="N920">
            <v>2.6</v>
          </cell>
          <cell r="O920">
            <v>1</v>
          </cell>
          <cell r="P920">
            <v>16.600000000000001</v>
          </cell>
          <cell r="Q920">
            <v>0</v>
          </cell>
          <cell r="R920">
            <v>4.7</v>
          </cell>
          <cell r="S920">
            <v>0.2</v>
          </cell>
          <cell r="AK920">
            <v>8.2509383427935463E-4</v>
          </cell>
        </row>
        <row r="921">
          <cell r="C921" t="str">
            <v>Emerson College</v>
          </cell>
          <cell r="E921" t="str">
            <v>Iowa</v>
          </cell>
          <cell r="F921" t="str">
            <v>B-</v>
          </cell>
          <cell r="H921">
            <v>43548</v>
          </cell>
          <cell r="I921">
            <v>249</v>
          </cell>
          <cell r="J921" t="str">
            <v>lv</v>
          </cell>
          <cell r="K921">
            <v>25.3</v>
          </cell>
          <cell r="L921">
            <v>0</v>
          </cell>
          <cell r="M921">
            <v>5.9</v>
          </cell>
          <cell r="N921">
            <v>11.4</v>
          </cell>
          <cell r="O921">
            <v>1.7</v>
          </cell>
          <cell r="P921">
            <v>24.1</v>
          </cell>
          <cell r="Q921">
            <v>0</v>
          </cell>
          <cell r="R921">
            <v>8.5</v>
          </cell>
          <cell r="S921">
            <v>0</v>
          </cell>
          <cell r="AK921">
            <v>7.6652792676738021E-3</v>
          </cell>
        </row>
        <row r="922">
          <cell r="C922" t="str">
            <v>Change Research</v>
          </cell>
          <cell r="E922" t="str">
            <v>Alabama</v>
          </cell>
          <cell r="F922" t="str">
            <v>C</v>
          </cell>
          <cell r="H922">
            <v>43547</v>
          </cell>
          <cell r="I922">
            <v>1200</v>
          </cell>
          <cell r="J922" t="str">
            <v>lv</v>
          </cell>
          <cell r="K922">
            <v>42</v>
          </cell>
          <cell r="L922">
            <v>0</v>
          </cell>
          <cell r="M922">
            <v>9</v>
          </cell>
          <cell r="N922">
            <v>3</v>
          </cell>
          <cell r="O922">
            <v>1</v>
          </cell>
          <cell r="P922">
            <v>13</v>
          </cell>
          <cell r="Q922">
            <v>0</v>
          </cell>
          <cell r="R922">
            <v>6</v>
          </cell>
          <cell r="S922">
            <v>1</v>
          </cell>
          <cell r="AK922">
            <v>1.162834022219956</v>
          </cell>
        </row>
        <row r="923">
          <cell r="C923" t="str">
            <v>Change Research</v>
          </cell>
          <cell r="E923" t="str">
            <v>Alabama</v>
          </cell>
          <cell r="F923" t="str">
            <v>C</v>
          </cell>
          <cell r="H923">
            <v>43547</v>
          </cell>
          <cell r="I923">
            <v>1200</v>
          </cell>
          <cell r="J923" t="str">
            <v>lv</v>
          </cell>
          <cell r="K923">
            <v>0</v>
          </cell>
          <cell r="L923">
            <v>0</v>
          </cell>
          <cell r="M923">
            <v>14</v>
          </cell>
          <cell r="N923">
            <v>4</v>
          </cell>
          <cell r="O923">
            <v>2</v>
          </cell>
          <cell r="P923">
            <v>27</v>
          </cell>
          <cell r="Q923">
            <v>0</v>
          </cell>
          <cell r="R923">
            <v>12</v>
          </cell>
          <cell r="S923">
            <v>1</v>
          </cell>
          <cell r="AK923">
            <v>0</v>
          </cell>
        </row>
        <row r="924">
          <cell r="C924" t="str">
            <v>Tel Opinion Research</v>
          </cell>
          <cell r="E924" t="str">
            <v>Florida</v>
          </cell>
          <cell r="F924" t="str">
            <v>B/C</v>
          </cell>
          <cell r="H924">
            <v>43545</v>
          </cell>
          <cell r="I924">
            <v>800</v>
          </cell>
          <cell r="J924" t="str">
            <v>lv</v>
          </cell>
          <cell r="K924">
            <v>37</v>
          </cell>
          <cell r="L924">
            <v>0</v>
          </cell>
          <cell r="M924">
            <v>2</v>
          </cell>
          <cell r="N924">
            <v>0</v>
          </cell>
          <cell r="O924">
            <v>1</v>
          </cell>
          <cell r="P924">
            <v>13</v>
          </cell>
          <cell r="Q924">
            <v>0</v>
          </cell>
          <cell r="R924">
            <v>6</v>
          </cell>
          <cell r="S924">
            <v>0</v>
          </cell>
          <cell r="AK924">
            <v>3.6570537266794557E-3</v>
          </cell>
        </row>
        <row r="925">
          <cell r="C925" t="str">
            <v>Fox News/Beacon Research/Shaw &amp; Co. Research</v>
          </cell>
          <cell r="E925" t="str">
            <v>US</v>
          </cell>
          <cell r="F925" t="str">
            <v>A-</v>
          </cell>
          <cell r="H925">
            <v>43544</v>
          </cell>
          <cell r="I925">
            <v>403</v>
          </cell>
          <cell r="J925" t="str">
            <v>lv</v>
          </cell>
          <cell r="K925">
            <v>31</v>
          </cell>
          <cell r="L925">
            <v>0</v>
          </cell>
          <cell r="M925">
            <v>4</v>
          </cell>
          <cell r="N925">
            <v>1</v>
          </cell>
          <cell r="O925">
            <v>1</v>
          </cell>
          <cell r="P925">
            <v>23</v>
          </cell>
          <cell r="Q925">
            <v>0</v>
          </cell>
          <cell r="R925">
            <v>4</v>
          </cell>
          <cell r="S925">
            <v>1</v>
          </cell>
          <cell r="AK925">
            <v>1.5924770446162043E-3</v>
          </cell>
        </row>
        <row r="926">
          <cell r="C926" t="str">
            <v>Zogby Interactive/JZ Analytics</v>
          </cell>
          <cell r="E926" t="str">
            <v>Oregon</v>
          </cell>
          <cell r="F926" t="str">
            <v>C</v>
          </cell>
          <cell r="H926">
            <v>43543</v>
          </cell>
          <cell r="I926">
            <v>238</v>
          </cell>
          <cell r="J926" t="str">
            <v>lv</v>
          </cell>
          <cell r="K926">
            <v>26</v>
          </cell>
          <cell r="L926">
            <v>0</v>
          </cell>
          <cell r="M926">
            <v>4</v>
          </cell>
          <cell r="N926">
            <v>3</v>
          </cell>
          <cell r="O926">
            <v>0</v>
          </cell>
          <cell r="P926">
            <v>27</v>
          </cell>
          <cell r="Q926">
            <v>0</v>
          </cell>
          <cell r="R926">
            <v>6</v>
          </cell>
          <cell r="S926">
            <v>4</v>
          </cell>
          <cell r="AK926">
            <v>0.61004149514855144</v>
          </cell>
        </row>
        <row r="927">
          <cell r="C927" t="str">
            <v>Emerson College</v>
          </cell>
          <cell r="E927" t="str">
            <v>US</v>
          </cell>
          <cell r="F927" t="str">
            <v>B-</v>
          </cell>
          <cell r="H927">
            <v>43542</v>
          </cell>
          <cell r="I927">
            <v>487</v>
          </cell>
          <cell r="J927" t="str">
            <v>lv</v>
          </cell>
          <cell r="K927">
            <v>25.9</v>
          </cell>
          <cell r="L927">
            <v>0</v>
          </cell>
          <cell r="M927">
            <v>2.5</v>
          </cell>
          <cell r="N927">
            <v>2.9</v>
          </cell>
          <cell r="O927">
            <v>0.9</v>
          </cell>
          <cell r="P927">
            <v>26.3</v>
          </cell>
          <cell r="Q927">
            <v>0</v>
          </cell>
          <cell r="R927">
            <v>8.4</v>
          </cell>
          <cell r="S927">
            <v>1.4</v>
          </cell>
          <cell r="AK927">
            <v>7.2783847305461042E-4</v>
          </cell>
        </row>
        <row r="928">
          <cell r="C928" t="str">
            <v>SSRS</v>
          </cell>
          <cell r="E928" t="str">
            <v>US</v>
          </cell>
          <cell r="F928" t="str">
            <v>A/B</v>
          </cell>
          <cell r="H928">
            <v>43541</v>
          </cell>
          <cell r="I928">
            <v>411</v>
          </cell>
          <cell r="J928" t="str">
            <v>rv</v>
          </cell>
          <cell r="K928">
            <v>28</v>
          </cell>
          <cell r="L928">
            <v>0</v>
          </cell>
          <cell r="M928">
            <v>3</v>
          </cell>
          <cell r="N928">
            <v>1</v>
          </cell>
          <cell r="O928">
            <v>3</v>
          </cell>
          <cell r="P928">
            <v>19</v>
          </cell>
          <cell r="Q928">
            <v>0</v>
          </cell>
          <cell r="R928">
            <v>7</v>
          </cell>
          <cell r="S928">
            <v>0</v>
          </cell>
          <cell r="AK928">
            <v>1.2405493453801863E-3</v>
          </cell>
        </row>
        <row r="929">
          <cell r="C929" t="str">
            <v>SSRS</v>
          </cell>
          <cell r="E929" t="str">
            <v>US</v>
          </cell>
          <cell r="F929" t="str">
            <v>A/B</v>
          </cell>
          <cell r="H929">
            <v>43541</v>
          </cell>
          <cell r="I929">
            <v>456</v>
          </cell>
          <cell r="J929" t="str">
            <v>a</v>
          </cell>
          <cell r="K929">
            <v>28</v>
          </cell>
          <cell r="L929">
            <v>0</v>
          </cell>
          <cell r="M929">
            <v>3</v>
          </cell>
          <cell r="N929">
            <v>1</v>
          </cell>
          <cell r="O929">
            <v>3</v>
          </cell>
          <cell r="P929">
            <v>20</v>
          </cell>
          <cell r="Q929">
            <v>0</v>
          </cell>
          <cell r="R929">
            <v>6</v>
          </cell>
          <cell r="S929">
            <v>0</v>
          </cell>
          <cell r="AK929">
            <v>0</v>
          </cell>
        </row>
        <row r="930">
          <cell r="C930" t="str">
            <v>Morning Consult</v>
          </cell>
          <cell r="E930" t="str">
            <v>US</v>
          </cell>
          <cell r="F930" t="str">
            <v>B/C</v>
          </cell>
          <cell r="H930">
            <v>43541</v>
          </cell>
          <cell r="I930">
            <v>13551</v>
          </cell>
          <cell r="J930" t="str">
            <v>lv</v>
          </cell>
          <cell r="K930">
            <v>35</v>
          </cell>
          <cell r="L930">
            <v>0</v>
          </cell>
          <cell r="M930">
            <v>4</v>
          </cell>
          <cell r="N930">
            <v>1</v>
          </cell>
          <cell r="O930">
            <v>2</v>
          </cell>
          <cell r="P930">
            <v>27</v>
          </cell>
          <cell r="Q930">
            <v>0</v>
          </cell>
          <cell r="R930">
            <v>7</v>
          </cell>
          <cell r="S930">
            <v>0</v>
          </cell>
          <cell r="AK930">
            <v>1.9224403958526027E-5</v>
          </cell>
        </row>
        <row r="931">
          <cell r="C931" t="str">
            <v>Emerson College</v>
          </cell>
          <cell r="E931" t="str">
            <v>Wisconsin</v>
          </cell>
          <cell r="F931" t="str">
            <v>B-</v>
          </cell>
          <cell r="H931">
            <v>43541</v>
          </cell>
          <cell r="I931">
            <v>324</v>
          </cell>
          <cell r="J931" t="str">
            <v>lv</v>
          </cell>
          <cell r="K931">
            <v>23.5</v>
          </cell>
          <cell r="L931">
            <v>0</v>
          </cell>
          <cell r="M931">
            <v>2.2000000000000002</v>
          </cell>
          <cell r="N931">
            <v>0.5</v>
          </cell>
          <cell r="O931">
            <v>3.9</v>
          </cell>
          <cell r="P931">
            <v>38.9</v>
          </cell>
          <cell r="Q931">
            <v>0</v>
          </cell>
          <cell r="R931">
            <v>14.4</v>
          </cell>
          <cell r="S931">
            <v>0.8</v>
          </cell>
          <cell r="AK931">
            <v>1.0523088629248691</v>
          </cell>
        </row>
        <row r="932">
          <cell r="C932" t="str">
            <v>Public Policy Polling</v>
          </cell>
          <cell r="E932" t="str">
            <v>Iowa</v>
          </cell>
          <cell r="F932" t="str">
            <v>B</v>
          </cell>
          <cell r="H932">
            <v>43539</v>
          </cell>
          <cell r="I932">
            <v>678</v>
          </cell>
          <cell r="J932" t="str">
            <v>lv</v>
          </cell>
          <cell r="K932">
            <v>29</v>
          </cell>
          <cell r="L932">
            <v>0</v>
          </cell>
          <cell r="M932">
            <v>4</v>
          </cell>
          <cell r="N932">
            <v>0</v>
          </cell>
          <cell r="O932">
            <v>6</v>
          </cell>
          <cell r="P932">
            <v>15</v>
          </cell>
          <cell r="Q932">
            <v>0</v>
          </cell>
          <cell r="R932">
            <v>8</v>
          </cell>
          <cell r="S932">
            <v>0</v>
          </cell>
          <cell r="AK932">
            <v>0.19919281879356968</v>
          </cell>
        </row>
        <row r="933">
          <cell r="C933" t="str">
            <v>Change Research</v>
          </cell>
          <cell r="E933" t="str">
            <v>US</v>
          </cell>
          <cell r="F933" t="str">
            <v>C</v>
          </cell>
          <cell r="H933">
            <v>43534</v>
          </cell>
          <cell r="I933">
            <v>1919</v>
          </cell>
          <cell r="J933" t="str">
            <v>lv</v>
          </cell>
          <cell r="K933">
            <v>36</v>
          </cell>
          <cell r="L933">
            <v>0</v>
          </cell>
          <cell r="M933">
            <v>3</v>
          </cell>
          <cell r="N933">
            <v>2</v>
          </cell>
          <cell r="O933">
            <v>2</v>
          </cell>
          <cell r="P933">
            <v>24</v>
          </cell>
          <cell r="Q933">
            <v>0</v>
          </cell>
          <cell r="R933">
            <v>9</v>
          </cell>
          <cell r="S933">
            <v>1</v>
          </cell>
          <cell r="AK933">
            <v>7.6905616310278904E-4</v>
          </cell>
        </row>
        <row r="934">
          <cell r="C934" t="str">
            <v>Change Research</v>
          </cell>
          <cell r="E934" t="str">
            <v>US</v>
          </cell>
          <cell r="F934" t="str">
            <v>C</v>
          </cell>
          <cell r="H934">
            <v>43534</v>
          </cell>
          <cell r="I934">
            <v>1919</v>
          </cell>
          <cell r="J934" t="str">
            <v>lv</v>
          </cell>
          <cell r="K934">
            <v>0</v>
          </cell>
          <cell r="L934">
            <v>0</v>
          </cell>
          <cell r="M934">
            <v>5</v>
          </cell>
          <cell r="N934">
            <v>1</v>
          </cell>
          <cell r="O934">
            <v>3</v>
          </cell>
          <cell r="P934">
            <v>36</v>
          </cell>
          <cell r="Q934">
            <v>0</v>
          </cell>
          <cell r="R934">
            <v>13</v>
          </cell>
          <cell r="S934">
            <v>2</v>
          </cell>
          <cell r="AK934">
            <v>0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43534</v>
          </cell>
          <cell r="I935">
            <v>740</v>
          </cell>
          <cell r="J935" t="str">
            <v>rv</v>
          </cell>
          <cell r="K935">
            <v>27</v>
          </cell>
          <cell r="L935">
            <v>0</v>
          </cell>
          <cell r="M935">
            <v>4</v>
          </cell>
          <cell r="N935">
            <v>0</v>
          </cell>
          <cell r="O935">
            <v>2</v>
          </cell>
          <cell r="P935">
            <v>19</v>
          </cell>
          <cell r="Q935">
            <v>0</v>
          </cell>
          <cell r="R935">
            <v>4</v>
          </cell>
          <cell r="S935">
            <v>1</v>
          </cell>
          <cell r="AK935">
            <v>1.5542644746788518E-7</v>
          </cell>
        </row>
        <row r="936">
          <cell r="C936" t="str">
            <v>Morning Consult</v>
          </cell>
          <cell r="E936" t="str">
            <v>US</v>
          </cell>
          <cell r="F936" t="str">
            <v>B/C</v>
          </cell>
          <cell r="H936">
            <v>43534</v>
          </cell>
          <cell r="I936">
            <v>15226</v>
          </cell>
          <cell r="J936" t="str">
            <v>lv</v>
          </cell>
          <cell r="K936">
            <v>31</v>
          </cell>
          <cell r="L936">
            <v>0</v>
          </cell>
          <cell r="M936">
            <v>4</v>
          </cell>
          <cell r="N936">
            <v>1</v>
          </cell>
          <cell r="O936">
            <v>3</v>
          </cell>
          <cell r="P936">
            <v>27</v>
          </cell>
          <cell r="Q936">
            <v>0</v>
          </cell>
          <cell r="R936">
            <v>7</v>
          </cell>
          <cell r="S936">
            <v>0</v>
          </cell>
          <cell r="AK936">
            <v>1.8816753184209473E-5</v>
          </cell>
        </row>
        <row r="937">
          <cell r="C937" t="str">
            <v>Emerson College</v>
          </cell>
          <cell r="E937" t="str">
            <v>Michigan</v>
          </cell>
          <cell r="F937" t="str">
            <v>B-</v>
          </cell>
          <cell r="H937">
            <v>43534</v>
          </cell>
          <cell r="I937">
            <v>317</v>
          </cell>
          <cell r="J937" t="str">
            <v>lv</v>
          </cell>
          <cell r="K937">
            <v>39.6</v>
          </cell>
          <cell r="L937">
            <v>0</v>
          </cell>
          <cell r="M937">
            <v>2.9</v>
          </cell>
          <cell r="N937">
            <v>0</v>
          </cell>
          <cell r="O937">
            <v>4.8</v>
          </cell>
          <cell r="P937">
            <v>23.3</v>
          </cell>
          <cell r="Q937">
            <v>0</v>
          </cell>
          <cell r="R937">
            <v>11.3</v>
          </cell>
          <cell r="S937">
            <v>0</v>
          </cell>
          <cell r="AK937">
            <v>0.12087691854367155</v>
          </cell>
        </row>
        <row r="938">
          <cell r="C938" t="str">
            <v>Selzer &amp; Co.</v>
          </cell>
          <cell r="E938" t="str">
            <v>Iowa</v>
          </cell>
          <cell r="F938" t="str">
            <v>A+</v>
          </cell>
          <cell r="H938">
            <v>43530</v>
          </cell>
          <cell r="I938">
            <v>401</v>
          </cell>
          <cell r="J938" t="str">
            <v>lv</v>
          </cell>
          <cell r="K938">
            <v>27</v>
          </cell>
          <cell r="L938">
            <v>0</v>
          </cell>
          <cell r="M938">
            <v>3</v>
          </cell>
          <cell r="N938">
            <v>1</v>
          </cell>
          <cell r="O938">
            <v>3</v>
          </cell>
          <cell r="P938">
            <v>25</v>
          </cell>
          <cell r="Q938">
            <v>0</v>
          </cell>
          <cell r="R938">
            <v>9</v>
          </cell>
          <cell r="S938">
            <v>0</v>
          </cell>
          <cell r="AK938">
            <v>2.5420406512915751E-2</v>
          </cell>
        </row>
        <row r="939">
          <cell r="C939" t="str">
            <v>Bendixen &amp; Amandi International</v>
          </cell>
          <cell r="E939" t="str">
            <v>Florida</v>
          </cell>
          <cell r="F939" t="str">
            <v>B/C</v>
          </cell>
          <cell r="H939">
            <v>43528</v>
          </cell>
          <cell r="I939">
            <v>300</v>
          </cell>
          <cell r="J939" t="str">
            <v>lv</v>
          </cell>
          <cell r="K939">
            <v>11</v>
          </cell>
          <cell r="L939">
            <v>0</v>
          </cell>
          <cell r="M939">
            <v>1</v>
          </cell>
          <cell r="N939">
            <v>0</v>
          </cell>
          <cell r="O939">
            <v>0</v>
          </cell>
          <cell r="P939">
            <v>5</v>
          </cell>
          <cell r="Q939">
            <v>0</v>
          </cell>
          <cell r="R939">
            <v>1</v>
          </cell>
          <cell r="S939">
            <v>0</v>
          </cell>
          <cell r="AK939">
            <v>0</v>
          </cell>
        </row>
        <row r="940">
          <cell r="C940" t="str">
            <v>Monmouth University</v>
          </cell>
          <cell r="E940" t="str">
            <v>US</v>
          </cell>
          <cell r="F940" t="str">
            <v>A+</v>
          </cell>
          <cell r="H940">
            <v>43528</v>
          </cell>
          <cell r="I940">
            <v>310</v>
          </cell>
          <cell r="J940" t="str">
            <v>rv</v>
          </cell>
          <cell r="K940">
            <v>0</v>
          </cell>
          <cell r="L940">
            <v>2</v>
          </cell>
          <cell r="M940">
            <v>6</v>
          </cell>
          <cell r="N940">
            <v>0</v>
          </cell>
          <cell r="O940">
            <v>3</v>
          </cell>
          <cell r="P940">
            <v>32</v>
          </cell>
          <cell r="Q940">
            <v>0</v>
          </cell>
          <cell r="R940">
            <v>10</v>
          </cell>
          <cell r="S940">
            <v>1</v>
          </cell>
          <cell r="AK940">
            <v>0</v>
          </cell>
        </row>
        <row r="941">
          <cell r="C941" t="str">
            <v>Monmouth University</v>
          </cell>
          <cell r="E941" t="str">
            <v>US</v>
          </cell>
          <cell r="F941" t="str">
            <v>A+</v>
          </cell>
          <cell r="H941">
            <v>43528</v>
          </cell>
          <cell r="I941">
            <v>310</v>
          </cell>
          <cell r="J941" t="str">
            <v>rv</v>
          </cell>
          <cell r="K941">
            <v>28</v>
          </cell>
          <cell r="L941">
            <v>2</v>
          </cell>
          <cell r="M941">
            <v>5</v>
          </cell>
          <cell r="N941">
            <v>0</v>
          </cell>
          <cell r="O941">
            <v>3</v>
          </cell>
          <cell r="P941">
            <v>25</v>
          </cell>
          <cell r="Q941">
            <v>0</v>
          </cell>
          <cell r="R941">
            <v>8</v>
          </cell>
          <cell r="S941">
            <v>1</v>
          </cell>
          <cell r="AK941">
            <v>2.4662052516704622E-3</v>
          </cell>
        </row>
        <row r="942">
          <cell r="C942" t="str">
            <v>Bendixen &amp; Amandi International</v>
          </cell>
          <cell r="E942" t="str">
            <v>Florida</v>
          </cell>
          <cell r="F942" t="str">
            <v>B/C</v>
          </cell>
          <cell r="H942">
            <v>43528</v>
          </cell>
          <cell r="I942">
            <v>300</v>
          </cell>
          <cell r="J942" t="str">
            <v>lv</v>
          </cell>
          <cell r="K942">
            <v>26</v>
          </cell>
          <cell r="L942">
            <v>1</v>
          </cell>
          <cell r="M942">
            <v>1</v>
          </cell>
          <cell r="N942">
            <v>0</v>
          </cell>
          <cell r="O942">
            <v>1</v>
          </cell>
          <cell r="P942">
            <v>11</v>
          </cell>
          <cell r="Q942">
            <v>0</v>
          </cell>
          <cell r="R942">
            <v>4</v>
          </cell>
          <cell r="S942">
            <v>0</v>
          </cell>
          <cell r="AK942">
            <v>0.93682566767868203</v>
          </cell>
        </row>
        <row r="943">
          <cell r="C943" t="str">
            <v>GBAO</v>
          </cell>
          <cell r="E943" t="str">
            <v>US</v>
          </cell>
          <cell r="F943" t="str">
            <v>B/C</v>
          </cell>
          <cell r="H943">
            <v>43527</v>
          </cell>
          <cell r="I943">
            <v>817</v>
          </cell>
          <cell r="J943" t="str">
            <v>lv</v>
          </cell>
          <cell r="K943">
            <v>28</v>
          </cell>
          <cell r="L943">
            <v>0</v>
          </cell>
          <cell r="M943">
            <v>3</v>
          </cell>
          <cell r="N943">
            <v>0</v>
          </cell>
          <cell r="O943">
            <v>2</v>
          </cell>
          <cell r="P943">
            <v>20</v>
          </cell>
          <cell r="Q943">
            <v>0</v>
          </cell>
          <cell r="R943">
            <v>5</v>
          </cell>
          <cell r="S943">
            <v>0</v>
          </cell>
          <cell r="AK943">
            <v>0.1578876210413763</v>
          </cell>
        </row>
        <row r="944">
          <cell r="C944" t="str">
            <v>Morning Consult</v>
          </cell>
          <cell r="E944" t="str">
            <v>US</v>
          </cell>
          <cell r="F944" t="str">
            <v>B/C</v>
          </cell>
          <cell r="H944">
            <v>43527</v>
          </cell>
          <cell r="I944">
            <v>12560</v>
          </cell>
          <cell r="J944" t="str">
            <v>lv</v>
          </cell>
          <cell r="K944">
            <v>31</v>
          </cell>
          <cell r="L944">
            <v>2</v>
          </cell>
          <cell r="M944">
            <v>4</v>
          </cell>
          <cell r="N944">
            <v>1</v>
          </cell>
          <cell r="O944">
            <v>3</v>
          </cell>
          <cell r="P944">
            <v>27</v>
          </cell>
          <cell r="Q944">
            <v>0</v>
          </cell>
          <cell r="R944">
            <v>7</v>
          </cell>
          <cell r="S944">
            <v>0</v>
          </cell>
          <cell r="AK944">
            <v>1.7147643451067531E-5</v>
          </cell>
        </row>
        <row r="945">
          <cell r="C945" t="str">
            <v>Emerson College</v>
          </cell>
          <cell r="E945" t="str">
            <v>South Carolina</v>
          </cell>
          <cell r="F945" t="str">
            <v>B-</v>
          </cell>
          <cell r="H945">
            <v>43526</v>
          </cell>
          <cell r="I945">
            <v>291</v>
          </cell>
          <cell r="J945" t="str">
            <v>lv</v>
          </cell>
          <cell r="K945">
            <v>37</v>
          </cell>
          <cell r="L945">
            <v>1.9</v>
          </cell>
          <cell r="M945">
            <v>5.9</v>
          </cell>
          <cell r="N945">
            <v>0.4</v>
          </cell>
          <cell r="O945">
            <v>0.9</v>
          </cell>
          <cell r="P945">
            <v>21.1</v>
          </cell>
          <cell r="Q945">
            <v>0</v>
          </cell>
          <cell r="R945">
            <v>5.2</v>
          </cell>
          <cell r="S945">
            <v>0</v>
          </cell>
          <cell r="AK945">
            <v>0.9639537538510311</v>
          </cell>
        </row>
        <row r="946">
          <cell r="C946" t="str">
            <v>University of New Hampshire</v>
          </cell>
          <cell r="E946" t="str">
            <v>New Hampshire</v>
          </cell>
          <cell r="F946" t="str">
            <v>B</v>
          </cell>
          <cell r="H946">
            <v>43522</v>
          </cell>
          <cell r="I946">
            <v>240</v>
          </cell>
          <cell r="J946" t="str">
            <v>lv</v>
          </cell>
          <cell r="K946">
            <v>8</v>
          </cell>
          <cell r="L946">
            <v>0</v>
          </cell>
          <cell r="M946">
            <v>2</v>
          </cell>
          <cell r="N946">
            <v>1</v>
          </cell>
          <cell r="O946">
            <v>3</v>
          </cell>
          <cell r="P946">
            <v>28</v>
          </cell>
          <cell r="Q946">
            <v>0</v>
          </cell>
          <cell r="R946">
            <v>2</v>
          </cell>
          <cell r="S946">
            <v>1</v>
          </cell>
          <cell r="AK946">
            <v>1.5076746673822446E-3</v>
          </cell>
        </row>
        <row r="947">
          <cell r="C947" t="str">
            <v>University of New Hampshire</v>
          </cell>
          <cell r="E947" t="str">
            <v>New Hampshire</v>
          </cell>
          <cell r="F947" t="str">
            <v>B</v>
          </cell>
          <cell r="H947">
            <v>43522</v>
          </cell>
          <cell r="I947">
            <v>240</v>
          </cell>
          <cell r="J947" t="str">
            <v>lv</v>
          </cell>
          <cell r="K947">
            <v>22</v>
          </cell>
          <cell r="L947">
            <v>1</v>
          </cell>
          <cell r="M947">
            <v>3</v>
          </cell>
          <cell r="N947">
            <v>1</v>
          </cell>
          <cell r="O947">
            <v>4</v>
          </cell>
          <cell r="P947">
            <v>26</v>
          </cell>
          <cell r="Q947">
            <v>0</v>
          </cell>
          <cell r="R947">
            <v>7</v>
          </cell>
          <cell r="S947">
            <v>0</v>
          </cell>
          <cell r="AK947">
            <v>0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43520</v>
          </cell>
          <cell r="I948">
            <v>15642</v>
          </cell>
          <cell r="J948" t="str">
            <v>lv</v>
          </cell>
          <cell r="K948">
            <v>29</v>
          </cell>
          <cell r="L948">
            <v>2</v>
          </cell>
          <cell r="M948">
            <v>4</v>
          </cell>
          <cell r="N948">
            <v>1</v>
          </cell>
          <cell r="O948">
            <v>3</v>
          </cell>
          <cell r="P948">
            <v>27</v>
          </cell>
          <cell r="Q948">
            <v>0</v>
          </cell>
          <cell r="R948">
            <v>7</v>
          </cell>
          <cell r="S948">
            <v>0</v>
          </cell>
          <cell r="AK948">
            <v>1.754795306641849E-5</v>
          </cell>
        </row>
        <row r="949">
          <cell r="C949" t="str">
            <v>D-CYFOR</v>
          </cell>
          <cell r="E949" t="str">
            <v>US</v>
          </cell>
          <cell r="F949">
            <v>0</v>
          </cell>
          <cell r="H949">
            <v>43519</v>
          </cell>
          <cell r="I949">
            <v>453</v>
          </cell>
          <cell r="J949" t="str">
            <v>rv</v>
          </cell>
          <cell r="K949">
            <v>39</v>
          </cell>
          <cell r="L949">
            <v>2</v>
          </cell>
          <cell r="M949">
            <v>4</v>
          </cell>
          <cell r="N949">
            <v>0</v>
          </cell>
          <cell r="O949">
            <v>2</v>
          </cell>
          <cell r="P949">
            <v>14</v>
          </cell>
          <cell r="Q949">
            <v>0</v>
          </cell>
          <cell r="R949">
            <v>5</v>
          </cell>
          <cell r="S949">
            <v>0</v>
          </cell>
          <cell r="AK949">
            <v>0.69046790958813498</v>
          </cell>
        </row>
        <row r="950">
          <cell r="C950" t="str">
            <v>Emerson College</v>
          </cell>
          <cell r="E950" t="str">
            <v>New Hampshire</v>
          </cell>
          <cell r="F950" t="str">
            <v>B-</v>
          </cell>
          <cell r="H950">
            <v>43518</v>
          </cell>
          <cell r="I950">
            <v>405</v>
          </cell>
          <cell r="J950" t="str">
            <v>lv</v>
          </cell>
          <cell r="K950">
            <v>25</v>
          </cell>
          <cell r="L950">
            <v>1.9</v>
          </cell>
          <cell r="M950">
            <v>4.9000000000000004</v>
          </cell>
          <cell r="N950">
            <v>0.7</v>
          </cell>
          <cell r="O950">
            <v>7.6</v>
          </cell>
          <cell r="P950">
            <v>26.8</v>
          </cell>
          <cell r="Q950">
            <v>0</v>
          </cell>
          <cell r="R950">
            <v>8.6999999999999993</v>
          </cell>
          <cell r="S950">
            <v>0</v>
          </cell>
          <cell r="AK950">
            <v>6.2951444583624571E-4</v>
          </cell>
        </row>
        <row r="951">
          <cell r="C951" t="str">
            <v>Harris Insights &amp; Analytics</v>
          </cell>
          <cell r="E951" t="str">
            <v>US</v>
          </cell>
          <cell r="F951" t="str">
            <v>C+</v>
          </cell>
          <cell r="H951">
            <v>43516</v>
          </cell>
          <cell r="I951">
            <v>337</v>
          </cell>
          <cell r="J951" t="str">
            <v>rv</v>
          </cell>
          <cell r="K951">
            <v>37</v>
          </cell>
          <cell r="L951">
            <v>3</v>
          </cell>
          <cell r="M951">
            <v>2</v>
          </cell>
          <cell r="N951">
            <v>0</v>
          </cell>
          <cell r="O951">
            <v>0</v>
          </cell>
          <cell r="P951">
            <v>22</v>
          </cell>
          <cell r="Q951">
            <v>0</v>
          </cell>
          <cell r="R951">
            <v>4</v>
          </cell>
          <cell r="S951">
            <v>0</v>
          </cell>
          <cell r="AK951">
            <v>9.5810826834605757E-8</v>
          </cell>
        </row>
        <row r="952">
          <cell r="C952" t="str">
            <v>Harris Insights &amp; Analytics</v>
          </cell>
          <cell r="E952" t="str">
            <v>US</v>
          </cell>
          <cell r="F952" t="str">
            <v>C+</v>
          </cell>
          <cell r="H952">
            <v>43516</v>
          </cell>
          <cell r="I952">
            <v>346</v>
          </cell>
          <cell r="J952" t="str">
            <v>rv</v>
          </cell>
          <cell r="K952">
            <v>30</v>
          </cell>
          <cell r="L952">
            <v>2</v>
          </cell>
          <cell r="M952">
            <v>5</v>
          </cell>
          <cell r="N952">
            <v>0</v>
          </cell>
          <cell r="O952">
            <v>0</v>
          </cell>
          <cell r="P952">
            <v>19</v>
          </cell>
          <cell r="Q952">
            <v>0</v>
          </cell>
          <cell r="R952">
            <v>4</v>
          </cell>
          <cell r="S952">
            <v>0</v>
          </cell>
          <cell r="AK952">
            <v>0</v>
          </cell>
        </row>
        <row r="953">
          <cell r="C953" t="str">
            <v>Change Research</v>
          </cell>
          <cell r="E953" t="str">
            <v>South Carolina</v>
          </cell>
          <cell r="F953" t="str">
            <v>C</v>
          </cell>
          <cell r="H953">
            <v>43514</v>
          </cell>
          <cell r="I953">
            <v>600</v>
          </cell>
          <cell r="J953" t="str">
            <v>lv</v>
          </cell>
          <cell r="K953">
            <v>0</v>
          </cell>
          <cell r="L953">
            <v>0</v>
          </cell>
          <cell r="M953">
            <v>28</v>
          </cell>
          <cell r="N953">
            <v>1</v>
          </cell>
          <cell r="O953">
            <v>5</v>
          </cell>
          <cell r="P953">
            <v>0</v>
          </cell>
          <cell r="Q953">
            <v>0</v>
          </cell>
          <cell r="R953">
            <v>20</v>
          </cell>
          <cell r="S953">
            <v>1</v>
          </cell>
          <cell r="AK953">
            <v>0</v>
          </cell>
        </row>
        <row r="954">
          <cell r="C954" t="str">
            <v>Change Research</v>
          </cell>
          <cell r="E954" t="str">
            <v>South Carolina</v>
          </cell>
          <cell r="F954" t="str">
            <v>C</v>
          </cell>
          <cell r="H954">
            <v>43514</v>
          </cell>
          <cell r="I954">
            <v>600</v>
          </cell>
          <cell r="J954" t="str">
            <v>lv</v>
          </cell>
          <cell r="K954">
            <v>36</v>
          </cell>
          <cell r="L954">
            <v>1</v>
          </cell>
          <cell r="M954">
            <v>10</v>
          </cell>
          <cell r="N954">
            <v>0</v>
          </cell>
          <cell r="O954">
            <v>1</v>
          </cell>
          <cell r="P954">
            <v>14</v>
          </cell>
          <cell r="Q954">
            <v>0</v>
          </cell>
          <cell r="R954">
            <v>9</v>
          </cell>
          <cell r="S954">
            <v>1</v>
          </cell>
          <cell r="AK954">
            <v>6.2137501444839427E-4</v>
          </cell>
        </row>
        <row r="955">
          <cell r="C955" t="str">
            <v>Harris Insights &amp; Analytics</v>
          </cell>
          <cell r="E955" t="str">
            <v>US</v>
          </cell>
          <cell r="F955" t="str">
            <v>C+</v>
          </cell>
          <cell r="H955">
            <v>43514</v>
          </cell>
          <cell r="I955">
            <v>370</v>
          </cell>
          <cell r="J955" t="str">
            <v>rv</v>
          </cell>
          <cell r="K955">
            <v>25</v>
          </cell>
          <cell r="L955">
            <v>5</v>
          </cell>
          <cell r="M955">
            <v>4</v>
          </cell>
          <cell r="N955">
            <v>0</v>
          </cell>
          <cell r="O955">
            <v>2</v>
          </cell>
          <cell r="P955">
            <v>11</v>
          </cell>
          <cell r="Q955">
            <v>0</v>
          </cell>
          <cell r="R955">
            <v>5</v>
          </cell>
          <cell r="S955">
            <v>0</v>
          </cell>
          <cell r="AK955">
            <v>1.0146055794099638E-7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43513</v>
          </cell>
          <cell r="I956">
            <v>15383</v>
          </cell>
          <cell r="J956" t="str">
            <v>lv</v>
          </cell>
          <cell r="K956">
            <v>30</v>
          </cell>
          <cell r="L956">
            <v>2</v>
          </cell>
          <cell r="M956">
            <v>5</v>
          </cell>
          <cell r="N956">
            <v>0</v>
          </cell>
          <cell r="O956">
            <v>4</v>
          </cell>
          <cell r="P956">
            <v>21</v>
          </cell>
          <cell r="Q956">
            <v>0</v>
          </cell>
          <cell r="R956">
            <v>8</v>
          </cell>
          <cell r="S956">
            <v>0</v>
          </cell>
          <cell r="AK956">
            <v>1.6318685021127017E-5</v>
          </cell>
        </row>
        <row r="957">
          <cell r="C957" t="str">
            <v>Emerson College</v>
          </cell>
          <cell r="E957" t="str">
            <v>US</v>
          </cell>
          <cell r="F957" t="str">
            <v>B-</v>
          </cell>
          <cell r="H957">
            <v>43512</v>
          </cell>
          <cell r="I957">
            <v>431</v>
          </cell>
          <cell r="J957" t="str">
            <v>lv</v>
          </cell>
          <cell r="K957">
            <v>27.4</v>
          </cell>
          <cell r="L957">
            <v>2.2000000000000002</v>
          </cell>
          <cell r="M957">
            <v>8.5</v>
          </cell>
          <cell r="N957">
            <v>0</v>
          </cell>
          <cell r="O957">
            <v>4.5999999999999996</v>
          </cell>
          <cell r="P957">
            <v>17.2</v>
          </cell>
          <cell r="Q957">
            <v>0</v>
          </cell>
          <cell r="R957">
            <v>9.1999999999999993</v>
          </cell>
          <cell r="S957">
            <v>0</v>
          </cell>
          <cell r="AK957">
            <v>4.9976508699578254E-4</v>
          </cell>
        </row>
        <row r="958">
          <cell r="C958" t="str">
            <v>YouGov</v>
          </cell>
          <cell r="E958" t="str">
            <v>New Hampshire</v>
          </cell>
          <cell r="F958" t="str">
            <v>B-</v>
          </cell>
          <cell r="H958">
            <v>43511</v>
          </cell>
          <cell r="I958">
            <v>337</v>
          </cell>
          <cell r="J958" t="str">
            <v>lv</v>
          </cell>
          <cell r="K958">
            <v>28</v>
          </cell>
          <cell r="L958">
            <v>2</v>
          </cell>
          <cell r="M958">
            <v>3</v>
          </cell>
          <cell r="N958">
            <v>0</v>
          </cell>
          <cell r="O958">
            <v>1</v>
          </cell>
          <cell r="P958">
            <v>20</v>
          </cell>
          <cell r="Q958">
            <v>0</v>
          </cell>
          <cell r="R958">
            <v>9</v>
          </cell>
          <cell r="S958">
            <v>0</v>
          </cell>
          <cell r="AK958">
            <v>1.2712540857034288E-3</v>
          </cell>
        </row>
        <row r="959">
          <cell r="C959" t="str">
            <v>Change Research</v>
          </cell>
          <cell r="E959" t="str">
            <v>California</v>
          </cell>
          <cell r="F959" t="str">
            <v>C</v>
          </cell>
          <cell r="H959">
            <v>43507</v>
          </cell>
          <cell r="I959">
            <v>948</v>
          </cell>
          <cell r="J959" t="str">
            <v>lv</v>
          </cell>
          <cell r="K959">
            <v>0</v>
          </cell>
          <cell r="L959">
            <v>0</v>
          </cell>
          <cell r="M959">
            <v>7</v>
          </cell>
          <cell r="N959">
            <v>2</v>
          </cell>
          <cell r="O959">
            <v>0</v>
          </cell>
          <cell r="P959">
            <v>0</v>
          </cell>
          <cell r="Q959">
            <v>0</v>
          </cell>
          <cell r="R959">
            <v>23</v>
          </cell>
          <cell r="S959">
            <v>1</v>
          </cell>
          <cell r="AK959">
            <v>0</v>
          </cell>
        </row>
        <row r="960">
          <cell r="C960" t="str">
            <v>Change Research</v>
          </cell>
          <cell r="E960" t="str">
            <v>California</v>
          </cell>
          <cell r="F960" t="str">
            <v>C</v>
          </cell>
          <cell r="H960">
            <v>43507</v>
          </cell>
          <cell r="I960">
            <v>948</v>
          </cell>
          <cell r="J960" t="str">
            <v>lv</v>
          </cell>
          <cell r="K960">
            <v>26</v>
          </cell>
          <cell r="L960">
            <v>0</v>
          </cell>
          <cell r="M960">
            <v>3</v>
          </cell>
          <cell r="N960">
            <v>1</v>
          </cell>
          <cell r="O960">
            <v>1</v>
          </cell>
          <cell r="P960">
            <v>20</v>
          </cell>
          <cell r="Q960">
            <v>0</v>
          </cell>
          <cell r="R960">
            <v>7</v>
          </cell>
          <cell r="S960">
            <v>0</v>
          </cell>
          <cell r="AK960">
            <v>1.3842167534942208E-3</v>
          </cell>
        </row>
        <row r="961">
          <cell r="C961" t="str">
            <v>Bold Blue Campaigns</v>
          </cell>
          <cell r="E961" t="str">
            <v>US</v>
          </cell>
          <cell r="F961">
            <v>0</v>
          </cell>
          <cell r="H961">
            <v>43507</v>
          </cell>
          <cell r="I961">
            <v>500</v>
          </cell>
          <cell r="J961" t="str">
            <v>lv</v>
          </cell>
          <cell r="K961">
            <v>12</v>
          </cell>
          <cell r="L961">
            <v>0</v>
          </cell>
          <cell r="M961">
            <v>0</v>
          </cell>
          <cell r="N961">
            <v>0</v>
          </cell>
          <cell r="O961">
            <v>1</v>
          </cell>
          <cell r="P961">
            <v>9</v>
          </cell>
          <cell r="Q961">
            <v>0</v>
          </cell>
          <cell r="R961">
            <v>3</v>
          </cell>
          <cell r="S961">
            <v>0</v>
          </cell>
          <cell r="AK961">
            <v>0.72135055662027103</v>
          </cell>
        </row>
        <row r="962">
          <cell r="C962" t="str">
            <v>McLaughlin &amp; Associates</v>
          </cell>
          <cell r="E962" t="str">
            <v>US</v>
          </cell>
          <cell r="F962" t="str">
            <v>C/D</v>
          </cell>
          <cell r="H962">
            <v>43506</v>
          </cell>
          <cell r="I962">
            <v>450</v>
          </cell>
          <cell r="J962" t="str">
            <v>lv</v>
          </cell>
          <cell r="K962">
            <v>25</v>
          </cell>
          <cell r="L962">
            <v>2</v>
          </cell>
          <cell r="M962">
            <v>3</v>
          </cell>
          <cell r="N962">
            <v>0.1</v>
          </cell>
          <cell r="O962">
            <v>1</v>
          </cell>
          <cell r="P962">
            <v>16</v>
          </cell>
          <cell r="Q962">
            <v>0</v>
          </cell>
          <cell r="R962">
            <v>5</v>
          </cell>
          <cell r="S962">
            <v>0.1</v>
          </cell>
          <cell r="AK962">
            <v>5.6562921047530093E-4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43506</v>
          </cell>
          <cell r="I963">
            <v>11627</v>
          </cell>
          <cell r="J963" t="str">
            <v>lv</v>
          </cell>
          <cell r="K963">
            <v>29</v>
          </cell>
          <cell r="L963">
            <v>2</v>
          </cell>
          <cell r="M963">
            <v>5</v>
          </cell>
          <cell r="N963">
            <v>0</v>
          </cell>
          <cell r="O963">
            <v>3</v>
          </cell>
          <cell r="P963">
            <v>22</v>
          </cell>
          <cell r="Q963">
            <v>0</v>
          </cell>
          <cell r="R963">
            <v>8</v>
          </cell>
          <cell r="S963">
            <v>0</v>
          </cell>
          <cell r="AK963">
            <v>1.3637488611922007E-5</v>
          </cell>
        </row>
        <row r="964">
          <cell r="C964" t="str">
            <v>Morning Consult</v>
          </cell>
          <cell r="E964" t="str">
            <v>US</v>
          </cell>
          <cell r="F964" t="str">
            <v>B/C</v>
          </cell>
          <cell r="H964">
            <v>43499</v>
          </cell>
          <cell r="I964">
            <v>14494</v>
          </cell>
          <cell r="J964" t="str">
            <v>lv</v>
          </cell>
          <cell r="K964">
            <v>30</v>
          </cell>
          <cell r="L964">
            <v>2</v>
          </cell>
          <cell r="M964">
            <v>4</v>
          </cell>
          <cell r="N964">
            <v>0</v>
          </cell>
          <cell r="O964">
            <v>2</v>
          </cell>
          <cell r="P964">
            <v>21</v>
          </cell>
          <cell r="Q964">
            <v>0</v>
          </cell>
          <cell r="R964">
            <v>9</v>
          </cell>
          <cell r="S964">
            <v>0</v>
          </cell>
          <cell r="AK964">
            <v>1.3388890480844052E-5</v>
          </cell>
        </row>
        <row r="965">
          <cell r="C965" t="str">
            <v>Optimus</v>
          </cell>
          <cell r="E965" t="str">
            <v>South Carolina</v>
          </cell>
          <cell r="F965" t="str">
            <v>C/D</v>
          </cell>
          <cell r="H965">
            <v>43498</v>
          </cell>
          <cell r="I965">
            <v>557</v>
          </cell>
          <cell r="J965" t="str">
            <v>lv</v>
          </cell>
          <cell r="K965">
            <v>36.369999999999997</v>
          </cell>
          <cell r="L965">
            <v>0</v>
          </cell>
          <cell r="M965">
            <v>4.5599999999999996</v>
          </cell>
          <cell r="N965">
            <v>0</v>
          </cell>
          <cell r="O965">
            <v>1.25</v>
          </cell>
          <cell r="P965">
            <v>8.2200000000000006</v>
          </cell>
          <cell r="Q965">
            <v>0</v>
          </cell>
          <cell r="R965">
            <v>4.16</v>
          </cell>
          <cell r="S965">
            <v>0</v>
          </cell>
          <cell r="AK965">
            <v>7.8832855434723178E-3</v>
          </cell>
        </row>
        <row r="966">
          <cell r="C966" t="str">
            <v>Optimus</v>
          </cell>
          <cell r="E966" t="str">
            <v>New Hampshire</v>
          </cell>
          <cell r="F966" t="str">
            <v>C/D</v>
          </cell>
          <cell r="H966">
            <v>43498</v>
          </cell>
          <cell r="I966">
            <v>518</v>
          </cell>
          <cell r="J966" t="str">
            <v>lv</v>
          </cell>
          <cell r="K966">
            <v>21.94</v>
          </cell>
          <cell r="L966">
            <v>0</v>
          </cell>
          <cell r="M966">
            <v>3.8</v>
          </cell>
          <cell r="N966">
            <v>0</v>
          </cell>
          <cell r="O966">
            <v>2.09</v>
          </cell>
          <cell r="P966">
            <v>12.85</v>
          </cell>
          <cell r="Q966">
            <v>0</v>
          </cell>
          <cell r="R966">
            <v>8.67</v>
          </cell>
          <cell r="S966">
            <v>0</v>
          </cell>
          <cell r="AK966">
            <v>7.7078678931251808E-3</v>
          </cell>
        </row>
        <row r="967">
          <cell r="C967" t="str">
            <v>Optimus</v>
          </cell>
          <cell r="E967" t="str">
            <v>Iowa</v>
          </cell>
          <cell r="F967" t="str">
            <v>C/D</v>
          </cell>
          <cell r="H967">
            <v>43498</v>
          </cell>
          <cell r="I967">
            <v>558</v>
          </cell>
          <cell r="J967" t="str">
            <v>lv</v>
          </cell>
          <cell r="K967">
            <v>25.39</v>
          </cell>
          <cell r="L967">
            <v>0</v>
          </cell>
          <cell r="M967">
            <v>3.53</v>
          </cell>
          <cell r="N967">
            <v>0</v>
          </cell>
          <cell r="O967">
            <v>4.57</v>
          </cell>
          <cell r="P967">
            <v>10.38</v>
          </cell>
          <cell r="Q967">
            <v>0</v>
          </cell>
          <cell r="R967">
            <v>10.5</v>
          </cell>
          <cell r="S967">
            <v>0</v>
          </cell>
          <cell r="AK967">
            <v>7.8876662977392063E-3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43498</v>
          </cell>
          <cell r="I968">
            <v>737</v>
          </cell>
          <cell r="J968" t="str">
            <v>rv</v>
          </cell>
          <cell r="K968">
            <v>29</v>
          </cell>
          <cell r="L968">
            <v>2</v>
          </cell>
          <cell r="M968">
            <v>5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6</v>
          </cell>
          <cell r="S968">
            <v>0</v>
          </cell>
          <cell r="AK968">
            <v>3.7683971896538333E-6</v>
          </cell>
        </row>
        <row r="969">
          <cell r="C969" t="str">
            <v>Emerson College</v>
          </cell>
          <cell r="E969" t="str">
            <v>Iowa</v>
          </cell>
          <cell r="F969" t="str">
            <v>B-</v>
          </cell>
          <cell r="H969">
            <v>43498</v>
          </cell>
          <cell r="I969">
            <v>260</v>
          </cell>
          <cell r="J969" t="str">
            <v>lv</v>
          </cell>
          <cell r="K969">
            <v>29.2</v>
          </cell>
          <cell r="L969">
            <v>0</v>
          </cell>
          <cell r="M969">
            <v>3.6</v>
          </cell>
          <cell r="N969">
            <v>0</v>
          </cell>
          <cell r="O969">
            <v>3</v>
          </cell>
          <cell r="P969">
            <v>14.8</v>
          </cell>
          <cell r="Q969">
            <v>0</v>
          </cell>
          <cell r="R969">
            <v>10.6</v>
          </cell>
          <cell r="S969">
            <v>0</v>
          </cell>
          <cell r="AK969">
            <v>3.9460019071679529E-3</v>
          </cell>
        </row>
        <row r="970">
          <cell r="C970" t="str">
            <v>Morning Consult</v>
          </cell>
          <cell r="E970" t="str">
            <v>US</v>
          </cell>
          <cell r="F970" t="str">
            <v>B/C</v>
          </cell>
          <cell r="H970">
            <v>43492</v>
          </cell>
          <cell r="I970">
            <v>14381</v>
          </cell>
          <cell r="J970" t="str">
            <v>lv</v>
          </cell>
          <cell r="K970">
            <v>31</v>
          </cell>
          <cell r="L970">
            <v>3</v>
          </cell>
          <cell r="M970">
            <v>3</v>
          </cell>
          <cell r="N970">
            <v>0</v>
          </cell>
          <cell r="O970">
            <v>2</v>
          </cell>
          <cell r="P970">
            <v>21</v>
          </cell>
          <cell r="Q970">
            <v>0</v>
          </cell>
          <cell r="R970">
            <v>9</v>
          </cell>
          <cell r="S970">
            <v>0</v>
          </cell>
          <cell r="AK970">
            <v>1.1374473895448063E-5</v>
          </cell>
        </row>
        <row r="971">
          <cell r="C971" t="str">
            <v>Monmouth University</v>
          </cell>
          <cell r="E971" t="str">
            <v>US</v>
          </cell>
          <cell r="F971" t="str">
            <v>A+</v>
          </cell>
          <cell r="H971">
            <v>43492</v>
          </cell>
          <cell r="I971">
            <v>313</v>
          </cell>
          <cell r="J971" t="str">
            <v>rv</v>
          </cell>
          <cell r="K971">
            <v>29</v>
          </cell>
          <cell r="L971">
            <v>4</v>
          </cell>
          <cell r="M971">
            <v>4</v>
          </cell>
          <cell r="N971">
            <v>0</v>
          </cell>
          <cell r="O971">
            <v>2</v>
          </cell>
          <cell r="P971">
            <v>16</v>
          </cell>
          <cell r="Q971">
            <v>0</v>
          </cell>
          <cell r="R971">
            <v>8</v>
          </cell>
          <cell r="S971">
            <v>1</v>
          </cell>
          <cell r="AK971">
            <v>1.3080218261589348E-3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43492</v>
          </cell>
          <cell r="I972">
            <v>685</v>
          </cell>
          <cell r="J972" t="str">
            <v>rv</v>
          </cell>
          <cell r="K972">
            <v>33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6</v>
          </cell>
          <cell r="S972">
            <v>0</v>
          </cell>
          <cell r="AK972">
            <v>0</v>
          </cell>
        </row>
        <row r="973">
          <cell r="C973" t="str">
            <v>ABC News/Washington Post</v>
          </cell>
          <cell r="E973" t="str">
            <v>US</v>
          </cell>
          <cell r="F973" t="str">
            <v>A+</v>
          </cell>
          <cell r="H973">
            <v>43489</v>
          </cell>
          <cell r="I973">
            <v>447</v>
          </cell>
          <cell r="J973" t="str">
            <v>a</v>
          </cell>
          <cell r="K973">
            <v>9</v>
          </cell>
          <cell r="L973">
            <v>0</v>
          </cell>
          <cell r="M973">
            <v>1</v>
          </cell>
          <cell r="N973">
            <v>0</v>
          </cell>
          <cell r="O973">
            <v>1</v>
          </cell>
          <cell r="P973">
            <v>4</v>
          </cell>
          <cell r="Q973">
            <v>0</v>
          </cell>
          <cell r="R973">
            <v>2</v>
          </cell>
          <cell r="S973">
            <v>0</v>
          </cell>
          <cell r="AK973">
            <v>1.1342416520178937E-3</v>
          </cell>
        </row>
        <row r="974">
          <cell r="C974" t="str">
            <v>Morning Consult</v>
          </cell>
          <cell r="E974" t="str">
            <v>US</v>
          </cell>
          <cell r="F974" t="str">
            <v>B/C</v>
          </cell>
          <cell r="H974">
            <v>43487</v>
          </cell>
          <cell r="I974">
            <v>694</v>
          </cell>
          <cell r="J974" t="str">
            <v>rv</v>
          </cell>
          <cell r="K974">
            <v>26</v>
          </cell>
          <cell r="L974">
            <v>2</v>
          </cell>
          <cell r="M974">
            <v>4</v>
          </cell>
          <cell r="N974">
            <v>0</v>
          </cell>
          <cell r="O974">
            <v>2</v>
          </cell>
          <cell r="P974">
            <v>16</v>
          </cell>
          <cell r="Q974">
            <v>0</v>
          </cell>
          <cell r="R974">
            <v>6</v>
          </cell>
          <cell r="S974">
            <v>0</v>
          </cell>
          <cell r="AK974">
            <v>2.8296601221198193E-6</v>
          </cell>
        </row>
        <row r="975">
          <cell r="C975" t="str">
            <v>Emerson College</v>
          </cell>
          <cell r="E975" t="str">
            <v>US</v>
          </cell>
          <cell r="F975" t="str">
            <v>B-</v>
          </cell>
          <cell r="H975">
            <v>43486</v>
          </cell>
          <cell r="I975">
            <v>355</v>
          </cell>
          <cell r="J975" t="str">
            <v>lv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42.9</v>
          </cell>
          <cell r="S975">
            <v>0</v>
          </cell>
          <cell r="AK975">
            <v>0</v>
          </cell>
        </row>
        <row r="976">
          <cell r="C976" t="str">
            <v>Emerson College</v>
          </cell>
          <cell r="E976" t="str">
            <v>US</v>
          </cell>
          <cell r="F976" t="str">
            <v>B-</v>
          </cell>
          <cell r="H976">
            <v>43486</v>
          </cell>
          <cell r="I976">
            <v>355</v>
          </cell>
          <cell r="J976" t="str">
            <v>lv</v>
          </cell>
          <cell r="K976">
            <v>45.4</v>
          </cell>
          <cell r="L976">
            <v>6.6</v>
          </cell>
          <cell r="M976">
            <v>7.7</v>
          </cell>
          <cell r="N976">
            <v>0</v>
          </cell>
          <cell r="O976">
            <v>1.4</v>
          </cell>
          <cell r="P976">
            <v>5.4</v>
          </cell>
          <cell r="Q976">
            <v>0</v>
          </cell>
          <cell r="R976">
            <v>2.9</v>
          </cell>
          <cell r="S976">
            <v>0</v>
          </cell>
          <cell r="AK976">
            <v>3.2700917431447725E-4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43485</v>
          </cell>
          <cell r="I977">
            <v>14250</v>
          </cell>
          <cell r="J977" t="str">
            <v>lv</v>
          </cell>
          <cell r="K977">
            <v>30</v>
          </cell>
          <cell r="L977">
            <v>4</v>
          </cell>
          <cell r="M977">
            <v>3</v>
          </cell>
          <cell r="N977">
            <v>0</v>
          </cell>
          <cell r="O977">
            <v>2</v>
          </cell>
          <cell r="P977">
            <v>23</v>
          </cell>
          <cell r="Q977">
            <v>0</v>
          </cell>
          <cell r="R977">
            <v>11</v>
          </cell>
          <cell r="S977">
            <v>0</v>
          </cell>
          <cell r="AK977">
            <v>1.0223267156149101E-5</v>
          </cell>
        </row>
        <row r="978">
          <cell r="C978" t="str">
            <v>Zogby Interactive/JZ Analytics</v>
          </cell>
          <cell r="E978" t="str">
            <v>US</v>
          </cell>
          <cell r="F978" t="str">
            <v>C</v>
          </cell>
          <cell r="H978">
            <v>43485</v>
          </cell>
          <cell r="I978">
            <v>410</v>
          </cell>
          <cell r="J978" t="str">
            <v>lv</v>
          </cell>
          <cell r="K978">
            <v>25</v>
          </cell>
          <cell r="L978">
            <v>5</v>
          </cell>
          <cell r="M978">
            <v>3</v>
          </cell>
          <cell r="N978">
            <v>0</v>
          </cell>
          <cell r="O978">
            <v>0</v>
          </cell>
          <cell r="P978">
            <v>12</v>
          </cell>
          <cell r="Q978">
            <v>0</v>
          </cell>
          <cell r="R978">
            <v>5</v>
          </cell>
          <cell r="S978">
            <v>0</v>
          </cell>
          <cell r="AK978">
            <v>0</v>
          </cell>
        </row>
        <row r="979">
          <cell r="C979" t="str">
            <v>Zogby Interactive/JZ Analytics</v>
          </cell>
          <cell r="E979" t="str">
            <v>US</v>
          </cell>
          <cell r="F979" t="str">
            <v>C</v>
          </cell>
          <cell r="H979">
            <v>43485</v>
          </cell>
          <cell r="I979">
            <v>410</v>
          </cell>
          <cell r="J979" t="str">
            <v>lv</v>
          </cell>
          <cell r="K979">
            <v>27</v>
          </cell>
          <cell r="L979">
            <v>8</v>
          </cell>
          <cell r="M979">
            <v>1</v>
          </cell>
          <cell r="N979">
            <v>0</v>
          </cell>
          <cell r="O979">
            <v>0</v>
          </cell>
          <cell r="P979">
            <v>18</v>
          </cell>
          <cell r="Q979">
            <v>0</v>
          </cell>
          <cell r="R979">
            <v>9</v>
          </cell>
          <cell r="S979">
            <v>0</v>
          </cell>
          <cell r="AK979">
            <v>2.7779048755219673E-3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43481</v>
          </cell>
          <cell r="I980">
            <v>479</v>
          </cell>
          <cell r="J980" t="str">
            <v>rv</v>
          </cell>
          <cell r="K980">
            <v>23</v>
          </cell>
          <cell r="L980">
            <v>5</v>
          </cell>
          <cell r="M980">
            <v>3</v>
          </cell>
          <cell r="N980">
            <v>0</v>
          </cell>
          <cell r="O980">
            <v>0</v>
          </cell>
          <cell r="P980">
            <v>21</v>
          </cell>
          <cell r="Q980">
            <v>0</v>
          </cell>
          <cell r="R980">
            <v>4</v>
          </cell>
          <cell r="S980">
            <v>0</v>
          </cell>
          <cell r="AK980">
            <v>9.6036171060289104E-8</v>
          </cell>
        </row>
        <row r="981">
          <cell r="C981" t="str">
            <v>Harris Insights &amp; Analytics</v>
          </cell>
          <cell r="E981" t="str">
            <v>US</v>
          </cell>
          <cell r="F981" t="str">
            <v>C+</v>
          </cell>
          <cell r="H981">
            <v>43481</v>
          </cell>
          <cell r="I981">
            <v>488</v>
          </cell>
          <cell r="J981" t="str">
            <v>rv</v>
          </cell>
          <cell r="K981">
            <v>24</v>
          </cell>
          <cell r="L981">
            <v>5</v>
          </cell>
          <cell r="M981">
            <v>2</v>
          </cell>
          <cell r="N981">
            <v>0</v>
          </cell>
          <cell r="O981">
            <v>0</v>
          </cell>
          <cell r="P981">
            <v>13</v>
          </cell>
          <cell r="Q981">
            <v>0</v>
          </cell>
          <cell r="R981">
            <v>5</v>
          </cell>
          <cell r="S981">
            <v>0</v>
          </cell>
          <cell r="AK981">
            <v>0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43479</v>
          </cell>
          <cell r="I982">
            <v>674</v>
          </cell>
          <cell r="J982" t="str">
            <v>rv</v>
          </cell>
          <cell r="K982">
            <v>32</v>
          </cell>
          <cell r="L982">
            <v>1</v>
          </cell>
          <cell r="M982">
            <v>2</v>
          </cell>
          <cell r="N982">
            <v>0</v>
          </cell>
          <cell r="O982">
            <v>1</v>
          </cell>
          <cell r="P982">
            <v>15</v>
          </cell>
          <cell r="Q982">
            <v>0</v>
          </cell>
          <cell r="R982">
            <v>9</v>
          </cell>
          <cell r="S982">
            <v>0</v>
          </cell>
          <cell r="AK982">
            <v>2.5227604714494802E-6</v>
          </cell>
        </row>
        <row r="983">
          <cell r="C983" t="str">
            <v>Morning Consult</v>
          </cell>
          <cell r="E983" t="str">
            <v>US</v>
          </cell>
          <cell r="F983" t="str">
            <v>B/C</v>
          </cell>
          <cell r="H983">
            <v>43478</v>
          </cell>
          <cell r="I983">
            <v>4749</v>
          </cell>
          <cell r="J983" t="str">
            <v>lv</v>
          </cell>
          <cell r="K983">
            <v>31</v>
          </cell>
          <cell r="L983">
            <v>4</v>
          </cell>
          <cell r="M983">
            <v>3</v>
          </cell>
          <cell r="N983">
            <v>0</v>
          </cell>
          <cell r="O983">
            <v>2</v>
          </cell>
          <cell r="P983">
            <v>23</v>
          </cell>
          <cell r="Q983">
            <v>0</v>
          </cell>
          <cell r="R983">
            <v>11</v>
          </cell>
          <cell r="S983">
            <v>0</v>
          </cell>
          <cell r="AK983">
            <v>5.8936096468097544E-6</v>
          </cell>
        </row>
        <row r="984">
          <cell r="C984" t="str">
            <v>Morning Consult</v>
          </cell>
          <cell r="E984" t="str">
            <v>US</v>
          </cell>
          <cell r="F984" t="str">
            <v>B/C</v>
          </cell>
          <cell r="H984">
            <v>43471</v>
          </cell>
          <cell r="I984">
            <v>699</v>
          </cell>
          <cell r="J984" t="str">
            <v>rv</v>
          </cell>
          <cell r="K984">
            <v>27</v>
          </cell>
          <cell r="L984">
            <v>1</v>
          </cell>
          <cell r="M984">
            <v>3</v>
          </cell>
          <cell r="N984">
            <v>0</v>
          </cell>
          <cell r="O984">
            <v>2</v>
          </cell>
          <cell r="P984">
            <v>16</v>
          </cell>
          <cell r="Q984">
            <v>0</v>
          </cell>
          <cell r="R984">
            <v>4</v>
          </cell>
          <cell r="S984">
            <v>0</v>
          </cell>
          <cell r="AK984">
            <v>2.3166579978867327E-6</v>
          </cell>
        </row>
        <row r="985">
          <cell r="C985" t="str">
            <v>Change Research</v>
          </cell>
          <cell r="E985" t="str">
            <v>New Hampshire</v>
          </cell>
          <cell r="F985" t="str">
            <v>C</v>
          </cell>
          <cell r="H985">
            <v>43468</v>
          </cell>
          <cell r="I985">
            <v>1162</v>
          </cell>
          <cell r="J985" t="str">
            <v>lv</v>
          </cell>
          <cell r="K985">
            <v>24</v>
          </cell>
          <cell r="L985">
            <v>2</v>
          </cell>
          <cell r="M985">
            <v>3</v>
          </cell>
          <cell r="N985">
            <v>0</v>
          </cell>
          <cell r="O985">
            <v>2</v>
          </cell>
          <cell r="P985">
            <v>26</v>
          </cell>
          <cell r="Q985">
            <v>1</v>
          </cell>
          <cell r="R985">
            <v>11</v>
          </cell>
          <cell r="S985">
            <v>0</v>
          </cell>
          <cell r="AK985">
            <v>7.5020205487479463E-3</v>
          </cell>
        </row>
        <row r="986">
          <cell r="C986" t="str">
            <v>Change Research</v>
          </cell>
          <cell r="E986" t="str">
            <v>Iowa</v>
          </cell>
          <cell r="F986" t="str">
            <v>C</v>
          </cell>
          <cell r="H986">
            <v>43451</v>
          </cell>
          <cell r="I986">
            <v>1291</v>
          </cell>
          <cell r="J986" t="str">
            <v>lv</v>
          </cell>
          <cell r="K986">
            <v>20</v>
          </cell>
          <cell r="L986">
            <v>1</v>
          </cell>
          <cell r="M986">
            <v>4</v>
          </cell>
          <cell r="N986">
            <v>0</v>
          </cell>
          <cell r="O986">
            <v>5</v>
          </cell>
          <cell r="P986">
            <v>20</v>
          </cell>
          <cell r="Q986">
            <v>0</v>
          </cell>
          <cell r="R986">
            <v>7</v>
          </cell>
          <cell r="S986">
            <v>0</v>
          </cell>
          <cell r="AK986">
            <v>2.7208768522472273E-3</v>
          </cell>
        </row>
        <row r="987">
          <cell r="C987" t="str">
            <v>Change Research</v>
          </cell>
          <cell r="E987" t="str">
            <v>US</v>
          </cell>
          <cell r="F987" t="str">
            <v>C</v>
          </cell>
          <cell r="H987">
            <v>43451</v>
          </cell>
          <cell r="I987">
            <v>2968</v>
          </cell>
          <cell r="J987" t="str">
            <v>lv</v>
          </cell>
          <cell r="K987">
            <v>21</v>
          </cell>
          <cell r="L987">
            <v>2</v>
          </cell>
          <cell r="M987">
            <v>4</v>
          </cell>
          <cell r="N987">
            <v>0</v>
          </cell>
          <cell r="O987">
            <v>3</v>
          </cell>
          <cell r="P987">
            <v>16</v>
          </cell>
          <cell r="Q987">
            <v>1</v>
          </cell>
          <cell r="R987">
            <v>7</v>
          </cell>
          <cell r="S987">
            <v>0</v>
          </cell>
          <cell r="AK987">
            <v>4.589573786565341E-4</v>
          </cell>
        </row>
        <row r="988">
          <cell r="C988" t="str">
            <v>Morning Consult</v>
          </cell>
          <cell r="E988" t="str">
            <v>US</v>
          </cell>
          <cell r="F988" t="str">
            <v>B/C</v>
          </cell>
          <cell r="H988">
            <v>43450</v>
          </cell>
          <cell r="I988">
            <v>706</v>
          </cell>
          <cell r="J988" t="str">
            <v>rv</v>
          </cell>
          <cell r="K988">
            <v>25</v>
          </cell>
          <cell r="L988">
            <v>2</v>
          </cell>
          <cell r="M988">
            <v>3</v>
          </cell>
          <cell r="N988">
            <v>0</v>
          </cell>
          <cell r="O988">
            <v>1</v>
          </cell>
          <cell r="P988">
            <v>15</v>
          </cell>
          <cell r="Q988">
            <v>0</v>
          </cell>
          <cell r="R988">
            <v>3</v>
          </cell>
          <cell r="S988">
            <v>0</v>
          </cell>
          <cell r="AK988">
            <v>2.128245475652924E-6</v>
          </cell>
        </row>
        <row r="989">
          <cell r="C989" t="str">
            <v>McLaughlin &amp; Associates</v>
          </cell>
          <cell r="E989" t="str">
            <v>US</v>
          </cell>
          <cell r="F989" t="str">
            <v>C/D</v>
          </cell>
          <cell r="H989">
            <v>43448</v>
          </cell>
          <cell r="I989">
            <v>468</v>
          </cell>
          <cell r="J989" t="str">
            <v>lv</v>
          </cell>
          <cell r="K989">
            <v>17</v>
          </cell>
          <cell r="L989">
            <v>2</v>
          </cell>
          <cell r="M989">
            <v>2</v>
          </cell>
          <cell r="N989">
            <v>0</v>
          </cell>
          <cell r="O989">
            <v>1</v>
          </cell>
          <cell r="P989">
            <v>18</v>
          </cell>
          <cell r="Q989">
            <v>0</v>
          </cell>
          <cell r="R989">
            <v>4</v>
          </cell>
          <cell r="S989">
            <v>0</v>
          </cell>
          <cell r="AK989">
            <v>3.3670813634936611E-4</v>
          </cell>
        </row>
        <row r="990">
          <cell r="C990" t="str">
            <v>Selzer &amp; Co.</v>
          </cell>
          <cell r="E990" t="str">
            <v>Iowa</v>
          </cell>
          <cell r="F990" t="str">
            <v>A+</v>
          </cell>
          <cell r="H990">
            <v>43447</v>
          </cell>
          <cell r="I990">
            <v>455</v>
          </cell>
          <cell r="J990" t="str">
            <v>lv</v>
          </cell>
          <cell r="K990">
            <v>32</v>
          </cell>
          <cell r="L990">
            <v>3</v>
          </cell>
          <cell r="M990">
            <v>4</v>
          </cell>
          <cell r="N990">
            <v>0</v>
          </cell>
          <cell r="O990">
            <v>3</v>
          </cell>
          <cell r="P990">
            <v>19</v>
          </cell>
          <cell r="Q990">
            <v>0</v>
          </cell>
          <cell r="R990">
            <v>8</v>
          </cell>
          <cell r="S990">
            <v>0</v>
          </cell>
          <cell r="AK990">
            <v>1.2902470908387685E-2</v>
          </cell>
        </row>
        <row r="991">
          <cell r="C991" t="str">
            <v>David Binder Research</v>
          </cell>
          <cell r="E991" t="str">
            <v>Iowa</v>
          </cell>
          <cell r="F991">
            <v>0</v>
          </cell>
          <cell r="H991">
            <v>43445</v>
          </cell>
          <cell r="I991">
            <v>500</v>
          </cell>
          <cell r="J991" t="str">
            <v>lv</v>
          </cell>
          <cell r="K991">
            <v>30</v>
          </cell>
          <cell r="L991">
            <v>2</v>
          </cell>
          <cell r="M991">
            <v>6</v>
          </cell>
          <cell r="N991">
            <v>0</v>
          </cell>
          <cell r="O991">
            <v>10</v>
          </cell>
          <cell r="P991">
            <v>13</v>
          </cell>
          <cell r="Q991">
            <v>0</v>
          </cell>
          <cell r="R991">
            <v>9</v>
          </cell>
          <cell r="S991">
            <v>0</v>
          </cell>
          <cell r="AK991">
            <v>1.813558091538084E-3</v>
          </cell>
        </row>
        <row r="992">
          <cell r="C992" t="str">
            <v>SSRS</v>
          </cell>
          <cell r="E992" t="str">
            <v>US</v>
          </cell>
          <cell r="F992" t="str">
            <v>A/B</v>
          </cell>
          <cell r="H992">
            <v>43443</v>
          </cell>
          <cell r="I992">
            <v>424</v>
          </cell>
          <cell r="J992" t="str">
            <v>rv</v>
          </cell>
          <cell r="K992">
            <v>33</v>
          </cell>
          <cell r="L992">
            <v>2</v>
          </cell>
          <cell r="M992">
            <v>6</v>
          </cell>
          <cell r="N992">
            <v>0</v>
          </cell>
          <cell r="O992">
            <v>3</v>
          </cell>
          <cell r="P992">
            <v>14</v>
          </cell>
          <cell r="Q992">
            <v>0</v>
          </cell>
          <cell r="R992">
            <v>4</v>
          </cell>
          <cell r="S992">
            <v>0</v>
          </cell>
          <cell r="AK992">
            <v>6.3050666833699216E-4</v>
          </cell>
        </row>
        <row r="993">
          <cell r="C993" t="str">
            <v>SSRS</v>
          </cell>
          <cell r="E993" t="str">
            <v>US</v>
          </cell>
          <cell r="F993" t="str">
            <v>A/B</v>
          </cell>
          <cell r="H993">
            <v>43443</v>
          </cell>
          <cell r="I993">
            <v>463</v>
          </cell>
          <cell r="J993" t="str">
            <v>a</v>
          </cell>
          <cell r="K993">
            <v>30</v>
          </cell>
          <cell r="L993">
            <v>3</v>
          </cell>
          <cell r="M993">
            <v>5</v>
          </cell>
          <cell r="N993">
            <v>0</v>
          </cell>
          <cell r="O993">
            <v>3</v>
          </cell>
          <cell r="P993">
            <v>14</v>
          </cell>
          <cell r="Q993">
            <v>0</v>
          </cell>
          <cell r="R993">
            <v>3</v>
          </cell>
          <cell r="S993">
            <v>0</v>
          </cell>
          <cell r="AK993">
            <v>0</v>
          </cell>
        </row>
        <row r="994">
          <cell r="C994" t="str">
            <v>Emerson College</v>
          </cell>
          <cell r="E994" t="str">
            <v>US</v>
          </cell>
          <cell r="F994" t="str">
            <v>B-</v>
          </cell>
          <cell r="H994">
            <v>43443</v>
          </cell>
          <cell r="I994">
            <v>320</v>
          </cell>
          <cell r="J994" t="str">
            <v>lv</v>
          </cell>
          <cell r="K994">
            <v>25.5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22</v>
          </cell>
          <cell r="Q994">
            <v>0</v>
          </cell>
          <cell r="R994">
            <v>6.9</v>
          </cell>
          <cell r="S994">
            <v>0</v>
          </cell>
          <cell r="AK994">
            <v>0</v>
          </cell>
        </row>
        <row r="995">
          <cell r="C995" t="str">
            <v>Harris Insights &amp; Analytics</v>
          </cell>
          <cell r="E995" t="str">
            <v>US</v>
          </cell>
          <cell r="F995" t="str">
            <v>C+</v>
          </cell>
          <cell r="H995">
            <v>43432</v>
          </cell>
          <cell r="I995">
            <v>449</v>
          </cell>
          <cell r="J995" t="str">
            <v>rv</v>
          </cell>
          <cell r="K995">
            <v>28</v>
          </cell>
          <cell r="L995">
            <v>4</v>
          </cell>
          <cell r="M995">
            <v>4</v>
          </cell>
          <cell r="N995">
            <v>0</v>
          </cell>
          <cell r="O995">
            <v>0</v>
          </cell>
          <cell r="P995">
            <v>21</v>
          </cell>
          <cell r="Q995">
            <v>0</v>
          </cell>
          <cell r="R995">
            <v>5</v>
          </cell>
          <cell r="S995">
            <v>0</v>
          </cell>
          <cell r="AK995">
            <v>8.1114999121257007E-8</v>
          </cell>
        </row>
        <row r="996">
          <cell r="C996" t="str">
            <v>Harris Insights &amp; Analytics</v>
          </cell>
          <cell r="E996" t="str">
            <v>US</v>
          </cell>
          <cell r="F996" t="str">
            <v>C+</v>
          </cell>
          <cell r="H996">
            <v>43432</v>
          </cell>
          <cell r="I996">
            <v>459</v>
          </cell>
          <cell r="J996" t="str">
            <v>rv</v>
          </cell>
          <cell r="K996">
            <v>25</v>
          </cell>
          <cell r="L996">
            <v>2</v>
          </cell>
          <cell r="M996">
            <v>3</v>
          </cell>
          <cell r="N996">
            <v>0</v>
          </cell>
          <cell r="O996">
            <v>0</v>
          </cell>
          <cell r="P996">
            <v>15</v>
          </cell>
          <cell r="Q996">
            <v>0</v>
          </cell>
          <cell r="R996">
            <v>4</v>
          </cell>
          <cell r="S996">
            <v>0</v>
          </cell>
          <cell r="AK996">
            <v>0</v>
          </cell>
        </row>
        <row r="997">
          <cell r="C997" t="str">
            <v>YouGov</v>
          </cell>
          <cell r="E997" t="str">
            <v>Massachusetts</v>
          </cell>
          <cell r="F997" t="str">
            <v>B-</v>
          </cell>
          <cell r="H997">
            <v>43418</v>
          </cell>
          <cell r="I997">
            <v>655</v>
          </cell>
          <cell r="J997" t="str">
            <v>rv</v>
          </cell>
          <cell r="K997">
            <v>19</v>
          </cell>
          <cell r="L997">
            <v>0</v>
          </cell>
          <cell r="M997">
            <v>3</v>
          </cell>
          <cell r="N997">
            <v>0</v>
          </cell>
          <cell r="O997">
            <v>3</v>
          </cell>
          <cell r="P997">
            <v>14</v>
          </cell>
          <cell r="Q997">
            <v>0</v>
          </cell>
          <cell r="R997">
            <v>11</v>
          </cell>
          <cell r="S997">
            <v>0</v>
          </cell>
          <cell r="AK997">
            <v>0.85176469049830161</v>
          </cell>
        </row>
        <row r="998">
          <cell r="C998" t="str">
            <v>Morning Consult</v>
          </cell>
          <cell r="E998" t="str">
            <v>US</v>
          </cell>
          <cell r="F998" t="str">
            <v>B/C</v>
          </cell>
          <cell r="H998">
            <v>43413</v>
          </cell>
          <cell r="I998">
            <v>733</v>
          </cell>
          <cell r="J998" t="str">
            <v>rv</v>
          </cell>
          <cell r="K998">
            <v>26</v>
          </cell>
          <cell r="L998">
            <v>2</v>
          </cell>
          <cell r="M998">
            <v>3</v>
          </cell>
          <cell r="N998">
            <v>0</v>
          </cell>
          <cell r="O998">
            <v>1</v>
          </cell>
          <cell r="P998">
            <v>19</v>
          </cell>
          <cell r="Q998">
            <v>0</v>
          </cell>
          <cell r="R998">
            <v>5</v>
          </cell>
          <cell r="S998">
            <v>0</v>
          </cell>
          <cell r="AK998">
            <v>1.916862438902482E-6</v>
          </cell>
        </row>
        <row r="999">
          <cell r="C999" t="str">
            <v>Harris Insights &amp; Analytics</v>
          </cell>
          <cell r="E999" t="str">
            <v>US</v>
          </cell>
          <cell r="F999" t="str">
            <v>C+</v>
          </cell>
          <cell r="H999">
            <v>43410</v>
          </cell>
          <cell r="I999">
            <v>370</v>
          </cell>
          <cell r="J999" t="str">
            <v>rv</v>
          </cell>
          <cell r="K999">
            <v>30</v>
          </cell>
          <cell r="L999">
            <v>5</v>
          </cell>
          <cell r="M999">
            <v>5</v>
          </cell>
          <cell r="N999">
            <v>0</v>
          </cell>
          <cell r="O999">
            <v>0</v>
          </cell>
          <cell r="P999">
            <v>20</v>
          </cell>
          <cell r="Q999">
            <v>0</v>
          </cell>
          <cell r="R999">
            <v>5</v>
          </cell>
          <cell r="S999">
            <v>0</v>
          </cell>
          <cell r="AK999">
            <v>6.9593058744511406E-8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1519</v>
          </cell>
          <cell r="F60">
            <v>368</v>
          </cell>
          <cell r="H60">
            <v>150</v>
          </cell>
          <cell r="I60">
            <v>20</v>
          </cell>
          <cell r="J60">
            <v>1487</v>
          </cell>
          <cell r="K60">
            <v>3</v>
          </cell>
          <cell r="L60">
            <v>433</v>
          </cell>
          <cell r="M60">
            <v>0</v>
          </cell>
          <cell r="N60">
            <v>0.24339075803980934</v>
          </cell>
          <cell r="O60">
            <v>0.12535377742009909</v>
          </cell>
          <cell r="Q60">
            <v>9.8754885133592249E-2</v>
          </cell>
          <cell r="R60">
            <v>5.2056988280263332E-2</v>
          </cell>
          <cell r="S60">
            <v>0.23529971336117375</v>
          </cell>
          <cell r="T60">
            <v>1.9957233034344022E-2</v>
          </cell>
          <cell r="U60">
            <v>0.13661134720376189</v>
          </cell>
          <cell r="V60">
            <v>3.7577244612317796E-2</v>
          </cell>
        </row>
        <row r="123">
          <cell r="O123">
            <v>0.35570000000000002</v>
          </cell>
          <cell r="P123">
            <v>8.5099999999999995E-2</v>
          </cell>
          <cell r="R123">
            <v>5.4199999999999998E-2</v>
          </cell>
          <cell r="S123">
            <v>1.95E-2</v>
          </cell>
          <cell r="T123">
            <v>0.35460000000000003</v>
          </cell>
          <cell r="U123">
            <v>9.9000000000000008E-3</v>
          </cell>
          <cell r="V123">
            <v>0.10680000000000001</v>
          </cell>
          <cell r="W123">
            <v>1.4200000000000001E-2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0.12047460786685249</v>
          </cell>
          <cell r="E4">
            <v>0</v>
          </cell>
          <cell r="F4">
            <v>0</v>
          </cell>
          <cell r="G4">
            <v>0.20977310210558062</v>
          </cell>
          <cell r="H4">
            <v>9.8159602823055442E-2</v>
          </cell>
          <cell r="I4">
            <v>0.28390601870160603</v>
          </cell>
          <cell r="J4">
            <v>2.9740061197050787E-2</v>
          </cell>
          <cell r="K4">
            <v>0.13497398178027878</v>
          </cell>
          <cell r="L4">
            <v>3.4701933231902238E-2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6.08E-2</v>
          </cell>
          <cell r="W4">
            <v>0</v>
          </cell>
          <cell r="X4">
            <v>0</v>
          </cell>
          <cell r="Y4">
            <v>0.2392</v>
          </cell>
          <cell r="Z4">
            <v>4.2799999999999998E-2</v>
          </cell>
          <cell r="AA4">
            <v>0.54949999999999999</v>
          </cell>
          <cell r="AB4">
            <v>1.0800000000000001E-2</v>
          </cell>
          <cell r="AC4">
            <v>8.4099999999999994E-2</v>
          </cell>
          <cell r="AD4">
            <v>1.2800000000000001E-2</v>
          </cell>
        </row>
        <row r="5">
          <cell r="D5">
            <v>0.23306320721387297</v>
          </cell>
          <cell r="E5">
            <v>0</v>
          </cell>
          <cell r="F5">
            <v>0</v>
          </cell>
          <cell r="G5">
            <v>9.13774772657409E-2</v>
          </cell>
          <cell r="H5">
            <v>4.4431545725875134E-2</v>
          </cell>
          <cell r="I5">
            <v>0.2691330909956714</v>
          </cell>
          <cell r="J5">
            <v>7.283582927811276E-2</v>
          </cell>
          <cell r="K5">
            <v>0.13457708475030988</v>
          </cell>
          <cell r="L5">
            <v>5.0858445868153454E-2</v>
          </cell>
          <cell r="M5">
            <v>14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17</v>
          </cell>
          <cell r="S5">
            <v>0</v>
          </cell>
          <cell r="T5">
            <v>4</v>
          </cell>
          <cell r="U5">
            <v>0</v>
          </cell>
          <cell r="V5">
            <v>0.31180000000000002</v>
          </cell>
          <cell r="W5">
            <v>0</v>
          </cell>
          <cell r="X5">
            <v>0</v>
          </cell>
          <cell r="Y5">
            <v>4.4699999999999997E-2</v>
          </cell>
          <cell r="Z5">
            <v>1.8100000000000002E-2</v>
          </cell>
          <cell r="AA5">
            <v>0.47889999999999999</v>
          </cell>
          <cell r="AB5">
            <v>3.0800000000000001E-2</v>
          </cell>
          <cell r="AC5">
            <v>9.4399999999999998E-2</v>
          </cell>
          <cell r="AD5">
            <v>2.1299999999999999E-2</v>
          </cell>
        </row>
        <row r="6">
          <cell r="D6">
            <v>0.33462590240949824</v>
          </cell>
          <cell r="E6">
            <v>0</v>
          </cell>
          <cell r="F6">
            <v>0</v>
          </cell>
          <cell r="G6">
            <v>7.1939604817079672E-2</v>
          </cell>
          <cell r="H6">
            <v>3.9322670882151634E-2</v>
          </cell>
          <cell r="I6">
            <v>0.19876412455784689</v>
          </cell>
          <cell r="J6">
            <v>0.11883445312356478</v>
          </cell>
          <cell r="K6">
            <v>9.2390914862065743E-2</v>
          </cell>
          <cell r="L6">
            <v>3.2358361664173406E-2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3</v>
          </cell>
          <cell r="T6">
            <v>1</v>
          </cell>
          <cell r="U6">
            <v>0</v>
          </cell>
          <cell r="V6">
            <v>0.68820000000000003</v>
          </cell>
          <cell r="W6">
            <v>0</v>
          </cell>
          <cell r="X6">
            <v>0</v>
          </cell>
          <cell r="Y6">
            <v>2.7900000000000001E-2</v>
          </cell>
          <cell r="Z6">
            <v>1.2800000000000001E-2</v>
          </cell>
          <cell r="AA6">
            <v>0.1681</v>
          </cell>
          <cell r="AB6">
            <v>5.1799999999999999E-2</v>
          </cell>
          <cell r="AC6">
            <v>3.7999999999999999E-2</v>
          </cell>
          <cell r="AD6">
            <v>1.32E-2</v>
          </cell>
        </row>
        <row r="7">
          <cell r="D7">
            <v>0.3347654093787083</v>
          </cell>
          <cell r="E7">
            <v>0.14476679717129529</v>
          </cell>
          <cell r="F7">
            <v>0</v>
          </cell>
          <cell r="G7">
            <v>7.2565358309147412E-2</v>
          </cell>
          <cell r="H7">
            <v>4.2448237289784502E-2</v>
          </cell>
          <cell r="I7">
            <v>0.1875089327902639</v>
          </cell>
          <cell r="J7">
            <v>2.2933712075355214E-2</v>
          </cell>
          <cell r="K7">
            <v>0.11187074581383863</v>
          </cell>
          <cell r="L7">
            <v>3.3140807171606675E-2</v>
          </cell>
          <cell r="M7">
            <v>28</v>
          </cell>
          <cell r="N7">
            <v>7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2</v>
          </cell>
          <cell r="U7">
            <v>0</v>
          </cell>
          <cell r="V7">
            <v>0.66779999999999995</v>
          </cell>
          <cell r="W7">
            <v>8.0399999999999999E-2</v>
          </cell>
          <cell r="X7">
            <v>0</v>
          </cell>
          <cell r="Y7">
            <v>2.3099999999999999E-2</v>
          </cell>
          <cell r="Z7">
            <v>1.3299999999999999E-2</v>
          </cell>
          <cell r="AA7">
            <v>0.1454</v>
          </cell>
          <cell r="AB7">
            <v>9.4000000000000004E-3</v>
          </cell>
          <cell r="AC7">
            <v>4.8899999999999999E-2</v>
          </cell>
          <cell r="AD7">
            <v>1.17E-2</v>
          </cell>
        </row>
        <row r="8">
          <cell r="D8">
            <v>0.24771796750644806</v>
          </cell>
          <cell r="E8">
            <v>0.11272530124428207</v>
          </cell>
          <cell r="F8">
            <v>0</v>
          </cell>
          <cell r="G8">
            <v>9.900006123917876E-2</v>
          </cell>
          <cell r="H8">
            <v>4.4834535535642164E-2</v>
          </cell>
          <cell r="I8">
            <v>0.24615288400886928</v>
          </cell>
          <cell r="J8">
            <v>1.8234925929305389E-2</v>
          </cell>
          <cell r="K8">
            <v>0.14388084369643814</v>
          </cell>
          <cell r="L8">
            <v>3.7453480839836122E-2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0.35809999999999997</v>
          </cell>
          <cell r="W8">
            <v>6.3899999999999998E-2</v>
          </cell>
          <cell r="X8">
            <v>0</v>
          </cell>
          <cell r="Y8">
            <v>5.33E-2</v>
          </cell>
          <cell r="Z8">
            <v>2.0500000000000001E-2</v>
          </cell>
          <cell r="AA8">
            <v>0.36680000000000001</v>
          </cell>
          <cell r="AB8">
            <v>1.17E-2</v>
          </cell>
          <cell r="AC8">
            <v>0.1074</v>
          </cell>
          <cell r="AD8">
            <v>1.83E-2</v>
          </cell>
        </row>
        <row r="9">
          <cell r="D9">
            <v>0.29917853137559319</v>
          </cell>
          <cell r="E9">
            <v>0.14689299451445159</v>
          </cell>
          <cell r="F9">
            <v>0</v>
          </cell>
          <cell r="G9">
            <v>8.5052927740024722E-2</v>
          </cell>
          <cell r="H9">
            <v>4.7894605622284155E-2</v>
          </cell>
          <cell r="I9">
            <v>0.19942991136220847</v>
          </cell>
          <cell r="J9">
            <v>1.6812948169098757E-2</v>
          </cell>
          <cell r="K9">
            <v>0.12065331363762465</v>
          </cell>
          <cell r="L9">
            <v>3.4084767578714356E-2</v>
          </cell>
          <cell r="M9">
            <v>15</v>
          </cell>
          <cell r="N9">
            <v>4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0.55830000000000002</v>
          </cell>
          <cell r="W9">
            <v>9.8699999999999996E-2</v>
          </cell>
          <cell r="X9">
            <v>0</v>
          </cell>
          <cell r="Y9">
            <v>3.56E-2</v>
          </cell>
          <cell r="Z9">
            <v>1.83E-2</v>
          </cell>
          <cell r="AA9">
            <v>0.19409999999999999</v>
          </cell>
          <cell r="AB9">
            <v>1.11E-2</v>
          </cell>
          <cell r="AC9">
            <v>6.8699999999999997E-2</v>
          </cell>
          <cell r="AD9">
            <v>1.52E-2</v>
          </cell>
        </row>
        <row r="10">
          <cell r="D10">
            <v>0.20313135102672025</v>
          </cell>
          <cell r="E10">
            <v>0.10728836313190308</v>
          </cell>
          <cell r="F10">
            <v>0</v>
          </cell>
          <cell r="G10">
            <v>8.5883355820896068E-2</v>
          </cell>
          <cell r="H10">
            <v>4.4375802965495696E-2</v>
          </cell>
          <cell r="I10">
            <v>0.27851511194148942</v>
          </cell>
          <cell r="J10">
            <v>2.2311232309834693E-2</v>
          </cell>
          <cell r="K10">
            <v>0.16044411093841801</v>
          </cell>
          <cell r="L10">
            <v>4.8050671865242825E-2</v>
          </cell>
          <cell r="M10">
            <v>124</v>
          </cell>
          <cell r="N10">
            <v>16</v>
          </cell>
          <cell r="O10">
            <v>0</v>
          </cell>
          <cell r="P10">
            <v>7</v>
          </cell>
          <cell r="Q10">
            <v>0</v>
          </cell>
          <cell r="R10">
            <v>170</v>
          </cell>
          <cell r="S10">
            <v>0</v>
          </cell>
          <cell r="T10">
            <v>98</v>
          </cell>
          <cell r="U10">
            <v>0</v>
          </cell>
          <cell r="V10">
            <v>0.2147</v>
          </cell>
          <cell r="W10">
            <v>5.8299999999999998E-2</v>
          </cell>
          <cell r="X10">
            <v>0</v>
          </cell>
          <cell r="Y10">
            <v>4.1500000000000002E-2</v>
          </cell>
          <cell r="Z10">
            <v>1.8700000000000001E-2</v>
          </cell>
          <cell r="AA10">
            <v>0.50090000000000001</v>
          </cell>
          <cell r="AB10">
            <v>1.09E-2</v>
          </cell>
          <cell r="AC10">
            <v>0.1323</v>
          </cell>
          <cell r="AD10">
            <v>2.2700000000000001E-2</v>
          </cell>
        </row>
        <row r="11">
          <cell r="D11">
            <v>0.19932549202674774</v>
          </cell>
          <cell r="E11">
            <v>0.11486967834501804</v>
          </cell>
          <cell r="F11">
            <v>0</v>
          </cell>
          <cell r="G11">
            <v>9.9244329892239955E-2</v>
          </cell>
          <cell r="H11">
            <v>4.4233513958070077E-2</v>
          </cell>
          <cell r="I11">
            <v>0.2835919336764483</v>
          </cell>
          <cell r="J11">
            <v>2.3914118910521739E-2</v>
          </cell>
          <cell r="K11">
            <v>0.13793806501615091</v>
          </cell>
          <cell r="L11">
            <v>4.688286817480309E-2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0.20219999999999999</v>
          </cell>
          <cell r="W11">
            <v>6.7199999999999996E-2</v>
          </cell>
          <cell r="X11">
            <v>0</v>
          </cell>
          <cell r="Y11">
            <v>5.2200000000000003E-2</v>
          </cell>
          <cell r="Z11">
            <v>1.9E-2</v>
          </cell>
          <cell r="AA11">
            <v>0.52800000000000002</v>
          </cell>
          <cell r="AB11">
            <v>1.2800000000000001E-2</v>
          </cell>
          <cell r="AC11">
            <v>9.69E-2</v>
          </cell>
          <cell r="AD11">
            <v>2.1700000000000001E-2</v>
          </cell>
        </row>
        <row r="12">
          <cell r="D12">
            <v>0.21413451981852138</v>
          </cell>
          <cell r="E12">
            <v>9.7442985247786648E-2</v>
          </cell>
          <cell r="F12">
            <v>0</v>
          </cell>
          <cell r="G12">
            <v>8.5578493917297063E-2</v>
          </cell>
          <cell r="H12">
            <v>3.8756259123437484E-2</v>
          </cell>
          <cell r="I12">
            <v>0.34157435479730097</v>
          </cell>
          <cell r="J12">
            <v>1.5762793256797067E-2</v>
          </cell>
          <cell r="K12">
            <v>0.12437473020691782</v>
          </cell>
          <cell r="L12">
            <v>3.2375863631941587E-2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0.17319999999999999</v>
          </cell>
          <cell r="W12">
            <v>3.1699999999999999E-2</v>
          </cell>
          <cell r="X12">
            <v>0</v>
          </cell>
          <cell r="Y12">
            <v>2.81E-2</v>
          </cell>
          <cell r="Z12">
            <v>1.18E-2</v>
          </cell>
          <cell r="AA12">
            <v>0.68500000000000005</v>
          </cell>
          <cell r="AB12">
            <v>7.0000000000000001E-3</v>
          </cell>
          <cell r="AC12">
            <v>5.3999999999999999E-2</v>
          </cell>
          <cell r="AD12">
            <v>9.1999999999999998E-3</v>
          </cell>
        </row>
        <row r="13">
          <cell r="D13">
            <v>0.19333111074606385</v>
          </cell>
          <cell r="E13">
            <v>0.12100919521226591</v>
          </cell>
          <cell r="F13">
            <v>0</v>
          </cell>
          <cell r="G13">
            <v>0.11871470478909887</v>
          </cell>
          <cell r="H13">
            <v>4.4811806038923513E-2</v>
          </cell>
          <cell r="I13">
            <v>0.23473674378916534</v>
          </cell>
          <cell r="J13">
            <v>2.7132859715772405E-2</v>
          </cell>
          <cell r="K13">
            <v>0.17530683559058166</v>
          </cell>
          <cell r="L13">
            <v>3.4956744118128366E-2</v>
          </cell>
          <cell r="M13">
            <v>7</v>
          </cell>
          <cell r="N13">
            <v>2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0.2152</v>
          </cell>
          <cell r="W13">
            <v>8.4400000000000003E-2</v>
          </cell>
          <cell r="X13">
            <v>0</v>
          </cell>
          <cell r="Y13">
            <v>8.3500000000000005E-2</v>
          </cell>
          <cell r="Z13">
            <v>2.2200000000000001E-2</v>
          </cell>
          <cell r="AA13">
            <v>0.36649999999999999</v>
          </cell>
          <cell r="AB13">
            <v>1.7999999999999999E-2</v>
          </cell>
          <cell r="AC13">
            <v>0.18959999999999999</v>
          </cell>
          <cell r="AD13">
            <v>2.06E-2</v>
          </cell>
        </row>
        <row r="14">
          <cell r="D14">
            <v>0.17834905179296701</v>
          </cell>
          <cell r="E14">
            <v>0.11767790680298333</v>
          </cell>
          <cell r="F14">
            <v>0</v>
          </cell>
          <cell r="G14">
            <v>0.11684952682994566</v>
          </cell>
          <cell r="H14">
            <v>5.4782622030686554E-2</v>
          </cell>
          <cell r="I14">
            <v>0.22921438798641125</v>
          </cell>
          <cell r="J14">
            <v>2.3785293450440594E-2</v>
          </cell>
          <cell r="K14">
            <v>0.19470464131605916</v>
          </cell>
          <cell r="L14">
            <v>3.4636569790506416E-2</v>
          </cell>
          <cell r="M14">
            <v>24</v>
          </cell>
          <cell r="N14">
            <v>5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0.1837</v>
          </cell>
          <cell r="W14">
            <v>7.9899999999999999E-2</v>
          </cell>
          <cell r="X14">
            <v>0</v>
          </cell>
          <cell r="Y14">
            <v>8.0600000000000005E-2</v>
          </cell>
          <cell r="Z14">
            <v>2.9600000000000001E-2</v>
          </cell>
          <cell r="AA14">
            <v>0.35360000000000003</v>
          </cell>
          <cell r="AB14">
            <v>1.78E-2</v>
          </cell>
          <cell r="AC14">
            <v>0.23580000000000001</v>
          </cell>
          <cell r="AD14">
            <v>1.9E-2</v>
          </cell>
        </row>
        <row r="15">
          <cell r="D15">
            <v>0.17733555361419012</v>
          </cell>
          <cell r="E15">
            <v>9.6216871050117656E-2</v>
          </cell>
          <cell r="F15">
            <v>0</v>
          </cell>
          <cell r="G15">
            <v>0.11926583969436566</v>
          </cell>
          <cell r="H15">
            <v>0.1745355092000454</v>
          </cell>
          <cell r="I15">
            <v>0.20760176096499749</v>
          </cell>
          <cell r="J15">
            <v>1.1052397417609843E-2</v>
          </cell>
          <cell r="K15">
            <v>0.13219172115706856</v>
          </cell>
          <cell r="L15">
            <v>3.180034690160527E-2</v>
          </cell>
          <cell r="M15">
            <v>19</v>
          </cell>
          <cell r="N15">
            <v>2</v>
          </cell>
          <cell r="O15">
            <v>0</v>
          </cell>
          <cell r="P15">
            <v>5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0.19819999999999999</v>
          </cell>
          <cell r="W15">
            <v>6.2600000000000003E-2</v>
          </cell>
          <cell r="X15">
            <v>0</v>
          </cell>
          <cell r="Y15">
            <v>9.2100000000000001E-2</v>
          </cell>
          <cell r="Z15">
            <v>0.1996</v>
          </cell>
          <cell r="AA15">
            <v>0.29599999999999999</v>
          </cell>
          <cell r="AB15">
            <v>1.5100000000000001E-2</v>
          </cell>
          <cell r="AC15">
            <v>0.1153</v>
          </cell>
          <cell r="AD15">
            <v>2.1100000000000001E-2</v>
          </cell>
        </row>
        <row r="16">
          <cell r="D16">
            <v>0.28310454931419837</v>
          </cell>
          <cell r="E16">
            <v>0.15436171524911035</v>
          </cell>
          <cell r="F16">
            <v>0</v>
          </cell>
          <cell r="G16">
            <v>8.5016074319591517E-2</v>
          </cell>
          <cell r="H16">
            <v>4.8336752770278608E-2</v>
          </cell>
          <cell r="I16">
            <v>0.21019886854542816</v>
          </cell>
          <cell r="J16">
            <v>1.8457728431300405E-2</v>
          </cell>
          <cell r="K16">
            <v>0.11235178170907008</v>
          </cell>
          <cell r="L16">
            <v>3.8172529661022372E-2</v>
          </cell>
          <cell r="M16">
            <v>45</v>
          </cell>
          <cell r="N16">
            <v>25</v>
          </cell>
          <cell r="O16">
            <v>0</v>
          </cell>
          <cell r="P16">
            <v>2</v>
          </cell>
          <cell r="Q16">
            <v>0</v>
          </cell>
          <cell r="R16">
            <v>33</v>
          </cell>
          <cell r="S16">
            <v>0</v>
          </cell>
          <cell r="T16">
            <v>5</v>
          </cell>
          <cell r="U16">
            <v>0</v>
          </cell>
          <cell r="V16">
            <v>0.49719999999999998</v>
          </cell>
          <cell r="W16">
            <v>0.1179</v>
          </cell>
          <cell r="X16">
            <v>0</v>
          </cell>
          <cell r="Y16">
            <v>3.9699999999999999E-2</v>
          </cell>
          <cell r="Z16">
            <v>1.8200000000000001E-2</v>
          </cell>
          <cell r="AA16">
            <v>0.23269999999999999</v>
          </cell>
          <cell r="AB16">
            <v>1.0800000000000001E-2</v>
          </cell>
          <cell r="AC16">
            <v>6.6299999999999998E-2</v>
          </cell>
          <cell r="AD16">
            <v>1.72E-2</v>
          </cell>
        </row>
        <row r="17">
          <cell r="D17">
            <v>0.2297495910199234</v>
          </cell>
          <cell r="E17">
            <v>0.14440316523275906</v>
          </cell>
          <cell r="F17">
            <v>0</v>
          </cell>
          <cell r="G17">
            <v>8.1275410877963319E-2</v>
          </cell>
          <cell r="H17">
            <v>4.8167504686851298E-2</v>
          </cell>
          <cell r="I17">
            <v>0.25705466446879022</v>
          </cell>
          <cell r="J17">
            <v>4.5000294659214554E-2</v>
          </cell>
          <cell r="K17">
            <v>0.11137617210690869</v>
          </cell>
          <cell r="L17">
            <v>3.2973196947589364E-2</v>
          </cell>
          <cell r="M17">
            <v>14</v>
          </cell>
          <cell r="N17">
            <v>5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0.30180000000000001</v>
          </cell>
          <cell r="W17">
            <v>0.1062</v>
          </cell>
          <cell r="X17">
            <v>0</v>
          </cell>
          <cell r="Y17">
            <v>3.9E-2</v>
          </cell>
          <cell r="Z17">
            <v>2.3400000000000001E-2</v>
          </cell>
          <cell r="AA17">
            <v>0.42330000000000001</v>
          </cell>
          <cell r="AB17">
            <v>1.8499999999999999E-2</v>
          </cell>
          <cell r="AC17">
            <v>7.0400000000000004E-2</v>
          </cell>
          <cell r="AD17">
            <v>1.7399999999999999E-2</v>
          </cell>
        </row>
        <row r="18">
          <cell r="D18">
            <v>0.30027631438930785</v>
          </cell>
          <cell r="E18">
            <v>0.14590992133435302</v>
          </cell>
          <cell r="F18">
            <v>0</v>
          </cell>
          <cell r="G18">
            <v>8.7981241735275231E-2</v>
          </cell>
          <cell r="H18">
            <v>4.6537775775798748E-2</v>
          </cell>
          <cell r="I18">
            <v>0.20034698954984617</v>
          </cell>
          <cell r="J18">
            <v>1.6883478271841553E-2</v>
          </cell>
          <cell r="K18">
            <v>0.11763062668006787</v>
          </cell>
          <cell r="L18">
            <v>3.4433652263509661E-2</v>
          </cell>
          <cell r="M18">
            <v>30</v>
          </cell>
          <cell r="N18">
            <v>9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0.55930000000000002</v>
          </cell>
          <cell r="W18">
            <v>9.3200000000000005E-2</v>
          </cell>
          <cell r="X18">
            <v>0</v>
          </cell>
          <cell r="Y18">
            <v>3.7600000000000001E-2</v>
          </cell>
          <cell r="Z18">
            <v>1.7100000000000001E-2</v>
          </cell>
          <cell r="AA18">
            <v>0.2009</v>
          </cell>
          <cell r="AB18">
            <v>1.0200000000000001E-2</v>
          </cell>
          <cell r="AC18">
            <v>6.54E-2</v>
          </cell>
          <cell r="AD18">
            <v>1.6299999999999999E-2</v>
          </cell>
        </row>
        <row r="19">
          <cell r="D19">
            <v>0.2507885994490896</v>
          </cell>
          <cell r="E19">
            <v>0.14022744613175958</v>
          </cell>
          <cell r="F19">
            <v>0</v>
          </cell>
          <cell r="G19">
            <v>8.1349889205256889E-2</v>
          </cell>
          <cell r="H19">
            <v>4.5888207176450396E-2</v>
          </cell>
          <cell r="I19">
            <v>0.23638726831213264</v>
          </cell>
          <cell r="J19">
            <v>1.6974079127745113E-2</v>
          </cell>
          <cell r="K19">
            <v>0.14249280842456102</v>
          </cell>
          <cell r="L19">
            <v>3.5891702173004886E-2</v>
          </cell>
          <cell r="M19">
            <v>88</v>
          </cell>
          <cell r="N19">
            <v>26</v>
          </cell>
          <cell r="O19">
            <v>0</v>
          </cell>
          <cell r="P19">
            <v>3</v>
          </cell>
          <cell r="Q19">
            <v>0</v>
          </cell>
          <cell r="R19">
            <v>83</v>
          </cell>
          <cell r="S19">
            <v>0</v>
          </cell>
          <cell r="T19">
            <v>28</v>
          </cell>
          <cell r="U19">
            <v>0</v>
          </cell>
          <cell r="V19">
            <v>0.37569999999999998</v>
          </cell>
          <cell r="W19">
            <v>9.8500000000000004E-2</v>
          </cell>
          <cell r="X19">
            <v>0</v>
          </cell>
          <cell r="Y19">
            <v>3.5299999999999998E-2</v>
          </cell>
          <cell r="Z19">
            <v>2.12E-2</v>
          </cell>
          <cell r="AA19">
            <v>0.33400000000000002</v>
          </cell>
          <cell r="AB19">
            <v>1.2E-2</v>
          </cell>
          <cell r="AC19">
            <v>0.1057</v>
          </cell>
          <cell r="AD19">
            <v>1.7600000000000001E-2</v>
          </cell>
        </row>
        <row r="20">
          <cell r="D20">
            <v>0.16771575949913697</v>
          </cell>
          <cell r="E20">
            <v>0.11490008808451208</v>
          </cell>
          <cell r="F20">
            <v>0</v>
          </cell>
          <cell r="G20">
            <v>0.1032806256833851</v>
          </cell>
          <cell r="H20">
            <v>5.9528044636948073E-2</v>
          </cell>
          <cell r="I20">
            <v>0.28703278687121991</v>
          </cell>
          <cell r="J20">
            <v>2.0864566669688899E-2</v>
          </cell>
          <cell r="K20">
            <v>0.14750841637804515</v>
          </cell>
          <cell r="L20">
            <v>4.9169712177063694E-2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15</v>
          </cell>
          <cell r="S20">
            <v>0</v>
          </cell>
          <cell r="T20">
            <v>4</v>
          </cell>
          <cell r="U20">
            <v>0</v>
          </cell>
          <cell r="V20">
            <v>0.13819999999999999</v>
          </cell>
          <cell r="W20">
            <v>6.9599999999999995E-2</v>
          </cell>
          <cell r="X20">
            <v>0</v>
          </cell>
          <cell r="Y20">
            <v>5.3999999999999999E-2</v>
          </cell>
          <cell r="Z20">
            <v>2.63E-2</v>
          </cell>
          <cell r="AA20">
            <v>0.56210000000000004</v>
          </cell>
          <cell r="AB20">
            <v>1.26E-2</v>
          </cell>
          <cell r="AC20">
            <v>0.1149</v>
          </cell>
          <cell r="AD20">
            <v>2.23E-2</v>
          </cell>
        </row>
        <row r="21">
          <cell r="D21">
            <v>0.14112433561989798</v>
          </cell>
          <cell r="E21">
            <v>8.96889326031068E-2</v>
          </cell>
          <cell r="F21">
            <v>0</v>
          </cell>
          <cell r="G21">
            <v>0.10175328528046745</v>
          </cell>
          <cell r="H21">
            <v>4.436449121923651E-2</v>
          </cell>
          <cell r="I21">
            <v>0.39307070526935545</v>
          </cell>
          <cell r="J21">
            <v>1.9527478381495687E-2</v>
          </cell>
          <cell r="K21">
            <v>0.1321212023272049</v>
          </cell>
          <cell r="L21">
            <v>2.8349569299235065E-2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4.1700000000000001E-2</v>
          </cell>
          <cell r="W21">
            <v>2.07E-2</v>
          </cell>
          <cell r="X21">
            <v>0</v>
          </cell>
          <cell r="Y21">
            <v>2.1700000000000001E-2</v>
          </cell>
          <cell r="Z21">
            <v>7.7000000000000002E-3</v>
          </cell>
          <cell r="AA21">
            <v>0.85599999999999998</v>
          </cell>
          <cell r="AB21">
            <v>5.1999999999999998E-3</v>
          </cell>
          <cell r="AC21">
            <v>4.0800000000000003E-2</v>
          </cell>
          <cell r="AD21">
            <v>6.1999999999999998E-3</v>
          </cell>
        </row>
        <row r="22">
          <cell r="D22">
            <v>0.26608459254255179</v>
          </cell>
          <cell r="E22">
            <v>0.13446678213789123</v>
          </cell>
          <cell r="F22">
            <v>0</v>
          </cell>
          <cell r="G22">
            <v>8.1465529684792398E-2</v>
          </cell>
          <cell r="H22">
            <v>5.813458822422455E-2</v>
          </cell>
          <cell r="I22">
            <v>0.23058575618024038</v>
          </cell>
          <cell r="J22">
            <v>1.549718785332682E-2</v>
          </cell>
          <cell r="K22">
            <v>0.12572375306042904</v>
          </cell>
          <cell r="L22">
            <v>3.804181031654378E-2</v>
          </cell>
          <cell r="M22">
            <v>43</v>
          </cell>
          <cell r="N22">
            <v>10</v>
          </cell>
          <cell r="O22">
            <v>0</v>
          </cell>
          <cell r="P22">
            <v>1</v>
          </cell>
          <cell r="Q22">
            <v>0</v>
          </cell>
          <cell r="R22">
            <v>38</v>
          </cell>
          <cell r="S22">
            <v>0</v>
          </cell>
          <cell r="T22">
            <v>7</v>
          </cell>
          <cell r="U22">
            <v>0</v>
          </cell>
          <cell r="V22">
            <v>0.43280000000000002</v>
          </cell>
          <cell r="W22">
            <v>9.2600000000000002E-2</v>
          </cell>
          <cell r="X22">
            <v>0</v>
          </cell>
          <cell r="Y22">
            <v>3.7199999999999997E-2</v>
          </cell>
          <cell r="Z22">
            <v>2.5700000000000001E-2</v>
          </cell>
          <cell r="AA22">
            <v>0.30249999999999999</v>
          </cell>
          <cell r="AB22">
            <v>1.2500000000000001E-2</v>
          </cell>
          <cell r="AC22">
            <v>7.9600000000000004E-2</v>
          </cell>
          <cell r="AD22">
            <v>1.7100000000000001E-2</v>
          </cell>
        </row>
        <row r="23">
          <cell r="D23">
            <v>0.19846308571903001</v>
          </cell>
          <cell r="E23">
            <v>0.12002348679865971</v>
          </cell>
          <cell r="F23">
            <v>0</v>
          </cell>
          <cell r="G23">
            <v>0.100635083378317</v>
          </cell>
          <cell r="H23">
            <v>4.00992601848639E-2</v>
          </cell>
          <cell r="I23">
            <v>0.30999311404793667</v>
          </cell>
          <cell r="J23">
            <v>2.0827474814297423E-2</v>
          </cell>
          <cell r="K23">
            <v>0.11340738116264333</v>
          </cell>
          <cell r="L23">
            <v>4.6551113894251962E-2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0.18160000000000001</v>
          </cell>
          <cell r="W23">
            <v>6.6299999999999998E-2</v>
          </cell>
          <cell r="X23">
            <v>0</v>
          </cell>
          <cell r="Y23">
            <v>4.7800000000000002E-2</v>
          </cell>
          <cell r="Z23">
            <v>1.6500000000000001E-2</v>
          </cell>
          <cell r="AA23">
            <v>0.60129999999999995</v>
          </cell>
          <cell r="AB23">
            <v>1.03E-2</v>
          </cell>
          <cell r="AC23">
            <v>5.8500000000000003E-2</v>
          </cell>
          <cell r="AD23">
            <v>1.77E-2</v>
          </cell>
        </row>
        <row r="24">
          <cell r="D24">
            <v>0.24058013322832111</v>
          </cell>
          <cell r="E24">
            <v>0.12535139304185977</v>
          </cell>
          <cell r="F24">
            <v>0</v>
          </cell>
          <cell r="G24">
            <v>0.1116460696684526</v>
          </cell>
          <cell r="H24">
            <v>5.3044142533231919E-2</v>
          </cell>
          <cell r="I24">
            <v>0.24163695732546284</v>
          </cell>
          <cell r="J24">
            <v>1.0303249940519697E-2</v>
          </cell>
          <cell r="K24">
            <v>0.13272192686638831</v>
          </cell>
          <cell r="L24">
            <v>3.4716127395763685E-2</v>
          </cell>
          <cell r="M24">
            <v>49</v>
          </cell>
          <cell r="N24">
            <v>9</v>
          </cell>
          <cell r="O24">
            <v>0</v>
          </cell>
          <cell r="P24">
            <v>6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0.34</v>
          </cell>
          <cell r="W24">
            <v>8.1699999999999995E-2</v>
          </cell>
          <cell r="X24">
            <v>0</v>
          </cell>
          <cell r="Y24">
            <v>7.2700000000000001E-2</v>
          </cell>
          <cell r="Z24">
            <v>2.7300000000000001E-2</v>
          </cell>
          <cell r="AA24">
            <v>0.35470000000000002</v>
          </cell>
          <cell r="AB24">
            <v>1.1900000000000001E-2</v>
          </cell>
          <cell r="AC24">
            <v>9.35E-2</v>
          </cell>
          <cell r="AD24">
            <v>1.8200000000000001E-2</v>
          </cell>
        </row>
        <row r="25">
          <cell r="D25">
            <v>0.35727882336538852</v>
          </cell>
          <cell r="E25">
            <v>0.14392584980161588</v>
          </cell>
          <cell r="F25">
            <v>0</v>
          </cell>
          <cell r="G25">
            <v>6.562080944202292E-2</v>
          </cell>
          <cell r="H25">
            <v>3.9745181475783743E-2</v>
          </cell>
          <cell r="I25">
            <v>0.18013358584293379</v>
          </cell>
          <cell r="J25">
            <v>2.5527768919596714E-2</v>
          </cell>
          <cell r="K25">
            <v>0.10454090188163735</v>
          </cell>
          <cell r="L25">
            <v>3.3227079271021059E-2</v>
          </cell>
          <cell r="M25">
            <v>20</v>
          </cell>
          <cell r="N25">
            <v>5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0.72109999999999996</v>
          </cell>
          <cell r="W25">
            <v>7.0400000000000004E-2</v>
          </cell>
          <cell r="X25">
            <v>0</v>
          </cell>
          <cell r="Y25">
            <v>2.0199999999999999E-2</v>
          </cell>
          <cell r="Z25">
            <v>1.15E-2</v>
          </cell>
          <cell r="AA25">
            <v>0.11459999999999999</v>
          </cell>
          <cell r="AB25">
            <v>9.2999999999999992E-3</v>
          </cell>
          <cell r="AC25">
            <v>4.0099999999999997E-2</v>
          </cell>
          <cell r="AD25">
            <v>1.2800000000000001E-2</v>
          </cell>
        </row>
        <row r="26">
          <cell r="D26">
            <v>0.28713403625644662</v>
          </cell>
          <cell r="E26">
            <v>0.17422471260264549</v>
          </cell>
          <cell r="F26">
            <v>0</v>
          </cell>
          <cell r="G26">
            <v>8.700801417522494E-2</v>
          </cell>
          <cell r="H26">
            <v>5.2089215593422437E-2</v>
          </cell>
          <cell r="I26">
            <v>0.18937804487535695</v>
          </cell>
          <cell r="J26">
            <v>1.4264246847768345E-2</v>
          </cell>
          <cell r="K26">
            <v>0.11455487093591873</v>
          </cell>
          <cell r="L26">
            <v>3.1346858713216637E-2</v>
          </cell>
          <cell r="M26">
            <v>28</v>
          </cell>
          <cell r="N26">
            <v>17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3</v>
          </cell>
          <cell r="U26">
            <v>0</v>
          </cell>
          <cell r="V26">
            <v>0.50309999999999999</v>
          </cell>
          <cell r="W26">
            <v>0.15329999999999999</v>
          </cell>
          <cell r="X26">
            <v>0</v>
          </cell>
          <cell r="Y26">
            <v>4.5100000000000001E-2</v>
          </cell>
          <cell r="Z26">
            <v>2.1600000000000001E-2</v>
          </cell>
          <cell r="AA26">
            <v>0.18440000000000001</v>
          </cell>
          <cell r="AB26">
            <v>1.2E-2</v>
          </cell>
          <cell r="AC26">
            <v>6.3899999999999998E-2</v>
          </cell>
          <cell r="AD26">
            <v>1.66E-2</v>
          </cell>
        </row>
        <row r="27">
          <cell r="D27">
            <v>0.20009583084722424</v>
          </cell>
          <cell r="E27">
            <v>8.0946795512769038E-2</v>
          </cell>
          <cell r="F27">
            <v>0</v>
          </cell>
          <cell r="G27">
            <v>0.13977545039844241</v>
          </cell>
          <cell r="H27">
            <v>6.5082050853805459E-2</v>
          </cell>
          <cell r="I27">
            <v>0.26951113211578276</v>
          </cell>
          <cell r="J27">
            <v>1.5098849154819936E-2</v>
          </cell>
          <cell r="K27">
            <v>0.14338409774686509</v>
          </cell>
          <cell r="L27">
            <v>3.6105793370290983E-2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0.216</v>
          </cell>
          <cell r="W27">
            <v>4.1300000000000003E-2</v>
          </cell>
          <cell r="X27">
            <v>0</v>
          </cell>
          <cell r="Y27">
            <v>0.10340000000000001</v>
          </cell>
          <cell r="Z27">
            <v>3.3700000000000001E-2</v>
          </cell>
          <cell r="AA27">
            <v>0.46350000000000002</v>
          </cell>
          <cell r="AB27">
            <v>1.2999999999999999E-2</v>
          </cell>
          <cell r="AC27">
            <v>0.11119999999999999</v>
          </cell>
          <cell r="AD27">
            <v>1.7899999999999999E-2</v>
          </cell>
        </row>
        <row r="28">
          <cell r="D28">
            <v>0.1699561697787064</v>
          </cell>
          <cell r="E28">
            <v>0.13439113061443669</v>
          </cell>
          <cell r="F28">
            <v>0</v>
          </cell>
          <cell r="G28">
            <v>0.10115757464957603</v>
          </cell>
          <cell r="H28">
            <v>5.0340295126626119E-2</v>
          </cell>
          <cell r="I28">
            <v>0.27533581196900769</v>
          </cell>
          <cell r="J28">
            <v>2.1347696056732229E-2</v>
          </cell>
          <cell r="K28">
            <v>0.15294345309529583</v>
          </cell>
          <cell r="L28">
            <v>4.4527868709619028E-2</v>
          </cell>
          <cell r="M28">
            <v>22</v>
          </cell>
          <cell r="N28">
            <v>9</v>
          </cell>
          <cell r="O28">
            <v>0</v>
          </cell>
          <cell r="P28">
            <v>3</v>
          </cell>
          <cell r="Q28">
            <v>0</v>
          </cell>
          <cell r="R28">
            <v>35</v>
          </cell>
          <cell r="S28">
            <v>0</v>
          </cell>
          <cell r="T28">
            <v>20</v>
          </cell>
          <cell r="U28">
            <v>0</v>
          </cell>
          <cell r="V28">
            <v>0.15329999999999999</v>
          </cell>
          <cell r="W28">
            <v>0.1007</v>
          </cell>
          <cell r="X28">
            <v>0</v>
          </cell>
          <cell r="Y28">
            <v>5.3999999999999999E-2</v>
          </cell>
          <cell r="Z28">
            <v>2.47E-2</v>
          </cell>
          <cell r="AA28">
            <v>0.50249999999999995</v>
          </cell>
          <cell r="AB28">
            <v>1.35E-2</v>
          </cell>
          <cell r="AC28">
            <v>0.12709999999999999</v>
          </cell>
          <cell r="AD28">
            <v>2.4199999999999999E-2</v>
          </cell>
        </row>
        <row r="29">
          <cell r="D29">
            <v>0.24771796750644806</v>
          </cell>
          <cell r="E29">
            <v>0.11272530124428207</v>
          </cell>
          <cell r="F29">
            <v>0</v>
          </cell>
          <cell r="G29">
            <v>9.900006123917876E-2</v>
          </cell>
          <cell r="H29">
            <v>4.4834535535642164E-2</v>
          </cell>
          <cell r="I29">
            <v>0.24615288400886928</v>
          </cell>
          <cell r="J29">
            <v>1.8234925929305389E-2</v>
          </cell>
          <cell r="K29">
            <v>0.14388084369643814</v>
          </cell>
          <cell r="L29">
            <v>3.7453480839836122E-2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0.35730000000000001</v>
          </cell>
          <cell r="W29">
            <v>6.7900000000000002E-2</v>
          </cell>
          <cell r="X29">
            <v>0</v>
          </cell>
          <cell r="Y29">
            <v>5.1499999999999997E-2</v>
          </cell>
          <cell r="Z29">
            <v>2.35E-2</v>
          </cell>
          <cell r="AA29">
            <v>0.35959999999999998</v>
          </cell>
          <cell r="AB29">
            <v>1.29E-2</v>
          </cell>
          <cell r="AC29">
            <v>0.1094</v>
          </cell>
          <cell r="AD29">
            <v>1.7899999999999999E-2</v>
          </cell>
        </row>
        <row r="30">
          <cell r="D30">
            <v>0.24663426322557805</v>
          </cell>
          <cell r="E30">
            <v>0.12651150110258333</v>
          </cell>
          <cell r="F30">
            <v>0</v>
          </cell>
          <cell r="G30">
            <v>0.11596278262712147</v>
          </cell>
          <cell r="H30">
            <v>5.4522297264566859E-2</v>
          </cell>
          <cell r="I30">
            <v>0.23340282026766507</v>
          </cell>
          <cell r="J30">
            <v>1.1886915545309552E-2</v>
          </cell>
          <cell r="K30">
            <v>0.12654403475783271</v>
          </cell>
          <cell r="L30">
            <v>3.4535385209343031E-2</v>
          </cell>
          <cell r="M30">
            <v>56</v>
          </cell>
          <cell r="N30">
            <v>10</v>
          </cell>
          <cell r="O30">
            <v>0</v>
          </cell>
          <cell r="P30">
            <v>7</v>
          </cell>
          <cell r="Q30">
            <v>0</v>
          </cell>
          <cell r="R30">
            <v>53</v>
          </cell>
          <cell r="S30">
            <v>0</v>
          </cell>
          <cell r="T30">
            <v>10</v>
          </cell>
          <cell r="U30">
            <v>0</v>
          </cell>
          <cell r="V30">
            <v>0.3629</v>
          </cell>
          <cell r="W30">
            <v>8.48E-2</v>
          </cell>
          <cell r="X30">
            <v>0</v>
          </cell>
          <cell r="Y30">
            <v>7.3400000000000007E-2</v>
          </cell>
          <cell r="Z30">
            <v>2.8799999999999999E-2</v>
          </cell>
          <cell r="AA30">
            <v>0.3256</v>
          </cell>
          <cell r="AB30">
            <v>1.12E-2</v>
          </cell>
          <cell r="AC30">
            <v>9.2200000000000004E-2</v>
          </cell>
          <cell r="AD30">
            <v>2.1100000000000001E-2</v>
          </cell>
        </row>
        <row r="31">
          <cell r="D31">
            <v>0.26649341019825057</v>
          </cell>
          <cell r="E31">
            <v>0.11746679220893852</v>
          </cell>
          <cell r="F31">
            <v>0</v>
          </cell>
          <cell r="G31">
            <v>9.5204341604978662E-2</v>
          </cell>
          <cell r="H31">
            <v>4.0223443102091576E-2</v>
          </cell>
          <cell r="I31">
            <v>0.23632116754271479</v>
          </cell>
          <cell r="J31">
            <v>2.0777617671368057E-2</v>
          </cell>
          <cell r="K31">
            <v>0.12909578323592283</v>
          </cell>
          <cell r="L31">
            <v>4.4417444435734948E-2</v>
          </cell>
          <cell r="M31">
            <v>29</v>
          </cell>
          <cell r="N31">
            <v>4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0.41460000000000002</v>
          </cell>
          <cell r="W31">
            <v>7.1199999999999999E-2</v>
          </cell>
          <cell r="X31">
            <v>0</v>
          </cell>
          <cell r="Y31">
            <v>5.3199999999999997E-2</v>
          </cell>
          <cell r="Z31">
            <v>2.1299999999999999E-2</v>
          </cell>
          <cell r="AA31">
            <v>0.31359999999999999</v>
          </cell>
          <cell r="AB31">
            <v>1.44E-2</v>
          </cell>
          <cell r="AC31">
            <v>8.7499999999999994E-2</v>
          </cell>
          <cell r="AD31">
            <v>2.4199999999999999E-2</v>
          </cell>
        </row>
        <row r="32">
          <cell r="D32">
            <v>0.30175759793841767</v>
          </cell>
          <cell r="E32">
            <v>0.16028829459682647</v>
          </cell>
          <cell r="F32">
            <v>0</v>
          </cell>
          <cell r="G32">
            <v>7.371826304782067E-2</v>
          </cell>
          <cell r="H32">
            <v>5.3295067168803487E-2</v>
          </cell>
          <cell r="I32">
            <v>0.18814116774493822</v>
          </cell>
          <cell r="J32">
            <v>1.6893533064793489E-2</v>
          </cell>
          <cell r="K32">
            <v>0.12488368104155584</v>
          </cell>
          <cell r="L32">
            <v>3.1022395396844003E-2</v>
          </cell>
          <cell r="M32">
            <v>93</v>
          </cell>
          <cell r="N32">
            <v>50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16</v>
          </cell>
          <cell r="U32">
            <v>0</v>
          </cell>
          <cell r="V32">
            <v>0.53920000000000001</v>
          </cell>
          <cell r="W32">
            <v>0.1208</v>
          </cell>
          <cell r="X32">
            <v>0</v>
          </cell>
          <cell r="Y32">
            <v>3.5799999999999998E-2</v>
          </cell>
          <cell r="Z32">
            <v>2.4899999999999999E-2</v>
          </cell>
          <cell r="AA32">
            <v>0.1716</v>
          </cell>
          <cell r="AB32">
            <v>1.18E-2</v>
          </cell>
          <cell r="AC32">
            <v>7.8799999999999995E-2</v>
          </cell>
          <cell r="AD32">
            <v>1.7100000000000001E-2</v>
          </cell>
        </row>
        <row r="33">
          <cell r="D33">
            <v>0.23654204228251022</v>
          </cell>
          <cell r="E33">
            <v>0.12020485966743583</v>
          </cell>
          <cell r="F33">
            <v>0</v>
          </cell>
          <cell r="G33">
            <v>0.12619271927081319</v>
          </cell>
          <cell r="H33">
            <v>5.8306117954310732E-2</v>
          </cell>
          <cell r="I33">
            <v>0.22939333702325848</v>
          </cell>
          <cell r="J33">
            <v>1.2508911799672343E-2</v>
          </cell>
          <cell r="K33">
            <v>0.13297866640271369</v>
          </cell>
          <cell r="L33">
            <v>3.3873345599285475E-2</v>
          </cell>
          <cell r="M33">
            <v>60</v>
          </cell>
          <cell r="N33">
            <v>10</v>
          </cell>
          <cell r="O33">
            <v>0</v>
          </cell>
          <cell r="P33">
            <v>12</v>
          </cell>
          <cell r="Q33">
            <v>0</v>
          </cell>
          <cell r="R33">
            <v>59</v>
          </cell>
          <cell r="S33">
            <v>0</v>
          </cell>
          <cell r="T33">
            <v>14</v>
          </cell>
          <cell r="U33">
            <v>0</v>
          </cell>
          <cell r="V33">
            <v>0.33639999999999998</v>
          </cell>
          <cell r="W33">
            <v>8.5000000000000006E-2</v>
          </cell>
          <cell r="X33">
            <v>0</v>
          </cell>
          <cell r="Y33">
            <v>9.2600000000000002E-2</v>
          </cell>
          <cell r="Z33">
            <v>3.2199999999999999E-2</v>
          </cell>
          <cell r="AA33">
            <v>0.31680000000000003</v>
          </cell>
          <cell r="AB33">
            <v>1.3599999999999999E-2</v>
          </cell>
          <cell r="AC33">
            <v>0.10059999999999999</v>
          </cell>
          <cell r="AD33">
            <v>2.2800000000000001E-2</v>
          </cell>
        </row>
        <row r="34">
          <cell r="D34">
            <v>0.327145819122586</v>
          </cell>
          <cell r="E34">
            <v>0.14730801145409694</v>
          </cell>
          <cell r="F34">
            <v>0</v>
          </cell>
          <cell r="G34">
            <v>7.4529059629075828E-2</v>
          </cell>
          <cell r="H34">
            <v>4.2207726698700723E-2</v>
          </cell>
          <cell r="I34">
            <v>0.19414906326514911</v>
          </cell>
          <cell r="J34">
            <v>2.1418539838802909E-2</v>
          </cell>
          <cell r="K34">
            <v>0.1085633229650424</v>
          </cell>
          <cell r="L34">
            <v>3.4678457026546011E-2</v>
          </cell>
          <cell r="M34">
            <v>53</v>
          </cell>
          <cell r="N34">
            <v>15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0.61050000000000004</v>
          </cell>
          <cell r="W34">
            <v>9.2899999999999996E-2</v>
          </cell>
          <cell r="X34">
            <v>0</v>
          </cell>
          <cell r="Y34">
            <v>3.2199999999999999E-2</v>
          </cell>
          <cell r="Z34">
            <v>1.67E-2</v>
          </cell>
          <cell r="AA34">
            <v>0.1653</v>
          </cell>
          <cell r="AB34">
            <v>1.15E-2</v>
          </cell>
          <cell r="AC34">
            <v>5.4399999999999997E-2</v>
          </cell>
          <cell r="AD34">
            <v>1.6500000000000001E-2</v>
          </cell>
        </row>
        <row r="35">
          <cell r="D35">
            <v>0.24771796750644806</v>
          </cell>
          <cell r="E35">
            <v>0.11272530124428207</v>
          </cell>
          <cell r="F35">
            <v>0</v>
          </cell>
          <cell r="G35">
            <v>9.900006123917876E-2</v>
          </cell>
          <cell r="H35">
            <v>4.4834535535642164E-2</v>
          </cell>
          <cell r="I35">
            <v>0.24615288400886928</v>
          </cell>
          <cell r="J35">
            <v>1.8234925929305389E-2</v>
          </cell>
          <cell r="K35">
            <v>0.14388084369643814</v>
          </cell>
          <cell r="L35">
            <v>3.7453480839836122E-2</v>
          </cell>
          <cell r="M35">
            <v>26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25</v>
          </cell>
          <cell r="S35">
            <v>0</v>
          </cell>
          <cell r="T35">
            <v>0</v>
          </cell>
          <cell r="U35">
            <v>0</v>
          </cell>
          <cell r="V35">
            <v>0.34189999999999998</v>
          </cell>
          <cell r="W35">
            <v>7.3099999999999998E-2</v>
          </cell>
          <cell r="X35">
            <v>0</v>
          </cell>
          <cell r="Y35">
            <v>5.8099999999999999E-2</v>
          </cell>
          <cell r="Z35">
            <v>2.3900000000000001E-2</v>
          </cell>
          <cell r="AA35">
            <v>0.35110000000000002</v>
          </cell>
          <cell r="AB35">
            <v>1.55E-2</v>
          </cell>
          <cell r="AC35">
            <v>0.1145</v>
          </cell>
          <cell r="AD35">
            <v>2.1899999999999999E-2</v>
          </cell>
        </row>
        <row r="36">
          <cell r="D36">
            <v>0.25390027178578961</v>
          </cell>
          <cell r="E36">
            <v>0.10949830380401619</v>
          </cell>
          <cell r="F36">
            <v>0</v>
          </cell>
          <cell r="G36">
            <v>9.6960398371096032E-2</v>
          </cell>
          <cell r="H36">
            <v>4.1825694362026294E-2</v>
          </cell>
          <cell r="I36">
            <v>0.24323713443319847</v>
          </cell>
          <cell r="J36">
            <v>2.3224668742156496E-2</v>
          </cell>
          <cell r="K36">
            <v>0.13949748711194906</v>
          </cell>
          <cell r="L36">
            <v>4.1856041389767659E-2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0.36120000000000002</v>
          </cell>
          <cell r="W36">
            <v>7.2599999999999998E-2</v>
          </cell>
          <cell r="X36">
            <v>0</v>
          </cell>
          <cell r="Y36">
            <v>5.8700000000000002E-2</v>
          </cell>
          <cell r="Z36">
            <v>2.5399999999999999E-2</v>
          </cell>
          <cell r="AA36">
            <v>0.33129999999999998</v>
          </cell>
          <cell r="AB36">
            <v>1.84E-2</v>
          </cell>
          <cell r="AC36">
            <v>0.1084</v>
          </cell>
          <cell r="AD36">
            <v>2.4E-2</v>
          </cell>
        </row>
        <row r="37">
          <cell r="D37">
            <v>0.20143777255010142</v>
          </cell>
          <cell r="E37">
            <v>0.11920217392601469</v>
          </cell>
          <cell r="F37">
            <v>0</v>
          </cell>
          <cell r="G37">
            <v>9.046660886189406E-2</v>
          </cell>
          <cell r="H37">
            <v>4.3034188537329057E-2</v>
          </cell>
          <cell r="I37">
            <v>0.26716678233434682</v>
          </cell>
          <cell r="J37">
            <v>2.6665350468878586E-2</v>
          </cell>
          <cell r="K37">
            <v>0.14918680711479393</v>
          </cell>
          <cell r="L37">
            <v>5.2840316206641272E-2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4</v>
          </cell>
          <cell r="U37">
            <v>0</v>
          </cell>
          <cell r="V37">
            <v>0.2218</v>
          </cell>
          <cell r="W37">
            <v>8.7300000000000003E-2</v>
          </cell>
          <cell r="X37">
            <v>0</v>
          </cell>
          <cell r="Y37">
            <v>5.91E-2</v>
          </cell>
          <cell r="Z37">
            <v>2.6700000000000002E-2</v>
          </cell>
          <cell r="AA37">
            <v>0.42499999999999999</v>
          </cell>
          <cell r="AB37">
            <v>2.0799999999999999E-2</v>
          </cell>
          <cell r="AC37">
            <v>0.1285</v>
          </cell>
          <cell r="AD37">
            <v>3.0800000000000001E-2</v>
          </cell>
        </row>
        <row r="38">
          <cell r="D38">
            <v>0.36162126778371162</v>
          </cell>
          <cell r="E38">
            <v>0.10991978138904097</v>
          </cell>
          <cell r="F38">
            <v>0</v>
          </cell>
          <cell r="G38">
            <v>7.0443714649250394E-2</v>
          </cell>
          <cell r="H38">
            <v>4.283083776535241E-2</v>
          </cell>
          <cell r="I38">
            <v>0.1936248099856539</v>
          </cell>
          <cell r="J38">
            <v>2.5210040159478753E-2</v>
          </cell>
          <cell r="K38">
            <v>0.11133645734540162</v>
          </cell>
          <cell r="L38">
            <v>3.5013090922110308E-2</v>
          </cell>
          <cell r="M38">
            <v>33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2</v>
          </cell>
          <cell r="U38">
            <v>0</v>
          </cell>
          <cell r="V38">
            <v>0.68769999999999998</v>
          </cell>
          <cell r="W38">
            <v>4.7600000000000003E-2</v>
          </cell>
          <cell r="X38">
            <v>0</v>
          </cell>
          <cell r="Y38">
            <v>2.87E-2</v>
          </cell>
          <cell r="Z38">
            <v>1.5299999999999999E-2</v>
          </cell>
          <cell r="AA38">
            <v>0.1434</v>
          </cell>
          <cell r="AB38">
            <v>1.1299999999999999E-2</v>
          </cell>
          <cell r="AC38">
            <v>5.1200000000000002E-2</v>
          </cell>
          <cell r="AD38">
            <v>1.4800000000000001E-2</v>
          </cell>
        </row>
        <row r="39">
          <cell r="D39">
            <v>0.24174612145537849</v>
          </cell>
          <cell r="E39">
            <v>0.10139910860343614</v>
          </cell>
          <cell r="F39">
            <v>0</v>
          </cell>
          <cell r="G39">
            <v>0.10733406290945932</v>
          </cell>
          <cell r="H39">
            <v>4.3810649531361337E-2</v>
          </cell>
          <cell r="I39">
            <v>0.25540623011699426</v>
          </cell>
          <cell r="J39">
            <v>2.516884374208014E-2</v>
          </cell>
          <cell r="K39">
            <v>0.13173931348060594</v>
          </cell>
          <cell r="L39">
            <v>4.3395670160684172E-2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0.31850000000000001</v>
          </cell>
          <cell r="W39">
            <v>6.2600000000000003E-2</v>
          </cell>
          <cell r="X39">
            <v>0</v>
          </cell>
          <cell r="Y39">
            <v>6.9400000000000003E-2</v>
          </cell>
          <cell r="Z39">
            <v>2.69E-2</v>
          </cell>
          <cell r="AA39">
            <v>0.38100000000000001</v>
          </cell>
          <cell r="AB39">
            <v>1.95E-2</v>
          </cell>
          <cell r="AC39">
            <v>9.64E-2</v>
          </cell>
          <cell r="AD39">
            <v>2.5700000000000001E-2</v>
          </cell>
        </row>
        <row r="40">
          <cell r="D40">
            <v>0.1974127869420981</v>
          </cell>
          <cell r="E40">
            <v>0.11990830255518121</v>
          </cell>
          <cell r="F40">
            <v>0</v>
          </cell>
          <cell r="G40">
            <v>0.12229298641177501</v>
          </cell>
          <cell r="H40">
            <v>6.1916893220407283E-2</v>
          </cell>
          <cell r="I40">
            <v>0.2524850799764341</v>
          </cell>
          <cell r="J40">
            <v>1.1564560915567939E-2</v>
          </cell>
          <cell r="K40">
            <v>0.14519473640071642</v>
          </cell>
          <cell r="L40">
            <v>3.9224653577819991E-2</v>
          </cell>
          <cell r="M40">
            <v>27</v>
          </cell>
          <cell r="N40">
            <v>5</v>
          </cell>
          <cell r="O40">
            <v>0</v>
          </cell>
          <cell r="P40">
            <v>6</v>
          </cell>
          <cell r="Q40">
            <v>0</v>
          </cell>
          <cell r="R40">
            <v>35</v>
          </cell>
          <cell r="S40">
            <v>0</v>
          </cell>
          <cell r="T40">
            <v>11</v>
          </cell>
          <cell r="U40">
            <v>0</v>
          </cell>
          <cell r="V40">
            <v>0.21709999999999999</v>
          </cell>
          <cell r="W40">
            <v>9.01E-2</v>
          </cell>
          <cell r="X40">
            <v>0</v>
          </cell>
          <cell r="Y40">
            <v>9.2200000000000004E-2</v>
          </cell>
          <cell r="Z40">
            <v>3.9699999999999999E-2</v>
          </cell>
          <cell r="AA40">
            <v>0.39190000000000003</v>
          </cell>
          <cell r="AB40">
            <v>1.8100000000000002E-2</v>
          </cell>
          <cell r="AC40">
            <v>0.12509999999999999</v>
          </cell>
          <cell r="AD40">
            <v>2.58E-2</v>
          </cell>
        </row>
        <row r="41">
          <cell r="D41">
            <v>0.19621477258228973</v>
          </cell>
          <cell r="E41">
            <v>0.13014136873147281</v>
          </cell>
          <cell r="F41">
            <v>0</v>
          </cell>
          <cell r="G41">
            <v>0.11623895666146368</v>
          </cell>
          <cell r="H41">
            <v>4.8593411003876805E-2</v>
          </cell>
          <cell r="I41">
            <v>0.24086394836904854</v>
          </cell>
          <cell r="J41">
            <v>2.3708969626446561E-2</v>
          </cell>
          <cell r="K41">
            <v>0.15857015574655967</v>
          </cell>
          <cell r="L41">
            <v>3.5668417278842228E-2</v>
          </cell>
          <cell r="M41">
            <v>17</v>
          </cell>
          <cell r="N41">
            <v>5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0.22159999999999999</v>
          </cell>
          <cell r="W41">
            <v>0.1106</v>
          </cell>
          <cell r="X41">
            <v>0</v>
          </cell>
          <cell r="Y41">
            <v>9.0899999999999995E-2</v>
          </cell>
          <cell r="Z41">
            <v>3.4200000000000001E-2</v>
          </cell>
          <cell r="AA41">
            <v>0.33939999999999998</v>
          </cell>
          <cell r="AB41">
            <v>2.6100000000000002E-2</v>
          </cell>
          <cell r="AC41">
            <v>0.14849999999999999</v>
          </cell>
          <cell r="AD41">
            <v>2.87E-2</v>
          </cell>
        </row>
        <row r="42">
          <cell r="D42">
            <v>0.30882927618525002</v>
          </cell>
          <cell r="E42">
            <v>0.11898548086584276</v>
          </cell>
          <cell r="F42">
            <v>0</v>
          </cell>
          <cell r="G42">
            <v>9.8764247151512233E-2</v>
          </cell>
          <cell r="H42">
            <v>3.6524233707491222E-2</v>
          </cell>
          <cell r="I42">
            <v>0.21154440318125661</v>
          </cell>
          <cell r="J42">
            <v>1.8522980315371845E-2</v>
          </cell>
          <cell r="K42">
            <v>0.12641572291693004</v>
          </cell>
          <cell r="L42">
            <v>3.0413655676345193E-2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0.50229999999999997</v>
          </cell>
          <cell r="W42">
            <v>7.7899999999999997E-2</v>
          </cell>
          <cell r="X42">
            <v>0</v>
          </cell>
          <cell r="Y42">
            <v>6.0199999999999997E-2</v>
          </cell>
          <cell r="Z42">
            <v>2.3900000000000001E-2</v>
          </cell>
          <cell r="AA42">
            <v>0.21079999999999999</v>
          </cell>
          <cell r="AB42">
            <v>1.84E-2</v>
          </cell>
          <cell r="AC42">
            <v>8.3699999999999997E-2</v>
          </cell>
          <cell r="AD42">
            <v>2.2800000000000001E-2</v>
          </cell>
        </row>
        <row r="43">
          <cell r="D43">
            <v>0.27455387463598041</v>
          </cell>
          <cell r="E43">
            <v>0.12542051542907617</v>
          </cell>
          <cell r="F43">
            <v>0</v>
          </cell>
          <cell r="G43">
            <v>9.6743793010935178E-2</v>
          </cell>
          <cell r="H43">
            <v>3.5653401250699372E-2</v>
          </cell>
          <cell r="I43">
            <v>0.22006150618362569</v>
          </cell>
          <cell r="J43">
            <v>2.6728060791193654E-2</v>
          </cell>
          <cell r="K43">
            <v>0.13718233421910844</v>
          </cell>
          <cell r="L43">
            <v>3.3656514479381165E-2</v>
          </cell>
          <cell r="M43">
            <v>43</v>
          </cell>
          <cell r="N43">
            <v>7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10</v>
          </cell>
          <cell r="U43">
            <v>0</v>
          </cell>
          <cell r="V43">
            <v>0.4088</v>
          </cell>
          <cell r="W43">
            <v>8.8800000000000004E-2</v>
          </cell>
          <cell r="X43">
            <v>0</v>
          </cell>
          <cell r="Y43">
            <v>6.4399999999999999E-2</v>
          </cell>
          <cell r="Z43">
            <v>2.93E-2</v>
          </cell>
          <cell r="AA43">
            <v>0.25480000000000003</v>
          </cell>
          <cell r="AB43">
            <v>2.3E-2</v>
          </cell>
          <cell r="AC43">
            <v>0.105</v>
          </cell>
          <cell r="AD43">
            <v>2.5899999999999999E-2</v>
          </cell>
        </row>
        <row r="44">
          <cell r="D44">
            <v>0.25104954461864237</v>
          </cell>
          <cell r="E44">
            <v>0.18011538711477765</v>
          </cell>
          <cell r="F44">
            <v>0</v>
          </cell>
          <cell r="G44">
            <v>9.2111238671719983E-2</v>
          </cell>
          <cell r="H44">
            <v>3.5126100869071482E-2</v>
          </cell>
          <cell r="I44">
            <v>0.21387483372308635</v>
          </cell>
          <cell r="J44">
            <v>1.9965286476527164E-2</v>
          </cell>
          <cell r="K44">
            <v>0.1247194605777852</v>
          </cell>
          <cell r="L44">
            <v>3.3038147948389961E-2</v>
          </cell>
          <cell r="M44">
            <v>97</v>
          </cell>
          <cell r="N44">
            <v>69</v>
          </cell>
          <cell r="O44">
            <v>0</v>
          </cell>
          <cell r="P44">
            <v>6</v>
          </cell>
          <cell r="Q44">
            <v>0</v>
          </cell>
          <cell r="R44">
            <v>82</v>
          </cell>
          <cell r="S44">
            <v>0</v>
          </cell>
          <cell r="T44">
            <v>20</v>
          </cell>
          <cell r="U44">
            <v>0</v>
          </cell>
          <cell r="V44">
            <v>0.34210000000000002</v>
          </cell>
          <cell r="W44">
            <v>0.1797</v>
          </cell>
          <cell r="X44">
            <v>0</v>
          </cell>
          <cell r="Y44">
            <v>5.9499999999999997E-2</v>
          </cell>
          <cell r="Z44">
            <v>2.7199999999999998E-2</v>
          </cell>
          <cell r="AA44">
            <v>0.24809999999999999</v>
          </cell>
          <cell r="AB44">
            <v>2.23E-2</v>
          </cell>
          <cell r="AC44">
            <v>9.4200000000000006E-2</v>
          </cell>
          <cell r="AD44">
            <v>2.69E-2</v>
          </cell>
        </row>
        <row r="45">
          <cell r="D45">
            <v>0.26147542562119802</v>
          </cell>
          <cell r="E45">
            <v>0.11614315385483225</v>
          </cell>
          <cell r="F45">
            <v>0</v>
          </cell>
          <cell r="G45">
            <v>0.11376171818704715</v>
          </cell>
          <cell r="H45">
            <v>5.6465036890353981E-2</v>
          </cell>
          <cell r="I45">
            <v>0.22699313837661292</v>
          </cell>
          <cell r="J45">
            <v>1.0501819168694079E-2</v>
          </cell>
          <cell r="K45">
            <v>0.12795573833033069</v>
          </cell>
          <cell r="L45">
            <v>3.6703969570930833E-2</v>
          </cell>
          <cell r="M45">
            <v>81</v>
          </cell>
          <cell r="N45">
            <v>10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15</v>
          </cell>
          <cell r="U45">
            <v>0</v>
          </cell>
          <cell r="V45">
            <v>0.37119999999999997</v>
          </cell>
          <cell r="W45">
            <v>8.1699999999999995E-2</v>
          </cell>
          <cell r="X45">
            <v>0</v>
          </cell>
          <cell r="Y45">
            <v>8.0100000000000005E-2</v>
          </cell>
          <cell r="Z45">
            <v>3.5499999999999997E-2</v>
          </cell>
          <cell r="AA45">
            <v>0.27929999999999999</v>
          </cell>
          <cell r="AB45">
            <v>1.8700000000000001E-2</v>
          </cell>
          <cell r="AC45">
            <v>0.1017</v>
          </cell>
          <cell r="AD45">
            <v>3.1800000000000002E-2</v>
          </cell>
        </row>
        <row r="46">
          <cell r="D46">
            <v>0.20677995281128961</v>
          </cell>
          <cell r="E46">
            <v>0.11158222950257624</v>
          </cell>
          <cell r="F46">
            <v>0</v>
          </cell>
          <cell r="G46">
            <v>0.1220464203733236</v>
          </cell>
          <cell r="H46">
            <v>4.3540794395116683E-2</v>
          </cell>
          <cell r="I46">
            <v>0.24994154867265869</v>
          </cell>
          <cell r="J46">
            <v>2.3397103276707607E-2</v>
          </cell>
          <cell r="K46">
            <v>0.15658474936040662</v>
          </cell>
          <cell r="L46">
            <v>3.6127201607920843E-2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0.22950000000000001</v>
          </cell>
          <cell r="W46">
            <v>8.0699999999999994E-2</v>
          </cell>
          <cell r="X46">
            <v>0</v>
          </cell>
          <cell r="Y46">
            <v>9.8599999999999993E-2</v>
          </cell>
          <cell r="Z46">
            <v>3.32E-2</v>
          </cell>
          <cell r="AA46">
            <v>0.36059999999999998</v>
          </cell>
          <cell r="AB46">
            <v>2.2499999999999999E-2</v>
          </cell>
          <cell r="AC46">
            <v>0.1462</v>
          </cell>
          <cell r="AD46">
            <v>2.87E-2</v>
          </cell>
        </row>
        <row r="47">
          <cell r="D47">
            <v>0.24771796750644806</v>
          </cell>
          <cell r="E47">
            <v>0.11272530124428207</v>
          </cell>
          <cell r="F47">
            <v>0</v>
          </cell>
          <cell r="G47">
            <v>9.900006123917876E-2</v>
          </cell>
          <cell r="H47">
            <v>4.4834535535642164E-2</v>
          </cell>
          <cell r="I47">
            <v>0.24615288400886928</v>
          </cell>
          <cell r="J47">
            <v>1.8234925929305389E-2</v>
          </cell>
          <cell r="K47">
            <v>0.14388084369643814</v>
          </cell>
          <cell r="L47">
            <v>3.7453480839836122E-2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0.32440000000000002</v>
          </cell>
          <cell r="W47">
            <v>7.7600000000000002E-2</v>
          </cell>
          <cell r="X47">
            <v>0</v>
          </cell>
          <cell r="Y47">
            <v>6.4699999999999994E-2</v>
          </cell>
          <cell r="Z47">
            <v>2.9100000000000001E-2</v>
          </cell>
          <cell r="AA47">
            <v>0.32900000000000001</v>
          </cell>
          <cell r="AB47">
            <v>2.2800000000000001E-2</v>
          </cell>
          <cell r="AC47">
            <v>0.121</v>
          </cell>
          <cell r="AD47">
            <v>3.1399999999999997E-2</v>
          </cell>
        </row>
        <row r="48">
          <cell r="D48">
            <v>0.17827719797286398</v>
          </cell>
          <cell r="E48">
            <v>9.3269504977109993E-2</v>
          </cell>
          <cell r="F48">
            <v>0</v>
          </cell>
          <cell r="G48">
            <v>0.13356237723956677</v>
          </cell>
          <cell r="H48">
            <v>7.8498581698668662E-2</v>
          </cell>
          <cell r="I48">
            <v>0.27099596625518507</v>
          </cell>
          <cell r="J48">
            <v>1.1898294536703826E-2</v>
          </cell>
          <cell r="K48">
            <v>0.14303771809520496</v>
          </cell>
          <cell r="L48">
            <v>4.0460359224696707E-2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5</v>
          </cell>
          <cell r="U48">
            <v>0</v>
          </cell>
          <cell r="V48">
            <v>0.17100000000000001</v>
          </cell>
          <cell r="W48">
            <v>6.6299999999999998E-2</v>
          </cell>
          <cell r="X48">
            <v>0</v>
          </cell>
          <cell r="Y48">
            <v>0.10970000000000001</v>
          </cell>
          <cell r="Z48">
            <v>5.4100000000000002E-2</v>
          </cell>
          <cell r="AA48">
            <v>0.42049999999999998</v>
          </cell>
          <cell r="AB48">
            <v>2.1499999999999998E-2</v>
          </cell>
          <cell r="AC48">
            <v>0.1235</v>
          </cell>
          <cell r="AD48">
            <v>3.3399999999999999E-2</v>
          </cell>
        </row>
        <row r="49">
          <cell r="D49">
            <v>0.22139444569630928</v>
          </cell>
          <cell r="E49">
            <v>9.0764623973330613E-2</v>
          </cell>
          <cell r="F49">
            <v>0</v>
          </cell>
          <cell r="G49">
            <v>0.15233293645508431</v>
          </cell>
          <cell r="H49">
            <v>6.4145385808747513E-2</v>
          </cell>
          <cell r="I49">
            <v>0.23814502426462589</v>
          </cell>
          <cell r="J49">
            <v>9.9855392582660664E-3</v>
          </cell>
          <cell r="K49">
            <v>0.13724997315044529</v>
          </cell>
          <cell r="L49">
            <v>3.5982071393190929E-2</v>
          </cell>
          <cell r="M49">
            <v>26</v>
          </cell>
          <cell r="N49">
            <v>2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9</v>
          </cell>
          <cell r="U49">
            <v>0</v>
          </cell>
          <cell r="V49">
            <v>0.26429999999999998</v>
          </cell>
          <cell r="W49">
            <v>6.2899999999999998E-2</v>
          </cell>
          <cell r="X49">
            <v>0</v>
          </cell>
          <cell r="Y49">
            <v>0.13639999999999999</v>
          </cell>
          <cell r="Z49">
            <v>4.3700000000000003E-2</v>
          </cell>
          <cell r="AA49">
            <v>0.32029999999999997</v>
          </cell>
          <cell r="AB49">
            <v>2.1600000000000001E-2</v>
          </cell>
          <cell r="AC49">
            <v>0.1183</v>
          </cell>
          <cell r="AD49">
            <v>3.2500000000000001E-2</v>
          </cell>
        </row>
        <row r="50">
          <cell r="D50">
            <v>0.17936032855793765</v>
          </cell>
          <cell r="E50">
            <v>0.11386835446395804</v>
          </cell>
          <cell r="F50">
            <v>0</v>
          </cell>
          <cell r="G50">
            <v>0.13056549010220325</v>
          </cell>
          <cell r="H50">
            <v>7.6651131202575648E-2</v>
          </cell>
          <cell r="I50">
            <v>0.2606116346863081</v>
          </cell>
          <cell r="J50">
            <v>1.1625110693361003E-2</v>
          </cell>
          <cell r="K50">
            <v>0.13791110833676298</v>
          </cell>
          <cell r="L50">
            <v>3.9406841956892986E-2</v>
          </cell>
          <cell r="M50">
            <v>9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0.18390000000000001</v>
          </cell>
          <cell r="W50">
            <v>8.7999999999999995E-2</v>
          </cell>
          <cell r="X50">
            <v>0</v>
          </cell>
          <cell r="Y50">
            <v>0.1085</v>
          </cell>
          <cell r="Z50">
            <v>5.7099999999999998E-2</v>
          </cell>
          <cell r="AA50">
            <v>0.38640000000000002</v>
          </cell>
          <cell r="AB50">
            <v>2.2100000000000002E-2</v>
          </cell>
          <cell r="AC50">
            <v>0.12039999999999999</v>
          </cell>
          <cell r="AD50">
            <v>3.3599999999999998E-2</v>
          </cell>
        </row>
        <row r="51">
          <cell r="D51">
            <v>0.23376314842789556</v>
          </cell>
          <cell r="E51">
            <v>0.14085804967809692</v>
          </cell>
          <cell r="F51">
            <v>0</v>
          </cell>
          <cell r="G51">
            <v>0.10332785278559291</v>
          </cell>
          <cell r="H51">
            <v>5.4719925587256635E-2</v>
          </cell>
          <cell r="I51">
            <v>0.26876740990088921</v>
          </cell>
          <cell r="J51">
            <v>1.9964611372017559E-2</v>
          </cell>
          <cell r="K51">
            <v>9.5020308876367338E-2</v>
          </cell>
          <cell r="L51">
            <v>3.3578693371883891E-2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0.27600000000000002</v>
          </cell>
          <cell r="W51">
            <v>0.11600000000000001</v>
          </cell>
          <cell r="X51">
            <v>0</v>
          </cell>
          <cell r="Y51">
            <v>7.2599999999999998E-2</v>
          </cell>
          <cell r="Z51">
            <v>3.5700000000000003E-2</v>
          </cell>
          <cell r="AA51">
            <v>0.38440000000000002</v>
          </cell>
          <cell r="AB51">
            <v>2.1000000000000001E-2</v>
          </cell>
          <cell r="AC51">
            <v>6.7299999999999999E-2</v>
          </cell>
          <cell r="AD51">
            <v>2.7E-2</v>
          </cell>
        </row>
        <row r="52">
          <cell r="D52">
            <v>0.24708256691201122</v>
          </cell>
          <cell r="E52">
            <v>0.14301961660403814</v>
          </cell>
          <cell r="F52">
            <v>0</v>
          </cell>
          <cell r="G52">
            <v>8.9881211135829489E-2</v>
          </cell>
          <cell r="H52">
            <v>5.2030410433420764E-2</v>
          </cell>
          <cell r="I52">
            <v>0.24463244880946677</v>
          </cell>
          <cell r="J52">
            <v>1.5355554855919407E-2</v>
          </cell>
          <cell r="K52">
            <v>0.12381284300183135</v>
          </cell>
          <cell r="L52">
            <v>3.4185348247482927E-2</v>
          </cell>
          <cell r="M52">
            <v>21</v>
          </cell>
          <cell r="N52">
            <v>7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0.31369999999999998</v>
          </cell>
          <cell r="W52">
            <v>0.11849999999999999</v>
          </cell>
          <cell r="X52">
            <v>0</v>
          </cell>
          <cell r="Y52">
            <v>6.5000000000000002E-2</v>
          </cell>
          <cell r="Z52">
            <v>3.8300000000000001E-2</v>
          </cell>
          <cell r="AA52">
            <v>0.31630000000000003</v>
          </cell>
          <cell r="AB52">
            <v>2.3099999999999999E-2</v>
          </cell>
          <cell r="AC52">
            <v>9.5600000000000004E-2</v>
          </cell>
          <cell r="AD52">
            <v>2.9499999999999998E-2</v>
          </cell>
        </row>
        <row r="53">
          <cell r="D53">
            <v>0.19502075721499415</v>
          </cell>
          <cell r="E53">
            <v>0.12119714276845434</v>
          </cell>
          <cell r="F53">
            <v>0</v>
          </cell>
          <cell r="G53">
            <v>9.9516965191758483E-2</v>
          </cell>
          <cell r="H53">
            <v>5.2083803051996405E-2</v>
          </cell>
          <cell r="I53">
            <v>0.2647129919317201</v>
          </cell>
          <cell r="J53">
            <v>2.1818096345414432E-2</v>
          </cell>
          <cell r="K53">
            <v>0.14957313028337066</v>
          </cell>
          <cell r="L53">
            <v>4.6077113212291521E-2</v>
          </cell>
          <cell r="M53">
            <v>20</v>
          </cell>
          <cell r="N53">
            <v>4</v>
          </cell>
          <cell r="O53">
            <v>0</v>
          </cell>
          <cell r="P53">
            <v>2</v>
          </cell>
          <cell r="Q53">
            <v>0</v>
          </cell>
          <cell r="R53">
            <v>26</v>
          </cell>
          <cell r="S53">
            <v>0</v>
          </cell>
          <cell r="T53">
            <v>9</v>
          </cell>
          <cell r="U53">
            <v>0</v>
          </cell>
          <cell r="V53">
            <v>0.20680000000000001</v>
          </cell>
          <cell r="W53">
            <v>9.8299999999999998E-2</v>
          </cell>
          <cell r="X53">
            <v>0</v>
          </cell>
          <cell r="Y53">
            <v>7.6200000000000004E-2</v>
          </cell>
          <cell r="Z53">
            <v>3.6999999999999998E-2</v>
          </cell>
          <cell r="AA53">
            <v>0.38179999999999997</v>
          </cell>
          <cell r="AB53">
            <v>2.8199999999999999E-2</v>
          </cell>
          <cell r="AC53">
            <v>0.13370000000000001</v>
          </cell>
          <cell r="AD53">
            <v>3.7999999999999999E-2</v>
          </cell>
        </row>
        <row r="54">
          <cell r="D54">
            <v>0.34630073010607665</v>
          </cell>
          <cell r="E54">
            <v>0.14216150132643904</v>
          </cell>
          <cell r="F54">
            <v>0</v>
          </cell>
          <cell r="G54">
            <v>6.1510751070776984E-2</v>
          </cell>
          <cell r="H54">
            <v>3.7979914985006032E-2</v>
          </cell>
          <cell r="I54">
            <v>0.19552430687854341</v>
          </cell>
          <cell r="J54">
            <v>2.4266149371291661E-2</v>
          </cell>
          <cell r="K54">
            <v>0.10712555333818152</v>
          </cell>
          <cell r="L54">
            <v>3.5131092923684687E-2</v>
          </cell>
          <cell r="M54">
            <v>13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7</v>
          </cell>
          <cell r="S54">
            <v>0</v>
          </cell>
          <cell r="T54">
            <v>0</v>
          </cell>
          <cell r="U54">
            <v>0</v>
          </cell>
          <cell r="V54">
            <v>0.5514</v>
          </cell>
          <cell r="W54">
            <v>9.3899999999999997E-2</v>
          </cell>
          <cell r="X54">
            <v>0</v>
          </cell>
          <cell r="Y54">
            <v>3.5000000000000003E-2</v>
          </cell>
          <cell r="Z54">
            <v>2.8299999999999999E-2</v>
          </cell>
          <cell r="AA54">
            <v>0.1706</v>
          </cell>
          <cell r="AB54">
            <v>2.3E-2</v>
          </cell>
          <cell r="AC54">
            <v>7.0599999999999996E-2</v>
          </cell>
          <cell r="AD54">
            <v>2.7199999999999998E-2</v>
          </cell>
        </row>
        <row r="55">
          <cell r="D55">
            <v>0.23814863336548514</v>
          </cell>
          <cell r="E55">
            <v>0.11867210578767073</v>
          </cell>
          <cell r="F55">
            <v>0</v>
          </cell>
          <cell r="G55">
            <v>0.10160819318128157</v>
          </cell>
          <cell r="H55">
            <v>4.0554293707673147E-2</v>
          </cell>
          <cell r="I55">
            <v>0.24748684601562171</v>
          </cell>
          <cell r="J55">
            <v>2.0789756568797137E-2</v>
          </cell>
          <cell r="K55">
            <v>0.13625942575299141</v>
          </cell>
          <cell r="L55">
            <v>4.6480745620479089E-2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0.29020000000000001</v>
          </cell>
          <cell r="W55">
            <v>9.3399999999999997E-2</v>
          </cell>
          <cell r="X55">
            <v>0</v>
          </cell>
          <cell r="Y55">
            <v>7.8700000000000006E-2</v>
          </cell>
          <cell r="Z55">
            <v>3.3599999999999998E-2</v>
          </cell>
          <cell r="AA55">
            <v>0.31869999999999998</v>
          </cell>
          <cell r="AB55">
            <v>2.8199999999999999E-2</v>
          </cell>
          <cell r="AC55">
            <v>0.1157</v>
          </cell>
          <cell r="AD55">
            <v>4.1500000000000002E-2</v>
          </cell>
        </row>
        <row r="56">
          <cell r="D56">
            <v>0.25312765738624821</v>
          </cell>
          <cell r="E56">
            <v>0.10385940212139722</v>
          </cell>
          <cell r="F56">
            <v>0</v>
          </cell>
          <cell r="G56">
            <v>0.10458585694052723</v>
          </cell>
          <cell r="H56">
            <v>4.1284912859792341E-2</v>
          </cell>
          <cell r="I56">
            <v>0.2466313397250337</v>
          </cell>
          <cell r="J56">
            <v>1.7753865523766312E-2</v>
          </cell>
          <cell r="K56">
            <v>0.14519937344143599</v>
          </cell>
          <cell r="L56">
            <v>3.7557592001799082E-2</v>
          </cell>
          <cell r="M56">
            <v>51</v>
          </cell>
          <cell r="N56">
            <v>4</v>
          </cell>
          <cell r="O56">
            <v>0</v>
          </cell>
          <cell r="P56">
            <v>4</v>
          </cell>
          <cell r="Q56">
            <v>0</v>
          </cell>
          <cell r="R56">
            <v>50</v>
          </cell>
          <cell r="S56">
            <v>0</v>
          </cell>
          <cell r="T56">
            <v>17</v>
          </cell>
          <cell r="U56">
            <v>0</v>
          </cell>
          <cell r="V56">
            <v>0.31830000000000003</v>
          </cell>
          <cell r="W56">
            <v>7.7799999999999994E-2</v>
          </cell>
          <cell r="X56">
            <v>0</v>
          </cell>
          <cell r="Y56">
            <v>7.7799999999999994E-2</v>
          </cell>
          <cell r="Z56">
            <v>3.6400000000000002E-2</v>
          </cell>
          <cell r="AA56">
            <v>0.3075</v>
          </cell>
          <cell r="AB56">
            <v>2.3099999999999999E-2</v>
          </cell>
          <cell r="AC56">
            <v>0.1221</v>
          </cell>
          <cell r="AD56">
            <v>3.6999999999999998E-2</v>
          </cell>
        </row>
        <row r="57">
          <cell r="D57">
            <v>0.21454948933357174</v>
          </cell>
          <cell r="E57">
            <v>0.10621907608097357</v>
          </cell>
          <cell r="F57">
            <v>0</v>
          </cell>
          <cell r="G57">
            <v>9.4173831982290651E-2</v>
          </cell>
          <cell r="H57">
            <v>4.2875849444043081E-2</v>
          </cell>
          <cell r="I57">
            <v>0.27616682859360675</v>
          </cell>
          <cell r="J57">
            <v>2.4173724690221964E-2</v>
          </cell>
          <cell r="K57">
            <v>0.13539165458757865</v>
          </cell>
          <cell r="L57">
            <v>5.6449545287713621E-2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3</v>
          </cell>
          <cell r="U57">
            <v>0</v>
          </cell>
          <cell r="V57">
            <v>0.23080000000000001</v>
          </cell>
          <cell r="W57">
            <v>8.1600000000000006E-2</v>
          </cell>
          <cell r="X57">
            <v>0</v>
          </cell>
          <cell r="Y57">
            <v>6.8500000000000005E-2</v>
          </cell>
          <cell r="Z57">
            <v>3.8300000000000001E-2</v>
          </cell>
          <cell r="AA57">
            <v>0.3982</v>
          </cell>
          <cell r="AB57">
            <v>2.6499999999999999E-2</v>
          </cell>
          <cell r="AC57">
            <v>0.11070000000000001</v>
          </cell>
          <cell r="AD57">
            <v>4.5400000000000003E-2</v>
          </cell>
        </row>
        <row r="58">
          <cell r="D58">
            <v>0.1794191942642426</v>
          </cell>
          <cell r="E58">
            <v>0.1066854190907231</v>
          </cell>
          <cell r="F58">
            <v>0</v>
          </cell>
          <cell r="G58">
            <v>0.13441130376820679</v>
          </cell>
          <cell r="H58">
            <v>7.7016832176763514E-2</v>
          </cell>
          <cell r="I58">
            <v>0.2563338638960031</v>
          </cell>
          <cell r="J58">
            <v>1.3023343071939489E-2</v>
          </cell>
          <cell r="K58">
            <v>0.14207777613152722</v>
          </cell>
          <cell r="L58">
            <v>4.1032267600594141E-2</v>
          </cell>
          <cell r="M58">
            <v>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9</v>
          </cell>
          <cell r="S58">
            <v>0</v>
          </cell>
          <cell r="T58">
            <v>0</v>
          </cell>
          <cell r="U58">
            <v>0</v>
          </cell>
          <cell r="V58">
            <v>0.17749999999999999</v>
          </cell>
          <cell r="W58">
            <v>8.5599999999999996E-2</v>
          </cell>
          <cell r="X58">
            <v>0</v>
          </cell>
          <cell r="Y58">
            <v>0.1176</v>
          </cell>
          <cell r="Z58">
            <v>0.06</v>
          </cell>
          <cell r="AA58">
            <v>0.36430000000000001</v>
          </cell>
          <cell r="AB58">
            <v>2.6100000000000002E-2</v>
          </cell>
          <cell r="AC58">
            <v>0.12820000000000001</v>
          </cell>
          <cell r="AD58">
            <v>4.07E-2</v>
          </cell>
        </row>
        <row r="59">
          <cell r="D59">
            <v>0.24771796750644806</v>
          </cell>
          <cell r="E59">
            <v>0.11272530124428207</v>
          </cell>
          <cell r="F59">
            <v>0</v>
          </cell>
          <cell r="G59">
            <v>9.900006123917876E-2</v>
          </cell>
          <cell r="H59">
            <v>4.4834535535642164E-2</v>
          </cell>
          <cell r="I59">
            <v>0.24615288400886928</v>
          </cell>
          <cell r="J59">
            <v>1.8234925929305389E-2</v>
          </cell>
          <cell r="K59">
            <v>0.14388084369643814</v>
          </cell>
          <cell r="L59">
            <v>3.7453480839836122E-2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0.30359999999999998</v>
          </cell>
          <cell r="W59">
            <v>8.4699999999999998E-2</v>
          </cell>
          <cell r="X59">
            <v>0</v>
          </cell>
          <cell r="Y59">
            <v>7.4800000000000005E-2</v>
          </cell>
          <cell r="Z59">
            <v>3.8100000000000002E-2</v>
          </cell>
          <cell r="AA59">
            <v>0.30869999999999997</v>
          </cell>
          <cell r="AB59">
            <v>2.5700000000000001E-2</v>
          </cell>
          <cell r="AC59">
            <v>0.12640000000000001</v>
          </cell>
          <cell r="AD59">
            <v>3.7999999999999999E-2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33.5</v>
          </cell>
          <cell r="V2" t="str">
            <v>Sanders</v>
          </cell>
          <cell r="W2">
            <v>18.8</v>
          </cell>
          <cell r="X2" t="str">
            <v>Bloomberg</v>
          </cell>
          <cell r="Y2">
            <v>14.5</v>
          </cell>
          <cell r="Z2" t="str">
            <v>Warren</v>
          </cell>
          <cell r="AA2">
            <v>11.2</v>
          </cell>
          <cell r="AB2" t="str">
            <v>Buttigieg</v>
          </cell>
          <cell r="AC2">
            <v>7.3</v>
          </cell>
          <cell r="AD2" t="str">
            <v>Klobuchar</v>
          </cell>
          <cell r="AE2">
            <v>4.2</v>
          </cell>
          <cell r="AF2" t="str">
            <v>Yang</v>
          </cell>
          <cell r="AG2">
            <v>3.3</v>
          </cell>
          <cell r="AH2" t="str">
            <v>Steyer</v>
          </cell>
          <cell r="AI2">
            <v>2.2999999999999998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25.4</v>
          </cell>
          <cell r="V3" t="str">
            <v>Sanders</v>
          </cell>
          <cell r="W3">
            <v>24.3</v>
          </cell>
          <cell r="X3" t="str">
            <v>Warren</v>
          </cell>
          <cell r="Y3">
            <v>13.9</v>
          </cell>
          <cell r="Z3" t="str">
            <v>Bloomberg</v>
          </cell>
          <cell r="AA3">
            <v>10.9</v>
          </cell>
          <cell r="AB3" t="str">
            <v>Buttigieg</v>
          </cell>
          <cell r="AC3">
            <v>9.6999999999999993</v>
          </cell>
          <cell r="AD3" t="str">
            <v>Yang</v>
          </cell>
          <cell r="AE3">
            <v>4.2</v>
          </cell>
          <cell r="AF3" t="str">
            <v>Klobuchar</v>
          </cell>
          <cell r="AG3">
            <v>4.2</v>
          </cell>
          <cell r="AH3" t="str">
            <v>Steyer</v>
          </cell>
          <cell r="AI3">
            <v>2.2999999999999998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24.8</v>
          </cell>
          <cell r="V4" t="str">
            <v>Sanders</v>
          </cell>
          <cell r="W4">
            <v>24.6</v>
          </cell>
          <cell r="X4" t="str">
            <v>Warren</v>
          </cell>
          <cell r="Y4">
            <v>14.4</v>
          </cell>
          <cell r="Z4" t="str">
            <v>Bloomberg</v>
          </cell>
          <cell r="AA4">
            <v>11.3</v>
          </cell>
          <cell r="AB4" t="str">
            <v>Buttigieg</v>
          </cell>
          <cell r="AC4">
            <v>9.9</v>
          </cell>
          <cell r="AD4" t="str">
            <v>Klobuchar</v>
          </cell>
          <cell r="AE4">
            <v>4.5</v>
          </cell>
          <cell r="AF4" t="str">
            <v>Yang</v>
          </cell>
          <cell r="AG4">
            <v>3.7</v>
          </cell>
          <cell r="AH4" t="str">
            <v>Steyer</v>
          </cell>
          <cell r="AI4">
            <v>1.8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26.6</v>
          </cell>
          <cell r="V5" t="str">
            <v>Sanders</v>
          </cell>
          <cell r="W5">
            <v>23.6</v>
          </cell>
          <cell r="X5" t="str">
            <v>Warren</v>
          </cell>
          <cell r="Y5">
            <v>12.9</v>
          </cell>
          <cell r="Z5" t="str">
            <v>Bloomberg</v>
          </cell>
          <cell r="AA5">
            <v>11.7</v>
          </cell>
          <cell r="AB5" t="str">
            <v>Buttigieg</v>
          </cell>
          <cell r="AC5">
            <v>9.5</v>
          </cell>
          <cell r="AD5" t="str">
            <v>Yang</v>
          </cell>
          <cell r="AE5">
            <v>4.4000000000000004</v>
          </cell>
          <cell r="AF5" t="str">
            <v>Klobuchar</v>
          </cell>
          <cell r="AG5">
            <v>4</v>
          </cell>
          <cell r="AH5" t="str">
            <v>Steyer</v>
          </cell>
          <cell r="AI5">
            <v>2.1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29.9</v>
          </cell>
          <cell r="V6" t="str">
            <v>Sanders</v>
          </cell>
          <cell r="W6">
            <v>19.899999999999999</v>
          </cell>
          <cell r="X6" t="str">
            <v>Bloomberg</v>
          </cell>
          <cell r="Y6">
            <v>14.7</v>
          </cell>
          <cell r="Z6" t="str">
            <v>Warren</v>
          </cell>
          <cell r="AA6">
            <v>12.1</v>
          </cell>
          <cell r="AB6" t="str">
            <v>Buttigieg</v>
          </cell>
          <cell r="AC6">
            <v>8.5</v>
          </cell>
          <cell r="AD6" t="str">
            <v>Klobuchar</v>
          </cell>
          <cell r="AE6">
            <v>4.8</v>
          </cell>
          <cell r="AF6" t="str">
            <v>Yang</v>
          </cell>
          <cell r="AG6">
            <v>3.4</v>
          </cell>
          <cell r="AH6" t="str">
            <v>Steyer</v>
          </cell>
          <cell r="AI6">
            <v>1.7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27.9</v>
          </cell>
          <cell r="V7" t="str">
            <v>Biden</v>
          </cell>
          <cell r="W7">
            <v>20.3</v>
          </cell>
          <cell r="X7" t="str">
            <v>Warren</v>
          </cell>
          <cell r="Y7">
            <v>16</v>
          </cell>
          <cell r="Z7" t="str">
            <v>Bloomberg</v>
          </cell>
          <cell r="AA7">
            <v>10.7</v>
          </cell>
          <cell r="AB7" t="str">
            <v>Buttigieg</v>
          </cell>
          <cell r="AC7">
            <v>8.6</v>
          </cell>
          <cell r="AD7" t="str">
            <v>Yang</v>
          </cell>
          <cell r="AE7">
            <v>4.8</v>
          </cell>
          <cell r="AF7" t="str">
            <v>Klobuchar</v>
          </cell>
          <cell r="AG7">
            <v>4.4000000000000004</v>
          </cell>
          <cell r="AH7" t="str">
            <v>Steyer</v>
          </cell>
          <cell r="AI7">
            <v>2.2000000000000002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28.4</v>
          </cell>
          <cell r="V8" t="str">
            <v>Biden</v>
          </cell>
          <cell r="W8">
            <v>19.899999999999999</v>
          </cell>
          <cell r="X8" t="str">
            <v>Warren</v>
          </cell>
          <cell r="Y8">
            <v>13.8</v>
          </cell>
          <cell r="Z8" t="str">
            <v>Bloomberg</v>
          </cell>
          <cell r="AA8">
            <v>11.5</v>
          </cell>
          <cell r="AB8" t="str">
            <v>Buttigieg</v>
          </cell>
          <cell r="AC8">
            <v>9.9</v>
          </cell>
          <cell r="AD8" t="str">
            <v>Yang</v>
          </cell>
          <cell r="AE8">
            <v>4.7</v>
          </cell>
          <cell r="AF8" t="str">
            <v>Klobuchar</v>
          </cell>
          <cell r="AG8">
            <v>4.4000000000000004</v>
          </cell>
          <cell r="AH8" t="str">
            <v>Steyer</v>
          </cell>
          <cell r="AI8">
            <v>2.4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24.1</v>
          </cell>
          <cell r="V9" t="str">
            <v>Biden</v>
          </cell>
          <cell r="W9">
            <v>19.600000000000001</v>
          </cell>
          <cell r="X9" t="str">
            <v>Warren</v>
          </cell>
          <cell r="Y9">
            <v>15.9</v>
          </cell>
          <cell r="Z9" t="str">
            <v>Bloomberg</v>
          </cell>
          <cell r="AA9">
            <v>13</v>
          </cell>
          <cell r="AB9" t="str">
            <v>Buttigieg</v>
          </cell>
          <cell r="AC9">
            <v>11.6</v>
          </cell>
          <cell r="AD9" t="str">
            <v>Klobuchar</v>
          </cell>
          <cell r="AE9">
            <v>4.9000000000000004</v>
          </cell>
          <cell r="AF9" t="str">
            <v>Yang</v>
          </cell>
          <cell r="AG9">
            <v>3.6</v>
          </cell>
          <cell r="AH9" t="str">
            <v>Steyer</v>
          </cell>
          <cell r="AI9">
            <v>2.4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30.9</v>
          </cell>
          <cell r="V10" t="str">
            <v>Sanders</v>
          </cell>
          <cell r="W10">
            <v>21.2</v>
          </cell>
          <cell r="X10" t="str">
            <v>Warren</v>
          </cell>
          <cell r="Y10">
            <v>12.6</v>
          </cell>
          <cell r="Z10" t="str">
            <v>Bloomberg</v>
          </cell>
          <cell r="AA10">
            <v>11.9</v>
          </cell>
          <cell r="AB10" t="str">
            <v>Buttigieg</v>
          </cell>
          <cell r="AC10">
            <v>9.9</v>
          </cell>
          <cell r="AD10" t="str">
            <v>Klobuchar</v>
          </cell>
          <cell r="AE10">
            <v>3.7</v>
          </cell>
          <cell r="AF10" t="str">
            <v>Yang</v>
          </cell>
          <cell r="AG10">
            <v>3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34.200000000000003</v>
          </cell>
          <cell r="V11" t="str">
            <v>Biden</v>
          </cell>
          <cell r="W11">
            <v>21.4</v>
          </cell>
          <cell r="X11" t="str">
            <v>Warren</v>
          </cell>
          <cell r="Y11">
            <v>12.4</v>
          </cell>
          <cell r="Z11" t="str">
            <v>Bloomberg</v>
          </cell>
          <cell r="AA11">
            <v>9.6999999999999993</v>
          </cell>
          <cell r="AB11" t="str">
            <v>Buttigieg</v>
          </cell>
          <cell r="AC11">
            <v>8.6</v>
          </cell>
          <cell r="AD11" t="str">
            <v>Klobuchar</v>
          </cell>
          <cell r="AE11">
            <v>3.9</v>
          </cell>
          <cell r="AF11" t="str">
            <v>Yang</v>
          </cell>
          <cell r="AG11">
            <v>3.2</v>
          </cell>
          <cell r="AH11" t="str">
            <v>Steyer</v>
          </cell>
          <cell r="AI11">
            <v>1.6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34.6</v>
          </cell>
          <cell r="V12" t="str">
            <v>Sanders</v>
          </cell>
          <cell r="W12">
            <v>19.600000000000001</v>
          </cell>
          <cell r="X12" t="str">
            <v>Bloomberg</v>
          </cell>
          <cell r="Y12">
            <v>14.2</v>
          </cell>
          <cell r="Z12" t="str">
            <v>Warren</v>
          </cell>
          <cell r="AA12">
            <v>10.7</v>
          </cell>
          <cell r="AB12" t="str">
            <v>Buttigieg</v>
          </cell>
          <cell r="AC12">
            <v>6.2</v>
          </cell>
          <cell r="AD12" t="str">
            <v>Klobuchar</v>
          </cell>
          <cell r="AE12">
            <v>3.8</v>
          </cell>
          <cell r="AF12" t="str">
            <v>Yang</v>
          </cell>
          <cell r="AG12">
            <v>3.5</v>
          </cell>
          <cell r="AH12" t="str">
            <v>Steyer</v>
          </cell>
          <cell r="AI12">
            <v>2.4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30.2</v>
          </cell>
          <cell r="V13" t="str">
            <v>Sanders</v>
          </cell>
          <cell r="W13">
            <v>18.8</v>
          </cell>
          <cell r="X13" t="str">
            <v>Bloomberg</v>
          </cell>
          <cell r="Y13">
            <v>16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7.4</v>
          </cell>
          <cell r="AD13" t="str">
            <v>Klobuchar</v>
          </cell>
          <cell r="AE13">
            <v>5.3</v>
          </cell>
          <cell r="AF13" t="str">
            <v>Yang</v>
          </cell>
          <cell r="AG13">
            <v>3.1</v>
          </cell>
          <cell r="AH13" t="str">
            <v>Steyer</v>
          </cell>
          <cell r="AI13">
            <v>1.7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32.700000000000003</v>
          </cell>
          <cell r="V14" t="str">
            <v>Sanders</v>
          </cell>
          <cell r="W14">
            <v>19.399999999999999</v>
          </cell>
          <cell r="X14" t="str">
            <v>Bloomberg</v>
          </cell>
          <cell r="Y14">
            <v>14.7</v>
          </cell>
          <cell r="Z14" t="str">
            <v>Warren</v>
          </cell>
          <cell r="AA14">
            <v>10.9</v>
          </cell>
          <cell r="AB14" t="str">
            <v>Buttigieg</v>
          </cell>
          <cell r="AC14">
            <v>7.5</v>
          </cell>
          <cell r="AD14" t="str">
            <v>Klobuchar</v>
          </cell>
          <cell r="AE14">
            <v>4.2</v>
          </cell>
          <cell r="AF14" t="str">
            <v>Yang</v>
          </cell>
          <cell r="AG14">
            <v>3.5</v>
          </cell>
          <cell r="AH14" t="str">
            <v>Steyer</v>
          </cell>
          <cell r="AI14">
            <v>2.1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24.8</v>
          </cell>
          <cell r="V15" t="str">
            <v>Sanders</v>
          </cell>
          <cell r="W15">
            <v>24.6</v>
          </cell>
          <cell r="X15" t="str">
            <v>Warren</v>
          </cell>
          <cell r="Y15">
            <v>14.4</v>
          </cell>
          <cell r="Z15" t="str">
            <v>Bloomberg</v>
          </cell>
          <cell r="AA15">
            <v>11.3</v>
          </cell>
          <cell r="AB15" t="str">
            <v>Buttigieg</v>
          </cell>
          <cell r="AC15">
            <v>9.9</v>
          </cell>
          <cell r="AD15" t="str">
            <v>Klobuchar</v>
          </cell>
          <cell r="AE15">
            <v>4.5</v>
          </cell>
          <cell r="AF15" t="str">
            <v>Yang</v>
          </cell>
          <cell r="AG15">
            <v>3.7</v>
          </cell>
          <cell r="AH15" t="str">
            <v>Steyer</v>
          </cell>
          <cell r="AI15">
            <v>1.8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26.7</v>
          </cell>
          <cell r="V16" t="str">
            <v>Biden</v>
          </cell>
          <cell r="W16">
            <v>20.100000000000001</v>
          </cell>
          <cell r="X16" t="str">
            <v>Warren</v>
          </cell>
          <cell r="Y16">
            <v>14.9</v>
          </cell>
          <cell r="Z16" t="str">
            <v>Bloomberg</v>
          </cell>
          <cell r="AA16">
            <v>11.9</v>
          </cell>
          <cell r="AB16" t="str">
            <v>Buttigieg</v>
          </cell>
          <cell r="AC16">
            <v>9</v>
          </cell>
          <cell r="AD16" t="str">
            <v>Yang</v>
          </cell>
          <cell r="AE16">
            <v>5.3</v>
          </cell>
          <cell r="AF16" t="str">
            <v>Klobuchar</v>
          </cell>
          <cell r="AG16">
            <v>4.3</v>
          </cell>
          <cell r="AH16" t="str">
            <v>Steyer</v>
          </cell>
          <cell r="AI16">
            <v>2.7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</v>
          </cell>
          <cell r="V17" t="str">
            <v>Biden</v>
          </cell>
          <cell r="W17">
            <v>19.8</v>
          </cell>
          <cell r="X17" t="str">
            <v>Bloomberg</v>
          </cell>
          <cell r="Y17">
            <v>12</v>
          </cell>
          <cell r="Z17" t="str">
            <v>Warren</v>
          </cell>
          <cell r="AA17">
            <v>11.3</v>
          </cell>
          <cell r="AB17" t="str">
            <v>Buttigieg</v>
          </cell>
          <cell r="AC17">
            <v>10.1</v>
          </cell>
          <cell r="AD17" t="str">
            <v>Yang</v>
          </cell>
          <cell r="AE17">
            <v>4.7</v>
          </cell>
          <cell r="AF17" t="str">
            <v>Klobuchar</v>
          </cell>
          <cell r="AG17">
            <v>4</v>
          </cell>
          <cell r="AH17" t="str">
            <v>Steyer</v>
          </cell>
          <cell r="AI17">
            <v>2.1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23.7</v>
          </cell>
          <cell r="V18" t="str">
            <v>Sanders</v>
          </cell>
          <cell r="W18">
            <v>22.9</v>
          </cell>
          <cell r="X18" t="str">
            <v>Warren</v>
          </cell>
          <cell r="Y18">
            <v>13.3</v>
          </cell>
          <cell r="Z18" t="str">
            <v>Buttigieg</v>
          </cell>
          <cell r="AA18">
            <v>12.6</v>
          </cell>
          <cell r="AB18" t="str">
            <v>Bloomberg</v>
          </cell>
          <cell r="AC18">
            <v>12</v>
          </cell>
          <cell r="AD18" t="str">
            <v>Klobuchar</v>
          </cell>
          <cell r="AE18">
            <v>5.8</v>
          </cell>
          <cell r="AF18" t="str">
            <v>Yang</v>
          </cell>
          <cell r="AG18">
            <v>3.4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23.8</v>
          </cell>
          <cell r="V19" t="str">
            <v>Biden</v>
          </cell>
          <cell r="W19">
            <v>22.1</v>
          </cell>
          <cell r="X19" t="str">
            <v>Buttigieg</v>
          </cell>
          <cell r="Y19">
            <v>15.2</v>
          </cell>
          <cell r="Z19" t="str">
            <v>Warren</v>
          </cell>
          <cell r="AA19">
            <v>13.7</v>
          </cell>
          <cell r="AB19" t="str">
            <v>Bloomberg</v>
          </cell>
          <cell r="AC19">
            <v>9.1</v>
          </cell>
          <cell r="AD19" t="str">
            <v>Klobuchar</v>
          </cell>
          <cell r="AE19">
            <v>6.4</v>
          </cell>
          <cell r="AF19" t="str">
            <v>Yang</v>
          </cell>
          <cell r="AG19">
            <v>3.6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27.1</v>
          </cell>
          <cell r="V21" t="str">
            <v>Biden</v>
          </cell>
          <cell r="W21">
            <v>17.8</v>
          </cell>
          <cell r="X21" t="str">
            <v>Warren</v>
          </cell>
          <cell r="Y21">
            <v>14.3</v>
          </cell>
          <cell r="Z21" t="str">
            <v>Buttigieg</v>
          </cell>
          <cell r="AA21">
            <v>13.4</v>
          </cell>
          <cell r="AB21" t="str">
            <v>Bloomberg</v>
          </cell>
          <cell r="AC21">
            <v>9.3000000000000007</v>
          </cell>
          <cell r="AD21" t="str">
            <v>Klobuchar</v>
          </cell>
          <cell r="AE21">
            <v>7.8</v>
          </cell>
          <cell r="AF21" t="str">
            <v>Yang</v>
          </cell>
          <cell r="AG21">
            <v>4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24.7</v>
          </cell>
          <cell r="V22" t="str">
            <v>Sanders</v>
          </cell>
          <cell r="W22">
            <v>24.5</v>
          </cell>
          <cell r="X22" t="str">
            <v>Bloomberg</v>
          </cell>
          <cell r="Y22">
            <v>14.3</v>
          </cell>
          <cell r="Z22" t="str">
            <v>Warren</v>
          </cell>
          <cell r="AA22">
            <v>12.4</v>
          </cell>
          <cell r="AB22" t="str">
            <v>Buttigieg</v>
          </cell>
          <cell r="AC22">
            <v>9</v>
          </cell>
          <cell r="AD22" t="str">
            <v>Klobuchar</v>
          </cell>
          <cell r="AE22">
            <v>5.2</v>
          </cell>
          <cell r="AF22" t="str">
            <v>Yang</v>
          </cell>
          <cell r="AG22">
            <v>3.4</v>
          </cell>
          <cell r="AH22" t="str">
            <v>Steyer</v>
          </cell>
          <cell r="AI22">
            <v>1.5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36.200000000000003</v>
          </cell>
          <cell r="V23" t="str">
            <v>Sanders</v>
          </cell>
          <cell r="W23">
            <v>19.399999999999999</v>
          </cell>
          <cell r="X23" t="str">
            <v>Warren</v>
          </cell>
          <cell r="Y23">
            <v>11.1</v>
          </cell>
          <cell r="Z23" t="str">
            <v>Bloomberg</v>
          </cell>
          <cell r="AA23">
            <v>11</v>
          </cell>
          <cell r="AB23" t="str">
            <v>Buttigieg</v>
          </cell>
          <cell r="AC23">
            <v>7</v>
          </cell>
          <cell r="AD23" t="str">
            <v>Klobuchar</v>
          </cell>
          <cell r="AE23">
            <v>4.3</v>
          </cell>
          <cell r="AF23" t="str">
            <v>Yang</v>
          </cell>
          <cell r="AG23">
            <v>3.5</v>
          </cell>
          <cell r="AH23" t="str">
            <v>Steyer</v>
          </cell>
          <cell r="AI23">
            <v>2.5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23.5</v>
          </cell>
          <cell r="V24" t="str">
            <v>Biden</v>
          </cell>
          <cell r="W24">
            <v>19.3</v>
          </cell>
          <cell r="X24" t="str">
            <v>Warren</v>
          </cell>
          <cell r="Y24">
            <v>17.5</v>
          </cell>
          <cell r="Z24" t="str">
            <v>Bloomberg</v>
          </cell>
          <cell r="AA24">
            <v>12.1</v>
          </cell>
          <cell r="AB24" t="str">
            <v>Buttigieg</v>
          </cell>
          <cell r="AC24">
            <v>11.9</v>
          </cell>
          <cell r="AD24" t="str">
            <v>Klobuchar</v>
          </cell>
          <cell r="AE24">
            <v>4.5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2.7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27.5</v>
          </cell>
          <cell r="V25" t="str">
            <v>Sanders</v>
          </cell>
          <cell r="W25">
            <v>22</v>
          </cell>
          <cell r="X25" t="str">
            <v>Warren</v>
          </cell>
          <cell r="Y25">
            <v>13.7</v>
          </cell>
          <cell r="Z25" t="str">
            <v>Bloomberg</v>
          </cell>
          <cell r="AA25">
            <v>12.5</v>
          </cell>
          <cell r="AB25" t="str">
            <v>Buttigieg</v>
          </cell>
          <cell r="AC25">
            <v>9.6999999999999993</v>
          </cell>
          <cell r="AD25" t="str">
            <v>Klobuchar</v>
          </cell>
          <cell r="AE25">
            <v>3.6</v>
          </cell>
          <cell r="AF25" t="str">
            <v>Yang</v>
          </cell>
          <cell r="AG25">
            <v>3.4</v>
          </cell>
          <cell r="AH25" t="str">
            <v>Steyer</v>
          </cell>
          <cell r="AI25">
            <v>2.7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22.9</v>
          </cell>
          <cell r="V26" t="str">
            <v>Warren</v>
          </cell>
          <cell r="W26">
            <v>19.5</v>
          </cell>
          <cell r="X26" t="str">
            <v>Biden</v>
          </cell>
          <cell r="Y26">
            <v>17.8</v>
          </cell>
          <cell r="Z26" t="str">
            <v>Bloomberg</v>
          </cell>
          <cell r="AA26">
            <v>11.8</v>
          </cell>
          <cell r="AB26" t="str">
            <v>Buttigieg</v>
          </cell>
          <cell r="AC26">
            <v>11.7</v>
          </cell>
          <cell r="AD26" t="str">
            <v>Klobuchar</v>
          </cell>
          <cell r="AE26">
            <v>5.5</v>
          </cell>
          <cell r="AF26" t="str">
            <v>Yang</v>
          </cell>
          <cell r="AG26">
            <v>3.5</v>
          </cell>
          <cell r="AH26" t="str">
            <v>Steyer</v>
          </cell>
          <cell r="AI26">
            <v>2.4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24.2</v>
          </cell>
          <cell r="V27" t="str">
            <v>Biden</v>
          </cell>
          <cell r="W27">
            <v>24.1</v>
          </cell>
          <cell r="X27" t="str">
            <v>Warren</v>
          </cell>
          <cell r="Y27">
            <v>13.3</v>
          </cell>
          <cell r="Z27" t="str">
            <v>Bloomberg</v>
          </cell>
          <cell r="AA27">
            <v>12.5</v>
          </cell>
          <cell r="AB27" t="str">
            <v>Buttigieg</v>
          </cell>
          <cell r="AC27">
            <v>11.2</v>
          </cell>
          <cell r="AD27" t="str">
            <v>Klobuchar</v>
          </cell>
          <cell r="AE27">
            <v>5.3</v>
          </cell>
          <cell r="AF27" t="str">
            <v>Yang</v>
          </cell>
          <cell r="AG27">
            <v>3.5</v>
          </cell>
          <cell r="AH27" t="str">
            <v>Steyer</v>
          </cell>
          <cell r="AI27">
            <v>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20.8</v>
          </cell>
          <cell r="V28" t="str">
            <v>Biden</v>
          </cell>
          <cell r="W28">
            <v>17.7</v>
          </cell>
          <cell r="X28" t="str">
            <v>Klobuchar</v>
          </cell>
          <cell r="Y28">
            <v>17.5</v>
          </cell>
          <cell r="Z28" t="str">
            <v>Warren</v>
          </cell>
          <cell r="AA28">
            <v>13.2</v>
          </cell>
          <cell r="AB28" t="str">
            <v>Buttigieg</v>
          </cell>
          <cell r="AC28">
            <v>11.9</v>
          </cell>
          <cell r="AD28" t="str">
            <v>Bloomberg</v>
          </cell>
          <cell r="AE28">
            <v>9.6</v>
          </cell>
          <cell r="AF28" t="str">
            <v>Yang</v>
          </cell>
          <cell r="AG28">
            <v>3.2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35.700000000000003</v>
          </cell>
          <cell r="V29" t="str">
            <v>Sanders</v>
          </cell>
          <cell r="W29">
            <v>18</v>
          </cell>
          <cell r="X29" t="str">
            <v>Bloomberg</v>
          </cell>
          <cell r="Y29">
            <v>14.4</v>
          </cell>
          <cell r="Z29" t="str">
            <v>Warren</v>
          </cell>
          <cell r="AA29">
            <v>10.5</v>
          </cell>
          <cell r="AB29" t="str">
            <v>Buttigieg</v>
          </cell>
          <cell r="AC29">
            <v>6.6</v>
          </cell>
          <cell r="AD29" t="str">
            <v>Klobuchar</v>
          </cell>
          <cell r="AE29">
            <v>4</v>
          </cell>
          <cell r="AF29" t="str">
            <v>Yang</v>
          </cell>
          <cell r="AG29">
            <v>3.3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28.7</v>
          </cell>
          <cell r="V30" t="str">
            <v>Sanders</v>
          </cell>
          <cell r="W30">
            <v>18.899999999999999</v>
          </cell>
          <cell r="X30" t="str">
            <v>Bloomberg</v>
          </cell>
          <cell r="Y30">
            <v>17.399999999999999</v>
          </cell>
          <cell r="Z30" t="str">
            <v>Warren</v>
          </cell>
          <cell r="AA30">
            <v>11.5</v>
          </cell>
          <cell r="AB30" t="str">
            <v>Buttigieg</v>
          </cell>
          <cell r="AC30">
            <v>8.6999999999999993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3.1</v>
          </cell>
          <cell r="AH30" t="str">
            <v>Steyer</v>
          </cell>
          <cell r="AI30">
            <v>1.4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24.7</v>
          </cell>
          <cell r="V31" t="str">
            <v>Biden</v>
          </cell>
          <cell r="W31">
            <v>23.8</v>
          </cell>
          <cell r="X31" t="str">
            <v>Warren</v>
          </cell>
          <cell r="Y31">
            <v>13.6</v>
          </cell>
          <cell r="Z31" t="str">
            <v>Bloomberg</v>
          </cell>
          <cell r="AA31">
            <v>11.9</v>
          </cell>
          <cell r="AB31" t="str">
            <v>Buttigieg</v>
          </cell>
          <cell r="AC31">
            <v>10.199999999999999</v>
          </cell>
          <cell r="AD31" t="str">
            <v>Yang</v>
          </cell>
          <cell r="AE31">
            <v>4.5999999999999996</v>
          </cell>
          <cell r="AF31" t="str">
            <v>Klobuchar</v>
          </cell>
          <cell r="AG31">
            <v>4.0999999999999996</v>
          </cell>
          <cell r="AH31" t="str">
            <v>Steyer</v>
          </cell>
          <cell r="AI31">
            <v>2.1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26.1</v>
          </cell>
          <cell r="V32" t="str">
            <v>Biden</v>
          </cell>
          <cell r="W32">
            <v>17.899999999999999</v>
          </cell>
          <cell r="X32" t="str">
            <v>Warren</v>
          </cell>
          <cell r="Y32">
            <v>13.8</v>
          </cell>
          <cell r="Z32" t="str">
            <v>Buttigieg</v>
          </cell>
          <cell r="AA32">
            <v>13.1</v>
          </cell>
          <cell r="AB32" t="str">
            <v>Bloomberg</v>
          </cell>
          <cell r="AC32">
            <v>11.4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3.9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26.9</v>
          </cell>
          <cell r="V33" t="str">
            <v>Biden</v>
          </cell>
          <cell r="W33">
            <v>23.3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9.1</v>
          </cell>
          <cell r="AB33" t="str">
            <v>Steyer</v>
          </cell>
          <cell r="AC33">
            <v>7.3</v>
          </cell>
          <cell r="AD33" t="str">
            <v>Yang</v>
          </cell>
          <cell r="AE33">
            <v>5.0999999999999996</v>
          </cell>
          <cell r="AF33" t="str">
            <v>Klobuchar</v>
          </cell>
          <cell r="AG33">
            <v>4.4000000000000004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28.4</v>
          </cell>
          <cell r="V34" t="str">
            <v>Buttigieg</v>
          </cell>
          <cell r="W34">
            <v>21</v>
          </cell>
          <cell r="X34" t="str">
            <v>Warren</v>
          </cell>
          <cell r="Y34">
            <v>13.5</v>
          </cell>
          <cell r="Z34" t="str">
            <v>Biden</v>
          </cell>
          <cell r="AA34">
            <v>12</v>
          </cell>
          <cell r="AB34" t="str">
            <v>Klobuchar</v>
          </cell>
          <cell r="AC34">
            <v>9.8000000000000007</v>
          </cell>
          <cell r="AD34" t="str">
            <v>Yang</v>
          </cell>
          <cell r="AE34">
            <v>3.5</v>
          </cell>
          <cell r="AF34" t="str">
            <v>Steyer</v>
          </cell>
          <cell r="AG34">
            <v>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25.3</v>
          </cell>
          <cell r="V35" t="str">
            <v>Sanders</v>
          </cell>
          <cell r="W35">
            <v>24.7</v>
          </cell>
          <cell r="X35" t="str">
            <v>Warren</v>
          </cell>
          <cell r="Y35">
            <v>14.5</v>
          </cell>
          <cell r="Z35" t="str">
            <v>Buttigieg</v>
          </cell>
          <cell r="AA35">
            <v>10.5</v>
          </cell>
          <cell r="AB35" t="str">
            <v>Bloomberg</v>
          </cell>
          <cell r="AC35">
            <v>10.4</v>
          </cell>
          <cell r="AD35" t="str">
            <v>Klobuchar</v>
          </cell>
          <cell r="AE35">
            <v>4.0999999999999996</v>
          </cell>
          <cell r="AF35" t="str">
            <v>Yang</v>
          </cell>
          <cell r="AG35">
            <v>3.8</v>
          </cell>
          <cell r="AH35" t="str">
            <v>Steyer</v>
          </cell>
          <cell r="AI35">
            <v>1.8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27.6</v>
          </cell>
          <cell r="V36" t="str">
            <v>Biden</v>
          </cell>
          <cell r="W36">
            <v>21.5</v>
          </cell>
          <cell r="X36" t="str">
            <v>Warren</v>
          </cell>
          <cell r="Y36">
            <v>13.5</v>
          </cell>
          <cell r="Z36" t="str">
            <v>Bloomberg</v>
          </cell>
          <cell r="AA36">
            <v>10.6</v>
          </cell>
          <cell r="AB36" t="str">
            <v>Buttigieg</v>
          </cell>
          <cell r="AC36">
            <v>9.4</v>
          </cell>
          <cell r="AD36" t="str">
            <v>Yang</v>
          </cell>
          <cell r="AE36">
            <v>5.6</v>
          </cell>
          <cell r="AF36" t="str">
            <v>Klobuchar</v>
          </cell>
          <cell r="AG36">
            <v>4.3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25.1</v>
          </cell>
          <cell r="V37" t="str">
            <v>Sanders</v>
          </cell>
          <cell r="W37">
            <v>21.4</v>
          </cell>
          <cell r="X37" t="str">
            <v>Bloomberg</v>
          </cell>
          <cell r="Y37">
            <v>18</v>
          </cell>
          <cell r="Z37" t="str">
            <v>Warren</v>
          </cell>
          <cell r="AA37">
            <v>12.5</v>
          </cell>
          <cell r="AB37" t="str">
            <v>Buttigieg</v>
          </cell>
          <cell r="AC37">
            <v>9.1999999999999993</v>
          </cell>
          <cell r="AD37" t="str">
            <v>Klobuchar</v>
          </cell>
          <cell r="AE37">
            <v>3.5</v>
          </cell>
          <cell r="AF37" t="str">
            <v>Yang</v>
          </cell>
          <cell r="AG37">
            <v>3.3</v>
          </cell>
          <cell r="AH37" t="str">
            <v>Steyer</v>
          </cell>
          <cell r="AI37">
            <v>2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28.3</v>
          </cell>
          <cell r="V38" t="str">
            <v>Sanders</v>
          </cell>
          <cell r="W38">
            <v>21</v>
          </cell>
          <cell r="X38" t="str">
            <v>Bloomberg</v>
          </cell>
          <cell r="Y38">
            <v>15.4</v>
          </cell>
          <cell r="Z38" t="str">
            <v>Warren</v>
          </cell>
          <cell r="AA38">
            <v>11.2</v>
          </cell>
          <cell r="AB38" t="str">
            <v>Buttigieg</v>
          </cell>
          <cell r="AC38">
            <v>8.5</v>
          </cell>
          <cell r="AD38" t="str">
            <v>Klobuchar</v>
          </cell>
          <cell r="AE38">
            <v>4.8</v>
          </cell>
          <cell r="AF38" t="str">
            <v>Yang</v>
          </cell>
          <cell r="AG38">
            <v>3.8</v>
          </cell>
          <cell r="AH38" t="str">
            <v>Steyer</v>
          </cell>
          <cell r="AI38">
            <v>1.8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</v>
          </cell>
          <cell r="V39" t="str">
            <v>Biden</v>
          </cell>
          <cell r="W39">
            <v>20</v>
          </cell>
          <cell r="X39" t="str">
            <v>Warren</v>
          </cell>
          <cell r="Y39">
            <v>14.3</v>
          </cell>
          <cell r="Z39" t="str">
            <v>Buttigieg</v>
          </cell>
          <cell r="AA39">
            <v>14</v>
          </cell>
          <cell r="AB39" t="str">
            <v>Bloomberg</v>
          </cell>
          <cell r="AC39">
            <v>8.1</v>
          </cell>
          <cell r="AD39" t="str">
            <v>Klobuchar</v>
          </cell>
          <cell r="AE39">
            <v>6.5</v>
          </cell>
          <cell r="AF39" t="str">
            <v>Yang</v>
          </cell>
          <cell r="AG39">
            <v>3.6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24.8</v>
          </cell>
          <cell r="V40" t="str">
            <v>Sanders</v>
          </cell>
          <cell r="W40">
            <v>24.6</v>
          </cell>
          <cell r="X40" t="str">
            <v>Warren</v>
          </cell>
          <cell r="Y40">
            <v>14.4</v>
          </cell>
          <cell r="Z40" t="str">
            <v>Bloomberg</v>
          </cell>
          <cell r="AA40">
            <v>11.3</v>
          </cell>
          <cell r="AB40" t="str">
            <v>Buttigieg</v>
          </cell>
          <cell r="AC40">
            <v>9.9</v>
          </cell>
          <cell r="AD40" t="str">
            <v>Klobuchar</v>
          </cell>
          <cell r="AE40">
            <v>4.5</v>
          </cell>
          <cell r="AF40" t="str">
            <v>Yang</v>
          </cell>
          <cell r="AG40">
            <v>3.7</v>
          </cell>
          <cell r="AH40" t="str">
            <v>Steyer</v>
          </cell>
          <cell r="AI40">
            <v>1.8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24.7</v>
          </cell>
          <cell r="V41" t="str">
            <v>Sanders</v>
          </cell>
          <cell r="W41">
            <v>23.3</v>
          </cell>
          <cell r="X41" t="str">
            <v>Warren</v>
          </cell>
          <cell r="Y41">
            <v>12.7</v>
          </cell>
          <cell r="Z41" t="str">
            <v>Bloomberg</v>
          </cell>
          <cell r="AA41">
            <v>12.7</v>
          </cell>
          <cell r="AB41" t="str">
            <v>Buttigieg</v>
          </cell>
          <cell r="AC41">
            <v>11.6</v>
          </cell>
          <cell r="AD41" t="str">
            <v>Klobuchar</v>
          </cell>
          <cell r="AE41">
            <v>5.5</v>
          </cell>
          <cell r="AF41" t="str">
            <v>Yang</v>
          </cell>
          <cell r="AG41">
            <v>3.5</v>
          </cell>
          <cell r="AH41" t="str">
            <v>Steyer</v>
          </cell>
          <cell r="AI41">
            <v>1.2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25.7</v>
          </cell>
          <cell r="V42" t="str">
            <v>Biden</v>
          </cell>
          <cell r="W42">
            <v>23</v>
          </cell>
          <cell r="X42" t="str">
            <v>Bloomberg</v>
          </cell>
          <cell r="Y42">
            <v>14.4</v>
          </cell>
          <cell r="Z42" t="str">
            <v>Warren</v>
          </cell>
          <cell r="AA42">
            <v>11.1</v>
          </cell>
          <cell r="AB42" t="str">
            <v>Buttigieg</v>
          </cell>
          <cell r="AC42">
            <v>8.1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4.5</v>
          </cell>
          <cell r="AH42" t="str">
            <v>Yang</v>
          </cell>
          <cell r="AI42">
            <v>3.3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26.5</v>
          </cell>
          <cell r="V43" t="str">
            <v>Biden</v>
          </cell>
          <cell r="W43">
            <v>19.5</v>
          </cell>
          <cell r="X43" t="str">
            <v>Warren</v>
          </cell>
          <cell r="Y43">
            <v>15</v>
          </cell>
          <cell r="Z43" t="str">
            <v>Bloomberg</v>
          </cell>
          <cell r="AA43">
            <v>12.1</v>
          </cell>
          <cell r="AB43" t="str">
            <v>Buttigieg</v>
          </cell>
          <cell r="AC43">
            <v>10</v>
          </cell>
          <cell r="AD43" t="str">
            <v>Klobuchar</v>
          </cell>
          <cell r="AE43">
            <v>5.2</v>
          </cell>
          <cell r="AF43" t="str">
            <v>Yang</v>
          </cell>
          <cell r="AG43">
            <v>4.5999999999999996</v>
          </cell>
          <cell r="AH43" t="str">
            <v>Steyer</v>
          </cell>
          <cell r="AI43">
            <v>2.2000000000000002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26.1</v>
          </cell>
          <cell r="V44" t="str">
            <v>Sanders</v>
          </cell>
          <cell r="W44">
            <v>22.7</v>
          </cell>
          <cell r="X44" t="str">
            <v>Warren</v>
          </cell>
          <cell r="Y44">
            <v>12.8</v>
          </cell>
          <cell r="Z44" t="str">
            <v>Bloomberg</v>
          </cell>
          <cell r="AA44">
            <v>11.6</v>
          </cell>
          <cell r="AB44" t="str">
            <v>Buttigieg</v>
          </cell>
          <cell r="AC44">
            <v>11.4</v>
          </cell>
          <cell r="AD44" t="str">
            <v>Klobuchar</v>
          </cell>
          <cell r="AE44">
            <v>5.6</v>
          </cell>
          <cell r="AF44" t="str">
            <v>Yang</v>
          </cell>
          <cell r="AG44">
            <v>3.7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24.8</v>
          </cell>
          <cell r="V45" t="str">
            <v>Sanders</v>
          </cell>
          <cell r="W45">
            <v>24.6</v>
          </cell>
          <cell r="X45" t="str">
            <v>Warren</v>
          </cell>
          <cell r="Y45">
            <v>14.4</v>
          </cell>
          <cell r="Z45" t="str">
            <v>Bloomberg</v>
          </cell>
          <cell r="AA45">
            <v>11.3</v>
          </cell>
          <cell r="AB45" t="str">
            <v>Buttigieg</v>
          </cell>
          <cell r="AC45">
            <v>9.9</v>
          </cell>
          <cell r="AD45" t="str">
            <v>Klobuchar</v>
          </cell>
          <cell r="AE45">
            <v>4.5</v>
          </cell>
          <cell r="AF45" t="str">
            <v>Yang</v>
          </cell>
          <cell r="AG45">
            <v>3.7</v>
          </cell>
          <cell r="AH45" t="str">
            <v>Steyer</v>
          </cell>
          <cell r="AI45">
            <v>1.8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</v>
          </cell>
          <cell r="V46" t="str">
            <v>Biden</v>
          </cell>
          <cell r="W46">
            <v>20.7</v>
          </cell>
          <cell r="X46" t="str">
            <v>Warren</v>
          </cell>
          <cell r="Y46">
            <v>15.7</v>
          </cell>
          <cell r="Z46" t="str">
            <v>Buttigieg</v>
          </cell>
          <cell r="AA46">
            <v>12.2</v>
          </cell>
          <cell r="AB46" t="str">
            <v>Bloomberg</v>
          </cell>
          <cell r="AC46">
            <v>11.2</v>
          </cell>
          <cell r="AD46" t="str">
            <v>Klobuchar</v>
          </cell>
          <cell r="AE46">
            <v>4.4000000000000004</v>
          </cell>
          <cell r="AF46" t="str">
            <v>Yang</v>
          </cell>
          <cell r="AG46">
            <v>3.6</v>
          </cell>
          <cell r="AH46" t="str">
            <v>Steyer</v>
          </cell>
          <cell r="AI46">
            <v>2.2999999999999998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33.5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11.9</v>
          </cell>
          <cell r="Z47" t="str">
            <v>Warren</v>
          </cell>
          <cell r="AA47">
            <v>9.1999999999999993</v>
          </cell>
          <cell r="AB47" t="str">
            <v>Buttigieg</v>
          </cell>
          <cell r="AC47">
            <v>7.2</v>
          </cell>
          <cell r="AD47" t="str">
            <v>Klobuchar</v>
          </cell>
          <cell r="AE47">
            <v>3.9</v>
          </cell>
          <cell r="AF47" t="str">
            <v>Yang</v>
          </cell>
          <cell r="AG47">
            <v>3.2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17.899999999999999</v>
          </cell>
          <cell r="X48" t="str">
            <v>Warren</v>
          </cell>
          <cell r="Y48">
            <v>14.2</v>
          </cell>
          <cell r="Z48" t="str">
            <v>Buttigieg</v>
          </cell>
          <cell r="AA48">
            <v>13.4</v>
          </cell>
          <cell r="AB48" t="str">
            <v>Bloomberg</v>
          </cell>
          <cell r="AC48">
            <v>10.7</v>
          </cell>
          <cell r="AD48" t="str">
            <v>Klobuchar</v>
          </cell>
          <cell r="AE48">
            <v>7.7</v>
          </cell>
          <cell r="AF48" t="str">
            <v>Yang</v>
          </cell>
          <cell r="AG48">
            <v>4.0999999999999996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14.6</v>
          </cell>
          <cell r="Z49" t="str">
            <v>Warren</v>
          </cell>
          <cell r="AA49">
            <v>11.8</v>
          </cell>
          <cell r="AB49" t="str">
            <v>Buttigieg</v>
          </cell>
          <cell r="AC49">
            <v>8.8000000000000007</v>
          </cell>
          <cell r="AD49" t="str">
            <v>Klobuchar</v>
          </cell>
          <cell r="AE49">
            <v>4.7</v>
          </cell>
          <cell r="AF49" t="str">
            <v>Yang</v>
          </cell>
          <cell r="AG49">
            <v>3.4</v>
          </cell>
          <cell r="AH49" t="str">
            <v>Steyer</v>
          </cell>
          <cell r="AI49">
            <v>1.7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25.1</v>
          </cell>
          <cell r="V50" t="str">
            <v>Sanders</v>
          </cell>
          <cell r="W50">
            <v>23.6</v>
          </cell>
          <cell r="X50" t="str">
            <v>Warren</v>
          </cell>
          <cell r="Y50">
            <v>14.2</v>
          </cell>
          <cell r="Z50" t="str">
            <v>Bloomberg</v>
          </cell>
          <cell r="AA50">
            <v>14</v>
          </cell>
          <cell r="AB50" t="str">
            <v>Buttigieg</v>
          </cell>
          <cell r="AC50">
            <v>8.1</v>
          </cell>
          <cell r="AD50" t="str">
            <v>Klobuchar</v>
          </cell>
          <cell r="AE50">
            <v>4.5999999999999996</v>
          </cell>
          <cell r="AF50" t="str">
            <v>Yang</v>
          </cell>
          <cell r="AG50">
            <v>3.6</v>
          </cell>
          <cell r="AH50" t="str">
            <v>Steyer</v>
          </cell>
          <cell r="AI50">
            <v>1.7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16.8</v>
          </cell>
          <cell r="X51" t="str">
            <v>Warren</v>
          </cell>
          <cell r="Y51">
            <v>14.8</v>
          </cell>
          <cell r="Z51" t="str">
            <v>Bloomberg</v>
          </cell>
          <cell r="AA51">
            <v>11.5</v>
          </cell>
          <cell r="AB51" t="str">
            <v>Buttigieg</v>
          </cell>
          <cell r="AC51">
            <v>10.3</v>
          </cell>
          <cell r="AD51" t="str">
            <v>Klobuchar</v>
          </cell>
          <cell r="AE51">
            <v>6</v>
          </cell>
          <cell r="AF51" t="str">
            <v>Yang</v>
          </cell>
          <cell r="AG51">
            <v>4.9000000000000004</v>
          </cell>
          <cell r="AH51" t="str">
            <v>Steyer</v>
          </cell>
          <cell r="AI51">
            <v>2.1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14.1</v>
          </cell>
          <cell r="X52" t="str">
            <v>Warren</v>
          </cell>
          <cell r="Y52">
            <v>13.2</v>
          </cell>
          <cell r="Z52" t="str">
            <v>Buttigieg</v>
          </cell>
          <cell r="AA52">
            <v>10.199999999999999</v>
          </cell>
          <cell r="AB52" t="str">
            <v>Bloomberg</v>
          </cell>
          <cell r="AC52">
            <v>9</v>
          </cell>
          <cell r="AD52" t="str">
            <v>Klobuchar</v>
          </cell>
          <cell r="AE52">
            <v>4.4000000000000004</v>
          </cell>
          <cell r="AF52" t="str">
            <v>Yang</v>
          </cell>
          <cell r="AG52">
            <v>2.8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24.8</v>
          </cell>
          <cell r="V53" t="str">
            <v>Sanders</v>
          </cell>
          <cell r="W53">
            <v>24.6</v>
          </cell>
          <cell r="X53" t="str">
            <v>Warren</v>
          </cell>
          <cell r="Y53">
            <v>14.4</v>
          </cell>
          <cell r="Z53" t="str">
            <v>Bloomberg</v>
          </cell>
          <cell r="AA53">
            <v>11.3</v>
          </cell>
          <cell r="AB53" t="str">
            <v>Buttigieg</v>
          </cell>
          <cell r="AC53">
            <v>9.9</v>
          </cell>
          <cell r="AD53" t="str">
            <v>Klobuchar</v>
          </cell>
          <cell r="AE53">
            <v>4.5</v>
          </cell>
          <cell r="AF53" t="str">
            <v>Yang</v>
          </cell>
          <cell r="AG53">
            <v>3.7</v>
          </cell>
          <cell r="AH53" t="str">
            <v>Steyer</v>
          </cell>
          <cell r="AI53">
            <v>1.8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26.6</v>
          </cell>
          <cell r="V54" t="str">
            <v>Sanders</v>
          </cell>
          <cell r="W54">
            <v>23.1</v>
          </cell>
          <cell r="X54" t="str">
            <v>Bloomberg</v>
          </cell>
          <cell r="Y54">
            <v>13.4</v>
          </cell>
          <cell r="Z54" t="str">
            <v>Warren</v>
          </cell>
          <cell r="AA54">
            <v>12.6</v>
          </cell>
        </row>
        <row r="55">
          <cell r="A55" t="str">
            <v>Washington</v>
          </cell>
          <cell r="T55" t="str">
            <v>Sanders</v>
          </cell>
          <cell r="U55">
            <v>27.5</v>
          </cell>
          <cell r="V55" t="str">
            <v>Biden</v>
          </cell>
          <cell r="W55">
            <v>17</v>
          </cell>
          <cell r="X55" t="str">
            <v>Warren</v>
          </cell>
          <cell r="Y55">
            <v>15.3</v>
          </cell>
          <cell r="Z55" t="str">
            <v>Bloomberg</v>
          </cell>
          <cell r="AA55">
            <v>13.4</v>
          </cell>
        </row>
        <row r="56">
          <cell r="A56" t="str">
            <v>West Virginia</v>
          </cell>
          <cell r="T56" t="str">
            <v>Sanders</v>
          </cell>
          <cell r="U56">
            <v>26.9</v>
          </cell>
          <cell r="V56" t="str">
            <v>Biden</v>
          </cell>
          <cell r="W56">
            <v>23.4</v>
          </cell>
          <cell r="X56" t="str">
            <v>Bloomberg</v>
          </cell>
          <cell r="Y56">
            <v>14.1</v>
          </cell>
          <cell r="Z56" t="str">
            <v>Buttigieg</v>
          </cell>
          <cell r="AA56">
            <v>10.3</v>
          </cell>
        </row>
        <row r="57">
          <cell r="A57" t="str">
            <v>Wisconsin</v>
          </cell>
          <cell r="T57" t="str">
            <v>Sanders</v>
          </cell>
          <cell r="U57">
            <v>25.2</v>
          </cell>
          <cell r="V57" t="str">
            <v>Biden</v>
          </cell>
          <cell r="W57">
            <v>19.7</v>
          </cell>
          <cell r="X57" t="str">
            <v>Warren</v>
          </cell>
          <cell r="Y57">
            <v>14.5</v>
          </cell>
          <cell r="Z57" t="str">
            <v>Buttigieg</v>
          </cell>
          <cell r="AA57">
            <v>12.2</v>
          </cell>
        </row>
        <row r="58">
          <cell r="A58" t="str">
            <v>Wyoming</v>
          </cell>
          <cell r="T58" t="str">
            <v>Sanders</v>
          </cell>
          <cell r="U58">
            <v>25.5</v>
          </cell>
          <cell r="V58" t="str">
            <v>Biden</v>
          </cell>
          <cell r="W58">
            <v>24.2</v>
          </cell>
          <cell r="X58" t="str">
            <v>Warren</v>
          </cell>
          <cell r="Y58">
            <v>13.2</v>
          </cell>
          <cell r="Z58" t="str">
            <v>Buttigieg</v>
          </cell>
          <cell r="AA58">
            <v>10.7</v>
          </cell>
        </row>
      </sheetData>
      <sheetData sheetId="8">
        <row r="1">
          <cell r="W1" t="str">
            <v>date</v>
          </cell>
        </row>
        <row r="2">
          <cell r="W2">
            <v>43871</v>
          </cell>
          <cell r="X2">
            <v>0.28817472935922317</v>
          </cell>
          <cell r="Y2">
            <v>9.7549938176454104E-2</v>
          </cell>
          <cell r="Z2">
            <v>0</v>
          </cell>
          <cell r="AA2">
            <v>6.8199686100142889E-2</v>
          </cell>
          <cell r="AB2">
            <v>3.353910664979861E-2</v>
          </cell>
          <cell r="AC2">
            <v>0.22439496748343296</v>
          </cell>
          <cell r="AD2">
            <v>1.8103770208920855E-2</v>
          </cell>
          <cell r="AE2">
            <v>0.14134377547376403</v>
          </cell>
          <cell r="AF2">
            <v>4.0529433876068721E-2</v>
          </cell>
        </row>
        <row r="3">
          <cell r="W3">
            <v>43870</v>
          </cell>
          <cell r="X3">
            <v>0.28817472935922317</v>
          </cell>
          <cell r="Y3">
            <v>9.7549938176454104E-2</v>
          </cell>
          <cell r="Z3">
            <v>0</v>
          </cell>
          <cell r="AA3">
            <v>6.8199686100142889E-2</v>
          </cell>
          <cell r="AB3">
            <v>3.353910664979861E-2</v>
          </cell>
          <cell r="AC3">
            <v>0.22439496748343296</v>
          </cell>
          <cell r="AD3">
            <v>1.8103770208920855E-2</v>
          </cell>
          <cell r="AE3">
            <v>0.14134377547376403</v>
          </cell>
          <cell r="AF3">
            <v>4.0529433876068721E-2</v>
          </cell>
        </row>
        <row r="4">
          <cell r="W4">
            <v>43869</v>
          </cell>
          <cell r="X4">
            <v>0.29480041301133508</v>
          </cell>
          <cell r="Y4">
            <v>9.4765852526617858E-2</v>
          </cell>
          <cell r="Z4">
            <v>0</v>
          </cell>
          <cell r="AA4">
            <v>6.7007242982892304E-2</v>
          </cell>
          <cell r="AB4">
            <v>3.3011635340494956E-2</v>
          </cell>
          <cell r="AC4">
            <v>0.22372806110837135</v>
          </cell>
          <cell r="AD4">
            <v>1.9123621124502253E-2</v>
          </cell>
          <cell r="AE4">
            <v>0.14183397659497557</v>
          </cell>
          <cell r="AF4">
            <v>4.1639786287458312E-2</v>
          </cell>
        </row>
        <row r="5">
          <cell r="W5">
            <v>43868</v>
          </cell>
          <cell r="X5">
            <v>0.29480041301133508</v>
          </cell>
          <cell r="Y5">
            <v>9.4765852526617858E-2</v>
          </cell>
          <cell r="Z5">
            <v>0</v>
          </cell>
          <cell r="AA5">
            <v>6.7007242982892304E-2</v>
          </cell>
          <cell r="AB5">
            <v>3.3011635340494956E-2</v>
          </cell>
          <cell r="AC5">
            <v>0.22372806110837135</v>
          </cell>
          <cell r="AD5">
            <v>1.9123621124502253E-2</v>
          </cell>
          <cell r="AE5">
            <v>0.14183397659497557</v>
          </cell>
          <cell r="AF5">
            <v>4.1639786287458312E-2</v>
          </cell>
        </row>
        <row r="6">
          <cell r="W6">
            <v>43867</v>
          </cell>
          <cell r="X6">
            <v>0.29480041301133508</v>
          </cell>
          <cell r="Y6">
            <v>9.4765852526617858E-2</v>
          </cell>
          <cell r="Z6">
            <v>0</v>
          </cell>
          <cell r="AA6">
            <v>6.7007242982892304E-2</v>
          </cell>
          <cell r="AB6">
            <v>3.3011635340494956E-2</v>
          </cell>
          <cell r="AC6">
            <v>0.22372806110837135</v>
          </cell>
          <cell r="AD6">
            <v>1.9123621124502253E-2</v>
          </cell>
          <cell r="AE6">
            <v>0.14183397659497557</v>
          </cell>
          <cell r="AF6">
            <v>4.1639786287458312E-2</v>
          </cell>
        </row>
        <row r="7">
          <cell r="W7">
            <v>43866</v>
          </cell>
          <cell r="X7">
            <v>0.29480041301133508</v>
          </cell>
          <cell r="Y7">
            <v>9.4765852526617858E-2</v>
          </cell>
          <cell r="Z7">
            <v>0</v>
          </cell>
          <cell r="AA7">
            <v>6.7007242982892304E-2</v>
          </cell>
          <cell r="AB7">
            <v>3.3011635340494956E-2</v>
          </cell>
          <cell r="AC7">
            <v>0.22372806110837135</v>
          </cell>
          <cell r="AD7">
            <v>1.9123621124502253E-2</v>
          </cell>
          <cell r="AE7">
            <v>0.14183397659497557</v>
          </cell>
          <cell r="AF7">
            <v>4.1639786287458312E-2</v>
          </cell>
        </row>
        <row r="8">
          <cell r="W8">
            <v>43865</v>
          </cell>
          <cell r="X8">
            <v>0.29695778431112729</v>
          </cell>
          <cell r="Y8">
            <v>9.2253412615832822E-2</v>
          </cell>
          <cell r="Z8">
            <v>0</v>
          </cell>
          <cell r="AA8">
            <v>6.4583041666969584E-2</v>
          </cell>
          <cell r="AB8">
            <v>3.3214695136944396E-2</v>
          </cell>
          <cell r="AC8">
            <v>0.22260929450337466</v>
          </cell>
          <cell r="AD8">
            <v>1.8695442095508209E-2</v>
          </cell>
          <cell r="AE8">
            <v>0.14308720998666649</v>
          </cell>
          <cell r="AF8">
            <v>4.139516148767091E-2</v>
          </cell>
        </row>
        <row r="9">
          <cell r="W9">
            <v>43864</v>
          </cell>
          <cell r="X9">
            <v>0.29688520742551033</v>
          </cell>
          <cell r="Y9">
            <v>8.9300937504985786E-2</v>
          </cell>
          <cell r="Z9">
            <v>0</v>
          </cell>
          <cell r="AA9">
            <v>6.3497547417156838E-2</v>
          </cell>
          <cell r="AB9">
            <v>3.3017365680416945E-2</v>
          </cell>
          <cell r="AC9">
            <v>0.2218571683738596</v>
          </cell>
          <cell r="AD9">
            <v>1.8050205116434782E-2</v>
          </cell>
          <cell r="AE9">
            <v>0.14426230053248706</v>
          </cell>
          <cell r="AF9">
            <v>4.0896919527650011E-2</v>
          </cell>
        </row>
        <row r="10">
          <cell r="W10">
            <v>43863</v>
          </cell>
          <cell r="X10">
            <v>0.30087328966875654</v>
          </cell>
          <cell r="Y10">
            <v>8.5934971381431316E-2</v>
          </cell>
          <cell r="Z10">
            <v>0</v>
          </cell>
          <cell r="AA10">
            <v>6.4460495635444773E-2</v>
          </cell>
          <cell r="AB10">
            <v>3.095153336121563E-2</v>
          </cell>
          <cell r="AC10">
            <v>0.22218832988339132</v>
          </cell>
          <cell r="AD10">
            <v>1.8649122342095911E-2</v>
          </cell>
          <cell r="AE10">
            <v>0.14394322938466722</v>
          </cell>
          <cell r="AF10">
            <v>4.0544950574505106E-2</v>
          </cell>
        </row>
        <row r="11">
          <cell r="W11">
            <v>43862</v>
          </cell>
          <cell r="X11">
            <v>0.30182254107434098</v>
          </cell>
          <cell r="Y11">
            <v>7.963205164188808E-2</v>
          </cell>
          <cell r="Z11">
            <v>6.4699385118534834E-4</v>
          </cell>
          <cell r="AA11">
            <v>6.5286359191686197E-2</v>
          </cell>
          <cell r="AB11">
            <v>3.0886148767070194E-2</v>
          </cell>
          <cell r="AC11">
            <v>0.21906238431737171</v>
          </cell>
          <cell r="AD11">
            <v>1.7549402504763771E-2</v>
          </cell>
          <cell r="AE11">
            <v>0.14604517019500229</v>
          </cell>
          <cell r="AF11">
            <v>4.0315441956404491E-2</v>
          </cell>
        </row>
        <row r="12">
          <cell r="W12">
            <v>43861</v>
          </cell>
          <cell r="X12">
            <v>0.30182254107434098</v>
          </cell>
          <cell r="Y12">
            <v>7.963205164188808E-2</v>
          </cell>
          <cell r="Z12">
            <v>6.4699385118534834E-4</v>
          </cell>
          <cell r="AA12">
            <v>6.5286359191686197E-2</v>
          </cell>
          <cell r="AB12">
            <v>3.0886148767070194E-2</v>
          </cell>
          <cell r="AC12">
            <v>0.21906238431737171</v>
          </cell>
          <cell r="AD12">
            <v>1.7549402504763771E-2</v>
          </cell>
          <cell r="AE12">
            <v>0.14604517019500229</v>
          </cell>
          <cell r="AF12">
            <v>4.0315441956404491E-2</v>
          </cell>
        </row>
        <row r="13">
          <cell r="W13">
            <v>43860</v>
          </cell>
          <cell r="X13">
            <v>0.30182254107434098</v>
          </cell>
          <cell r="Y13">
            <v>7.963205164188808E-2</v>
          </cell>
          <cell r="Z13">
            <v>6.4699385118534834E-4</v>
          </cell>
          <cell r="AA13">
            <v>6.5286359191686197E-2</v>
          </cell>
          <cell r="AB13">
            <v>3.0886148767070194E-2</v>
          </cell>
          <cell r="AC13">
            <v>0.21906238431737171</v>
          </cell>
          <cell r="AD13">
            <v>1.7549402504763771E-2</v>
          </cell>
          <cell r="AE13">
            <v>0.14604517019500229</v>
          </cell>
          <cell r="AF13">
            <v>4.0315441956404491E-2</v>
          </cell>
        </row>
        <row r="14">
          <cell r="W14">
            <v>43859</v>
          </cell>
          <cell r="X14">
            <v>0.30190602667022715</v>
          </cell>
          <cell r="Y14">
            <v>7.8162084024105058E-2</v>
          </cell>
          <cell r="Z14">
            <v>9.1003287354965304E-4</v>
          </cell>
          <cell r="AA14">
            <v>6.6322352767940532E-2</v>
          </cell>
          <cell r="AB14">
            <v>3.1336329890028269E-2</v>
          </cell>
          <cell r="AC14">
            <v>0.21903696486860547</v>
          </cell>
          <cell r="AD14">
            <v>1.6732924752279051E-2</v>
          </cell>
          <cell r="AE14">
            <v>0.14728653532974989</v>
          </cell>
          <cell r="AF14">
            <v>4.0561189424664787E-2</v>
          </cell>
        </row>
        <row r="15">
          <cell r="W15">
            <v>43858</v>
          </cell>
          <cell r="X15">
            <v>0.30199827838937193</v>
          </cell>
          <cell r="Y15">
            <v>7.6707215046405861E-2</v>
          </cell>
          <cell r="Z15">
            <v>2.2208296119365948E-3</v>
          </cell>
          <cell r="AA15">
            <v>6.7072357396881832E-2</v>
          </cell>
          <cell r="AB15">
            <v>3.0264708111799588E-2</v>
          </cell>
          <cell r="AC15">
            <v>0.2176145479159001</v>
          </cell>
          <cell r="AD15">
            <v>1.791464445508438E-2</v>
          </cell>
          <cell r="AE15">
            <v>0.14735455521318105</v>
          </cell>
          <cell r="AF15">
            <v>4.1170428865756149E-2</v>
          </cell>
        </row>
        <row r="16">
          <cell r="W16">
            <v>43857</v>
          </cell>
          <cell r="X16">
            <v>0.30189089709748257</v>
          </cell>
          <cell r="Y16">
            <v>7.7375825966168141E-2</v>
          </cell>
          <cell r="Z16">
            <v>2.6657548297251898E-3</v>
          </cell>
          <cell r="AA16">
            <v>6.7337448960958571E-2</v>
          </cell>
          <cell r="AB16">
            <v>2.976110562180027E-2</v>
          </cell>
          <cell r="AC16">
            <v>0.21660734395436776</v>
          </cell>
          <cell r="AD16">
            <v>1.8403417931654956E-2</v>
          </cell>
          <cell r="AE16">
            <v>0.14743676786182741</v>
          </cell>
          <cell r="AF16">
            <v>4.0969530098459835E-2</v>
          </cell>
        </row>
        <row r="17">
          <cell r="W17">
            <v>43856</v>
          </cell>
          <cell r="X17">
            <v>0.30327461336745282</v>
          </cell>
          <cell r="Y17">
            <v>7.6539368422870457E-2</v>
          </cell>
          <cell r="Z17">
            <v>2.8960029744215404E-3</v>
          </cell>
          <cell r="AA17">
            <v>6.7705074562048134E-2</v>
          </cell>
          <cell r="AB17">
            <v>2.7970394612802169E-2</v>
          </cell>
          <cell r="AC17">
            <v>0.21664978376570104</v>
          </cell>
          <cell r="AD17">
            <v>1.835646828612789E-2</v>
          </cell>
          <cell r="AE17">
            <v>0.14842439881071026</v>
          </cell>
          <cell r="AF17">
            <v>4.1292103901543427E-2</v>
          </cell>
        </row>
        <row r="18">
          <cell r="W18">
            <v>43855</v>
          </cell>
          <cell r="X18">
            <v>0.29581226946132694</v>
          </cell>
          <cell r="Y18">
            <v>7.6298647444356091E-2</v>
          </cell>
          <cell r="Z18">
            <v>5.9084075981307984E-3</v>
          </cell>
          <cell r="AA18">
            <v>7.2247582897675106E-2</v>
          </cell>
          <cell r="AB18">
            <v>2.9315890204791466E-2</v>
          </cell>
          <cell r="AC18">
            <v>0.21497196372415217</v>
          </cell>
          <cell r="AD18">
            <v>2.0035673933568431E-2</v>
          </cell>
          <cell r="AE18">
            <v>0.14113229657827941</v>
          </cell>
          <cell r="AF18">
            <v>4.2315227130169719E-2</v>
          </cell>
        </row>
        <row r="19">
          <cell r="W19">
            <v>43854</v>
          </cell>
          <cell r="X19">
            <v>0.29581226946132694</v>
          </cell>
          <cell r="Y19">
            <v>7.6298647444356091E-2</v>
          </cell>
          <cell r="Z19">
            <v>5.9084075981307984E-3</v>
          </cell>
          <cell r="AA19">
            <v>7.2247582897675106E-2</v>
          </cell>
          <cell r="AB19">
            <v>2.9315890204791466E-2</v>
          </cell>
          <cell r="AC19">
            <v>0.21497196372415217</v>
          </cell>
          <cell r="AD19">
            <v>2.0035673933568431E-2</v>
          </cell>
          <cell r="AE19">
            <v>0.14113229657827941</v>
          </cell>
          <cell r="AF19">
            <v>4.2315227130169719E-2</v>
          </cell>
        </row>
        <row r="20">
          <cell r="W20">
            <v>43853</v>
          </cell>
          <cell r="X20">
            <v>0.29581226946132694</v>
          </cell>
          <cell r="Y20">
            <v>7.6298647444356091E-2</v>
          </cell>
          <cell r="Z20">
            <v>5.9084075981307984E-3</v>
          </cell>
          <cell r="AA20">
            <v>7.2247582897675106E-2</v>
          </cell>
          <cell r="AB20">
            <v>2.9315890204791466E-2</v>
          </cell>
          <cell r="AC20">
            <v>0.21497196372415217</v>
          </cell>
          <cell r="AD20">
            <v>2.0035673933568431E-2</v>
          </cell>
          <cell r="AE20">
            <v>0.14113229657827941</v>
          </cell>
          <cell r="AF20">
            <v>4.2315227130169719E-2</v>
          </cell>
        </row>
        <row r="21">
          <cell r="W21">
            <v>43852</v>
          </cell>
          <cell r="X21">
            <v>0.28157814759727767</v>
          </cell>
          <cell r="Y21">
            <v>7.3711008454738589E-2</v>
          </cell>
          <cell r="Z21">
            <v>1.0421922583044613E-2</v>
          </cell>
          <cell r="AA21">
            <v>7.6574918495385835E-2</v>
          </cell>
          <cell r="AB21">
            <v>2.9773469861001087E-2</v>
          </cell>
          <cell r="AC21">
            <v>0.21341613607347484</v>
          </cell>
          <cell r="AD21">
            <v>2.4930458003935195E-2</v>
          </cell>
          <cell r="AE21">
            <v>0.14881309044504634</v>
          </cell>
          <cell r="AF21">
            <v>3.8813088879604302E-2</v>
          </cell>
        </row>
        <row r="22">
          <cell r="W22">
            <v>43851</v>
          </cell>
          <cell r="X22">
            <v>0.2824078705400408</v>
          </cell>
          <cell r="Y22">
            <v>7.0676407183651743E-2</v>
          </cell>
          <cell r="Z22">
            <v>1.1771909076573411E-2</v>
          </cell>
          <cell r="AA22">
            <v>7.7416960356560274E-2</v>
          </cell>
          <cell r="AB22">
            <v>2.9997465693881002E-2</v>
          </cell>
          <cell r="AC22">
            <v>0.21245968026158682</v>
          </cell>
          <cell r="AD22">
            <v>2.4039527563309907E-2</v>
          </cell>
          <cell r="AE22">
            <v>0.15076985368896653</v>
          </cell>
          <cell r="AF22">
            <v>3.7880165107374776E-2</v>
          </cell>
        </row>
        <row r="23">
          <cell r="W23">
            <v>43850</v>
          </cell>
          <cell r="X23">
            <v>0.28285063661304427</v>
          </cell>
          <cell r="Y23">
            <v>7.0927487447656604E-2</v>
          </cell>
          <cell r="Z23">
            <v>1.2244032426674446E-2</v>
          </cell>
          <cell r="AA23">
            <v>7.7626470815705353E-2</v>
          </cell>
          <cell r="AB23">
            <v>2.9748498094483124E-2</v>
          </cell>
          <cell r="AC23">
            <v>0.21212622774454551</v>
          </cell>
          <cell r="AD23">
            <v>2.383458335186724E-2</v>
          </cell>
          <cell r="AE23">
            <v>0.14971372647692796</v>
          </cell>
          <cell r="AF23">
            <v>3.7904870280226086E-2</v>
          </cell>
        </row>
        <row r="24">
          <cell r="W24">
            <v>43849</v>
          </cell>
          <cell r="X24">
            <v>0.28273311282296482</v>
          </cell>
          <cell r="Y24">
            <v>6.946436981583759E-2</v>
          </cell>
          <cell r="Z24">
            <v>1.391801596167298E-2</v>
          </cell>
          <cell r="AA24">
            <v>7.9043578315415267E-2</v>
          </cell>
          <cell r="AB24">
            <v>2.781973302777193E-2</v>
          </cell>
          <cell r="AC24">
            <v>0.21112938598281983</v>
          </cell>
          <cell r="AD24">
            <v>2.5131040638838757E-2</v>
          </cell>
          <cell r="AE24">
            <v>0.150450932036756</v>
          </cell>
          <cell r="AF24">
            <v>3.8584521683443007E-2</v>
          </cell>
        </row>
        <row r="25">
          <cell r="W25">
            <v>43848</v>
          </cell>
          <cell r="X25">
            <v>0.28277759119777351</v>
          </cell>
          <cell r="Y25">
            <v>6.7891037953920999E-2</v>
          </cell>
          <cell r="Z25">
            <v>1.5983502140920553E-2</v>
          </cell>
          <cell r="AA25">
            <v>7.7486338572172506E-2</v>
          </cell>
          <cell r="AB25">
            <v>2.7235776343162061E-2</v>
          </cell>
          <cell r="AC25">
            <v>0.20411839964524886</v>
          </cell>
          <cell r="AD25">
            <v>2.4628506779633907E-2</v>
          </cell>
          <cell r="AE25">
            <v>0.15034043735875427</v>
          </cell>
          <cell r="AF25">
            <v>3.7884392474400744E-2</v>
          </cell>
        </row>
        <row r="26">
          <cell r="W26">
            <v>43847</v>
          </cell>
          <cell r="X26">
            <v>0.28277759119777351</v>
          </cell>
          <cell r="Y26">
            <v>6.7891037953920999E-2</v>
          </cell>
          <cell r="Z26">
            <v>1.5983502140920553E-2</v>
          </cell>
          <cell r="AA26">
            <v>7.7486338572172506E-2</v>
          </cell>
          <cell r="AB26">
            <v>2.7235776343162061E-2</v>
          </cell>
          <cell r="AC26">
            <v>0.20411839964524886</v>
          </cell>
          <cell r="AD26">
            <v>2.4628506779633907E-2</v>
          </cell>
          <cell r="AE26">
            <v>0.15034043735875427</v>
          </cell>
          <cell r="AF26">
            <v>3.7884392474400744E-2</v>
          </cell>
        </row>
        <row r="27">
          <cell r="W27">
            <v>43846</v>
          </cell>
          <cell r="X27">
            <v>0.28277759119777351</v>
          </cell>
          <cell r="Y27">
            <v>6.7891037953920999E-2</v>
          </cell>
          <cell r="Z27">
            <v>1.5983502140920553E-2</v>
          </cell>
          <cell r="AA27">
            <v>7.7486338572172506E-2</v>
          </cell>
          <cell r="AB27">
            <v>2.7235776343162061E-2</v>
          </cell>
          <cell r="AC27">
            <v>0.20411839964524886</v>
          </cell>
          <cell r="AD27">
            <v>2.4628506779633907E-2</v>
          </cell>
          <cell r="AE27">
            <v>0.15034043735875427</v>
          </cell>
          <cell r="AF27">
            <v>3.7884392474400744E-2</v>
          </cell>
        </row>
        <row r="28">
          <cell r="W28">
            <v>43845</v>
          </cell>
          <cell r="X28">
            <v>0.29244023776907818</v>
          </cell>
          <cell r="Y28">
            <v>5.9888652822675276E-2</v>
          </cell>
          <cell r="Z28">
            <v>1.9030006397911671E-2</v>
          </cell>
          <cell r="AA28">
            <v>7.5712964424937745E-2</v>
          </cell>
          <cell r="AB28">
            <v>2.7881082155379537E-2</v>
          </cell>
          <cell r="AC28">
            <v>0.1982444184449938</v>
          </cell>
          <cell r="AD28">
            <v>2.341769382338502E-2</v>
          </cell>
          <cell r="AE28">
            <v>0.15248341675309227</v>
          </cell>
          <cell r="AF28">
            <v>3.5880964754984916E-2</v>
          </cell>
        </row>
        <row r="29">
          <cell r="W29">
            <v>43844</v>
          </cell>
          <cell r="X29">
            <v>0.29244023776907818</v>
          </cell>
          <cell r="Y29">
            <v>5.9888652822675276E-2</v>
          </cell>
          <cell r="Z29">
            <v>1.9030006397911671E-2</v>
          </cell>
          <cell r="AA29">
            <v>7.5712964424937745E-2</v>
          </cell>
          <cell r="AB29">
            <v>2.7881082155379537E-2</v>
          </cell>
          <cell r="AC29">
            <v>0.1982444184449938</v>
          </cell>
          <cell r="AD29">
            <v>2.341769382338502E-2</v>
          </cell>
          <cell r="AE29">
            <v>0.15248341675309227</v>
          </cell>
          <cell r="AF29">
            <v>3.5880964754984916E-2</v>
          </cell>
        </row>
        <row r="30">
          <cell r="W30">
            <v>43843</v>
          </cell>
          <cell r="X30">
            <v>0.29060272634030693</v>
          </cell>
          <cell r="Y30">
            <v>5.8508073740437046E-2</v>
          </cell>
          <cell r="Z30">
            <v>2.1705673221309774E-2</v>
          </cell>
          <cell r="AA30">
            <v>8.094736469909837E-2</v>
          </cell>
          <cell r="AB30">
            <v>2.9711323438742124E-2</v>
          </cell>
          <cell r="AC30">
            <v>0.19879707941768593</v>
          </cell>
          <cell r="AD30">
            <v>2.2197400656233449E-2</v>
          </cell>
          <cell r="AE30">
            <v>0.15192635800252924</v>
          </cell>
          <cell r="AF30">
            <v>3.7146631405492715E-2</v>
          </cell>
        </row>
        <row r="31">
          <cell r="W31">
            <v>43842</v>
          </cell>
          <cell r="X31">
            <v>0.29060272634030693</v>
          </cell>
          <cell r="Y31">
            <v>5.8508073740437046E-2</v>
          </cell>
          <cell r="Z31">
            <v>2.1705673221309774E-2</v>
          </cell>
          <cell r="AA31">
            <v>8.094736469909837E-2</v>
          </cell>
          <cell r="AB31">
            <v>2.9711323438742124E-2</v>
          </cell>
          <cell r="AC31">
            <v>0.19879707941768593</v>
          </cell>
          <cell r="AD31">
            <v>2.2197400656233449E-2</v>
          </cell>
          <cell r="AE31">
            <v>0.15192635800252924</v>
          </cell>
          <cell r="AF31">
            <v>3.7146631405492715E-2</v>
          </cell>
        </row>
        <row r="32">
          <cell r="W32">
            <v>43841</v>
          </cell>
          <cell r="X32">
            <v>0.29683472095623709</v>
          </cell>
          <cell r="Y32">
            <v>5.4948054927365403E-2</v>
          </cell>
          <cell r="Z32">
            <v>2.1709551856971158E-2</v>
          </cell>
          <cell r="AA32">
            <v>8.2542224054277441E-2</v>
          </cell>
          <cell r="AB32">
            <v>2.9754230615658225E-2</v>
          </cell>
          <cell r="AC32">
            <v>0.19370227925449018</v>
          </cell>
          <cell r="AD32">
            <v>1.9748076770837245E-2</v>
          </cell>
          <cell r="AE32">
            <v>0.15434902349894059</v>
          </cell>
          <cell r="AF32">
            <v>3.5107054675370716E-2</v>
          </cell>
        </row>
        <row r="33">
          <cell r="W33">
            <v>43840</v>
          </cell>
          <cell r="X33">
            <v>0.29219741548864597</v>
          </cell>
          <cell r="Y33">
            <v>5.6149941083371201E-2</v>
          </cell>
          <cell r="Z33">
            <v>2.2452717786807203E-2</v>
          </cell>
          <cell r="AA33">
            <v>8.1611253029507017E-2</v>
          </cell>
          <cell r="AB33">
            <v>2.8858175263670731E-2</v>
          </cell>
          <cell r="AC33">
            <v>0.19531630280795961</v>
          </cell>
          <cell r="AD33">
            <v>2.0845839057760586E-2</v>
          </cell>
          <cell r="AE33">
            <v>0.15347578074328383</v>
          </cell>
          <cell r="AF33">
            <v>3.4910702212633461E-2</v>
          </cell>
        </row>
        <row r="34">
          <cell r="W34">
            <v>43839</v>
          </cell>
          <cell r="X34">
            <v>0.29219741548864597</v>
          </cell>
          <cell r="Y34">
            <v>5.6149941083371201E-2</v>
          </cell>
          <cell r="Z34">
            <v>2.2452717786807203E-2</v>
          </cell>
          <cell r="AA34">
            <v>8.1611253029507017E-2</v>
          </cell>
          <cell r="AB34">
            <v>2.8858175263670731E-2</v>
          </cell>
          <cell r="AC34">
            <v>0.19531630280795961</v>
          </cell>
          <cell r="AD34">
            <v>2.0845839057760586E-2</v>
          </cell>
          <cell r="AE34">
            <v>0.15347578074328383</v>
          </cell>
          <cell r="AF34">
            <v>3.4910702212633461E-2</v>
          </cell>
        </row>
        <row r="35">
          <cell r="W35">
            <v>43838</v>
          </cell>
          <cell r="X35">
            <v>0.29639087445994755</v>
          </cell>
          <cell r="Y35">
            <v>5.4064926870682421E-2</v>
          </cell>
          <cell r="Z35">
            <v>2.2512457901156416E-2</v>
          </cell>
          <cell r="AA35">
            <v>8.2099838279034956E-2</v>
          </cell>
          <cell r="AB35">
            <v>3.0289441625217468E-2</v>
          </cell>
          <cell r="AC35">
            <v>0.19636917830465142</v>
          </cell>
          <cell r="AD35">
            <v>1.9218862796602228E-2</v>
          </cell>
          <cell r="AE35">
            <v>0.15330235432496542</v>
          </cell>
          <cell r="AF35">
            <v>3.5045516315226344E-2</v>
          </cell>
        </row>
        <row r="36">
          <cell r="W36">
            <v>43837</v>
          </cell>
          <cell r="X36">
            <v>0.29639087445994755</v>
          </cell>
          <cell r="Y36">
            <v>5.4064926870682421E-2</v>
          </cell>
          <cell r="Z36">
            <v>2.2512457901156416E-2</v>
          </cell>
          <cell r="AA36">
            <v>8.2099838279034956E-2</v>
          </cell>
          <cell r="AB36">
            <v>3.0289441625217468E-2</v>
          </cell>
          <cell r="AC36">
            <v>0.19636917830465142</v>
          </cell>
          <cell r="AD36">
            <v>1.9218862796602228E-2</v>
          </cell>
          <cell r="AE36">
            <v>0.15330235432496542</v>
          </cell>
          <cell r="AF36">
            <v>3.5045516315226344E-2</v>
          </cell>
        </row>
        <row r="37">
          <cell r="W37">
            <v>43836</v>
          </cell>
          <cell r="X37">
            <v>0.29735248224007776</v>
          </cell>
          <cell r="Y37">
            <v>5.5094191532732685E-2</v>
          </cell>
          <cell r="Z37">
            <v>2.3301338601563453E-2</v>
          </cell>
          <cell r="AA37">
            <v>8.2900721209062597E-2</v>
          </cell>
          <cell r="AB37">
            <v>2.9704601601659903E-2</v>
          </cell>
          <cell r="AC37">
            <v>0.19762763276781456</v>
          </cell>
          <cell r="AD37">
            <v>1.9818005201618086E-2</v>
          </cell>
          <cell r="AE37">
            <v>0.15178392268499682</v>
          </cell>
          <cell r="AF37">
            <v>3.5475173728009991E-2</v>
          </cell>
        </row>
        <row r="38">
          <cell r="W38">
            <v>43835</v>
          </cell>
          <cell r="X38">
            <v>0.29735248224007776</v>
          </cell>
          <cell r="Y38">
            <v>5.5094191532732685E-2</v>
          </cell>
          <cell r="Z38">
            <v>2.3301338601563453E-2</v>
          </cell>
          <cell r="AA38">
            <v>8.2900721209062597E-2</v>
          </cell>
          <cell r="AB38">
            <v>2.9704601601659903E-2</v>
          </cell>
          <cell r="AC38">
            <v>0.19762763276781456</v>
          </cell>
          <cell r="AD38">
            <v>1.9818005201618086E-2</v>
          </cell>
          <cell r="AE38">
            <v>0.15178392268499682</v>
          </cell>
          <cell r="AF38">
            <v>3.5475173728009991E-2</v>
          </cell>
        </row>
        <row r="39">
          <cell r="W39">
            <v>43834</v>
          </cell>
          <cell r="X39">
            <v>0.29552722528400138</v>
          </cell>
          <cell r="Y39">
            <v>5.3687622657424917E-2</v>
          </cell>
          <cell r="Z39">
            <v>2.3214482418290942E-2</v>
          </cell>
          <cell r="AA39">
            <v>8.3330092059381855E-2</v>
          </cell>
          <cell r="AB39">
            <v>2.955662278210686E-2</v>
          </cell>
          <cell r="AC39">
            <v>0.19403845181652407</v>
          </cell>
          <cell r="AD39">
            <v>1.7718906621796884E-2</v>
          </cell>
          <cell r="AE39">
            <v>0.15266884907963602</v>
          </cell>
          <cell r="AF39">
            <v>3.5215884851937149E-2</v>
          </cell>
        </row>
        <row r="40">
          <cell r="W40">
            <v>43833</v>
          </cell>
          <cell r="X40">
            <v>0.29552722528400138</v>
          </cell>
          <cell r="Y40">
            <v>5.3687622657424917E-2</v>
          </cell>
          <cell r="Z40">
            <v>2.3214482418290942E-2</v>
          </cell>
          <cell r="AA40">
            <v>8.3330092059381855E-2</v>
          </cell>
          <cell r="AB40">
            <v>2.955662278210686E-2</v>
          </cell>
          <cell r="AC40">
            <v>0.19403845181652407</v>
          </cell>
          <cell r="AD40">
            <v>1.7718906621796884E-2</v>
          </cell>
          <cell r="AE40">
            <v>0.15266884907963602</v>
          </cell>
          <cell r="AF40">
            <v>3.5215884851937149E-2</v>
          </cell>
        </row>
        <row r="41">
          <cell r="W41">
            <v>43832</v>
          </cell>
          <cell r="X41">
            <v>0.29552722528400138</v>
          </cell>
          <cell r="Y41">
            <v>5.3687622657424917E-2</v>
          </cell>
          <cell r="Z41">
            <v>2.3214482418290942E-2</v>
          </cell>
          <cell r="AA41">
            <v>8.3330092059381855E-2</v>
          </cell>
          <cell r="AB41">
            <v>2.955662278210686E-2</v>
          </cell>
          <cell r="AC41">
            <v>0.19403845181652407</v>
          </cell>
          <cell r="AD41">
            <v>1.7718906621796884E-2</v>
          </cell>
          <cell r="AE41">
            <v>0.15266884907963602</v>
          </cell>
          <cell r="AF41">
            <v>3.5215884851937149E-2</v>
          </cell>
        </row>
        <row r="42">
          <cell r="W42">
            <v>43831</v>
          </cell>
          <cell r="X42">
            <v>0.29552722528400138</v>
          </cell>
          <cell r="Y42">
            <v>5.3687622657424917E-2</v>
          </cell>
          <cell r="Z42">
            <v>2.3214482418290942E-2</v>
          </cell>
          <cell r="AA42">
            <v>8.3330092059381855E-2</v>
          </cell>
          <cell r="AB42">
            <v>2.955662278210686E-2</v>
          </cell>
          <cell r="AC42">
            <v>0.19403845181652407</v>
          </cell>
          <cell r="AD42">
            <v>1.7718906621796884E-2</v>
          </cell>
          <cell r="AE42">
            <v>0.15266884907963602</v>
          </cell>
          <cell r="AF42">
            <v>3.5215884851937149E-2</v>
          </cell>
        </row>
        <row r="43">
          <cell r="W43">
            <v>43830</v>
          </cell>
          <cell r="X43">
            <v>0.29552722528400138</v>
          </cell>
          <cell r="Y43">
            <v>5.3687622657424917E-2</v>
          </cell>
          <cell r="Z43">
            <v>2.3214482418290942E-2</v>
          </cell>
          <cell r="AA43">
            <v>8.3330092059381855E-2</v>
          </cell>
          <cell r="AB43">
            <v>2.955662278210686E-2</v>
          </cell>
          <cell r="AC43">
            <v>0.19403845181652407</v>
          </cell>
          <cell r="AD43">
            <v>1.7718906621796884E-2</v>
          </cell>
          <cell r="AE43">
            <v>0.15266884907963602</v>
          </cell>
          <cell r="AF43">
            <v>3.5215884851937149E-2</v>
          </cell>
        </row>
        <row r="44">
          <cell r="W44">
            <v>43829</v>
          </cell>
          <cell r="X44">
            <v>0.29502969513026545</v>
          </cell>
          <cell r="Y44">
            <v>5.4348548747911028E-2</v>
          </cell>
          <cell r="Z44">
            <v>2.3118644754950419E-2</v>
          </cell>
          <cell r="AA44">
            <v>8.3407965155168337E-2</v>
          </cell>
          <cell r="AB44">
            <v>2.8973937075719717E-2</v>
          </cell>
          <cell r="AC44">
            <v>0.19412822449380812</v>
          </cell>
          <cell r="AD44">
            <v>1.7582327993636047E-2</v>
          </cell>
          <cell r="AE44">
            <v>0.15138922051257589</v>
          </cell>
          <cell r="AF44">
            <v>3.5473943583860218E-2</v>
          </cell>
        </row>
        <row r="45">
          <cell r="W45">
            <v>43828</v>
          </cell>
          <cell r="X45">
            <v>0.29502969513026545</v>
          </cell>
          <cell r="Y45">
            <v>5.4348548747911028E-2</v>
          </cell>
          <cell r="Z45">
            <v>2.3118644754950419E-2</v>
          </cell>
          <cell r="AA45">
            <v>8.3407965155168337E-2</v>
          </cell>
          <cell r="AB45">
            <v>2.8973937075719717E-2</v>
          </cell>
          <cell r="AC45">
            <v>0.19412822449380812</v>
          </cell>
          <cell r="AD45">
            <v>1.7582327993636047E-2</v>
          </cell>
          <cell r="AE45">
            <v>0.15138922051257589</v>
          </cell>
          <cell r="AF45">
            <v>3.5473943583860218E-2</v>
          </cell>
        </row>
        <row r="46">
          <cell r="W46">
            <v>43827</v>
          </cell>
          <cell r="X46">
            <v>0.29447012426926039</v>
          </cell>
          <cell r="Y46">
            <v>5.3583826216714404E-2</v>
          </cell>
          <cell r="Z46">
            <v>2.3308185969118052E-2</v>
          </cell>
          <cell r="AA46">
            <v>8.435116043245397E-2</v>
          </cell>
          <cell r="AB46">
            <v>2.9175564737968115E-2</v>
          </cell>
          <cell r="AC46">
            <v>0.19344561485454467</v>
          </cell>
          <cell r="AD46">
            <v>1.7211129989530321E-2</v>
          </cell>
          <cell r="AE46">
            <v>0.15255263628723997</v>
          </cell>
          <cell r="AF46">
            <v>3.5302139122555982E-2</v>
          </cell>
        </row>
        <row r="47">
          <cell r="W47">
            <v>43826</v>
          </cell>
          <cell r="X47">
            <v>0.29250318050219226</v>
          </cell>
          <cell r="Y47">
            <v>5.2450038766338365E-2</v>
          </cell>
          <cell r="Z47">
            <v>2.2516862165578442E-2</v>
          </cell>
          <cell r="AA47">
            <v>8.5515762531884879E-2</v>
          </cell>
          <cell r="AB47">
            <v>2.9020867761328853E-2</v>
          </cell>
          <cell r="AC47">
            <v>0.19134218782668683</v>
          </cell>
          <cell r="AD47">
            <v>1.6016328497301655E-2</v>
          </cell>
          <cell r="AE47">
            <v>0.15370885321502317</v>
          </cell>
          <cell r="AF47">
            <v>3.4721359320160516E-2</v>
          </cell>
        </row>
        <row r="48">
          <cell r="W48">
            <v>43825</v>
          </cell>
          <cell r="X48">
            <v>0.29250318050219226</v>
          </cell>
          <cell r="Y48">
            <v>5.2450038766338365E-2</v>
          </cell>
          <cell r="Z48">
            <v>2.2516862165578442E-2</v>
          </cell>
          <cell r="AA48">
            <v>8.5515762531884879E-2</v>
          </cell>
          <cell r="AB48">
            <v>2.9020867761328853E-2</v>
          </cell>
          <cell r="AC48">
            <v>0.19134218782668683</v>
          </cell>
          <cell r="AD48">
            <v>1.6016328497301655E-2</v>
          </cell>
          <cell r="AE48">
            <v>0.15370885321502317</v>
          </cell>
          <cell r="AF48">
            <v>3.4721359320160516E-2</v>
          </cell>
        </row>
        <row r="49">
          <cell r="W49">
            <v>43824</v>
          </cell>
          <cell r="X49">
            <v>0.29250318050219226</v>
          </cell>
          <cell r="Y49">
            <v>5.2450038766338365E-2</v>
          </cell>
          <cell r="Z49">
            <v>2.2516862165578442E-2</v>
          </cell>
          <cell r="AA49">
            <v>8.5515762531884879E-2</v>
          </cell>
          <cell r="AB49">
            <v>2.9020867761328853E-2</v>
          </cell>
          <cell r="AC49">
            <v>0.19134218782668683</v>
          </cell>
          <cell r="AD49">
            <v>1.6016328497301655E-2</v>
          </cell>
          <cell r="AE49">
            <v>0.15370885321502317</v>
          </cell>
          <cell r="AF49">
            <v>3.4721359320160516E-2</v>
          </cell>
        </row>
        <row r="50">
          <cell r="W50">
            <v>43823</v>
          </cell>
          <cell r="X50">
            <v>0.29250318050219226</v>
          </cell>
          <cell r="Y50">
            <v>5.2450038766338365E-2</v>
          </cell>
          <cell r="Z50">
            <v>2.2516862165578442E-2</v>
          </cell>
          <cell r="AA50">
            <v>8.5515762531884879E-2</v>
          </cell>
          <cell r="AB50">
            <v>2.9020867761328853E-2</v>
          </cell>
          <cell r="AC50">
            <v>0.19134218782668683</v>
          </cell>
          <cell r="AD50">
            <v>1.6016328497301655E-2</v>
          </cell>
          <cell r="AE50">
            <v>0.15370885321502317</v>
          </cell>
          <cell r="AF50">
            <v>3.4721359320160516E-2</v>
          </cell>
        </row>
        <row r="51">
          <cell r="W51">
            <v>43822</v>
          </cell>
          <cell r="X51">
            <v>0.29212164009896352</v>
          </cell>
          <cell r="Y51">
            <v>5.2845814428471728E-2</v>
          </cell>
          <cell r="Z51">
            <v>2.2458903180672903E-2</v>
          </cell>
          <cell r="AA51">
            <v>8.5710875165936104E-2</v>
          </cell>
          <cell r="AB51">
            <v>2.8432719284659156E-2</v>
          </cell>
          <cell r="AC51">
            <v>0.19158335308917718</v>
          </cell>
          <cell r="AD51">
            <v>1.6361140552323482E-2</v>
          </cell>
          <cell r="AE51">
            <v>0.15230645943060259</v>
          </cell>
          <cell r="AF51">
            <v>3.4751079386129161E-2</v>
          </cell>
        </row>
        <row r="52">
          <cell r="W52">
            <v>43821</v>
          </cell>
          <cell r="X52">
            <v>0.29098417955261829</v>
          </cell>
          <cell r="Y52">
            <v>5.3400940066948038E-2</v>
          </cell>
          <cell r="Z52">
            <v>2.2097021047363535E-2</v>
          </cell>
          <cell r="AA52">
            <v>8.598756521241975E-2</v>
          </cell>
          <cell r="AB52">
            <v>2.8500340907180163E-2</v>
          </cell>
          <cell r="AC52">
            <v>0.19114393434028581</v>
          </cell>
          <cell r="AD52">
            <v>1.6793750246671964E-2</v>
          </cell>
          <cell r="AE52">
            <v>0.15086907054876264</v>
          </cell>
          <cell r="AF52">
            <v>3.4558283314728808E-2</v>
          </cell>
        </row>
        <row r="53">
          <cell r="W53">
            <v>43820</v>
          </cell>
          <cell r="X53">
            <v>0.28972174956201946</v>
          </cell>
          <cell r="Y53">
            <v>5.2764545351394507E-2</v>
          </cell>
          <cell r="Z53">
            <v>2.1462948189272763E-2</v>
          </cell>
          <cell r="AA53">
            <v>8.5994710059235743E-2</v>
          </cell>
          <cell r="AB53">
            <v>2.785486581031564E-2</v>
          </cell>
          <cell r="AC53">
            <v>0.19052936538215287</v>
          </cell>
          <cell r="AD53">
            <v>1.6169120796262707E-2</v>
          </cell>
          <cell r="AE53">
            <v>0.1508675230155884</v>
          </cell>
          <cell r="AF53">
            <v>3.3937634506906025E-2</v>
          </cell>
        </row>
        <row r="54">
          <cell r="W54">
            <v>43819</v>
          </cell>
          <cell r="X54">
            <v>0.28972174956201946</v>
          </cell>
          <cell r="Y54">
            <v>5.2764545351394507E-2</v>
          </cell>
          <cell r="Z54">
            <v>2.1462948189272763E-2</v>
          </cell>
          <cell r="AA54">
            <v>8.5994710059235743E-2</v>
          </cell>
          <cell r="AB54">
            <v>2.785486581031564E-2</v>
          </cell>
          <cell r="AC54">
            <v>0.19052936538215287</v>
          </cell>
          <cell r="AD54">
            <v>1.6169120796262707E-2</v>
          </cell>
          <cell r="AE54">
            <v>0.1508675230155884</v>
          </cell>
          <cell r="AF54">
            <v>3.3937634506906025E-2</v>
          </cell>
        </row>
        <row r="55">
          <cell r="W55">
            <v>43818</v>
          </cell>
          <cell r="X55">
            <v>0.28972174956201946</v>
          </cell>
          <cell r="Y55">
            <v>5.2764545351394507E-2</v>
          </cell>
          <cell r="Z55">
            <v>2.1462948189272763E-2</v>
          </cell>
          <cell r="AA55">
            <v>8.5994710059235743E-2</v>
          </cell>
          <cell r="AB55">
            <v>2.785486581031564E-2</v>
          </cell>
          <cell r="AC55">
            <v>0.19052936538215287</v>
          </cell>
          <cell r="AD55">
            <v>1.6169120796262707E-2</v>
          </cell>
          <cell r="AE55">
            <v>0.1508675230155884</v>
          </cell>
          <cell r="AF55">
            <v>3.3937634506906025E-2</v>
          </cell>
        </row>
        <row r="56">
          <cell r="W56">
            <v>43817</v>
          </cell>
          <cell r="X56">
            <v>0.28975437367140444</v>
          </cell>
          <cell r="Y56">
            <v>5.0867654481699963E-2</v>
          </cell>
          <cell r="Z56">
            <v>2.2113080322765034E-2</v>
          </cell>
          <cell r="AA56">
            <v>9.0487672517078552E-2</v>
          </cell>
          <cell r="AB56">
            <v>2.8459941957786061E-2</v>
          </cell>
          <cell r="AC56">
            <v>0.18777254278345298</v>
          </cell>
          <cell r="AD56">
            <v>1.4835444748237652E-2</v>
          </cell>
          <cell r="AE56">
            <v>0.15138842974772165</v>
          </cell>
          <cell r="AF56">
            <v>3.3605664861672782E-2</v>
          </cell>
        </row>
        <row r="57">
          <cell r="W57">
            <v>43816</v>
          </cell>
          <cell r="X57">
            <v>0.29180615755453004</v>
          </cell>
          <cell r="Y57">
            <v>4.8834634901244428E-2</v>
          </cell>
          <cell r="Z57">
            <v>2.1200162093775454E-2</v>
          </cell>
          <cell r="AA57">
            <v>9.3968568843724398E-2</v>
          </cell>
          <cell r="AB57">
            <v>2.7549431139355488E-2</v>
          </cell>
          <cell r="AC57">
            <v>0.18872879350825064</v>
          </cell>
          <cell r="AD57">
            <v>1.4499664539591948E-2</v>
          </cell>
          <cell r="AE57">
            <v>0.15243635101711689</v>
          </cell>
          <cell r="AF57">
            <v>3.2349118634163863E-2</v>
          </cell>
        </row>
        <row r="58">
          <cell r="W58">
            <v>43815</v>
          </cell>
          <cell r="X58">
            <v>0.29082012817314351</v>
          </cell>
          <cell r="Y58">
            <v>4.6894959041186041E-2</v>
          </cell>
          <cell r="Z58">
            <v>2.0737949333672422E-2</v>
          </cell>
          <cell r="AA58">
            <v>9.4860076844894753E-2</v>
          </cell>
          <cell r="AB58">
            <v>2.6049115196015372E-2</v>
          </cell>
          <cell r="AC58">
            <v>0.18763764843452618</v>
          </cell>
          <cell r="AD58">
            <v>1.5048482562194609E-2</v>
          </cell>
          <cell r="AE58">
            <v>0.15102787072810236</v>
          </cell>
          <cell r="AF58">
            <v>3.3223810389586564E-2</v>
          </cell>
        </row>
        <row r="59">
          <cell r="W59">
            <v>43814</v>
          </cell>
          <cell r="X59">
            <v>0.29082012817314351</v>
          </cell>
          <cell r="Y59">
            <v>4.6894959041186041E-2</v>
          </cell>
          <cell r="Z59">
            <v>2.0737949333672422E-2</v>
          </cell>
          <cell r="AA59">
            <v>9.4860076844894753E-2</v>
          </cell>
          <cell r="AB59">
            <v>2.6049115196015372E-2</v>
          </cell>
          <cell r="AC59">
            <v>0.18763764843452618</v>
          </cell>
          <cell r="AD59">
            <v>1.5048482562194609E-2</v>
          </cell>
          <cell r="AE59">
            <v>0.15102787072810236</v>
          </cell>
          <cell r="AF59">
            <v>3.3223810389586564E-2</v>
          </cell>
        </row>
        <row r="60">
          <cell r="W60">
            <v>43813</v>
          </cell>
          <cell r="X60">
            <v>0.29257036719660046</v>
          </cell>
          <cell r="Y60">
            <v>4.5488653634777748E-2</v>
          </cell>
          <cell r="Z60">
            <v>2.0367603293843184E-2</v>
          </cell>
          <cell r="AA60">
            <v>9.6529110567002127E-2</v>
          </cell>
          <cell r="AB60">
            <v>2.5449495601712509E-2</v>
          </cell>
          <cell r="AC60">
            <v>0.18586079236836969</v>
          </cell>
          <cell r="AD60">
            <v>1.5600720819531271E-2</v>
          </cell>
          <cell r="AE60">
            <v>0.15064500929893268</v>
          </cell>
          <cell r="AF60">
            <v>3.3854816489164635E-2</v>
          </cell>
        </row>
        <row r="61">
          <cell r="W61">
            <v>43812</v>
          </cell>
          <cell r="X61">
            <v>0.29370676009396113</v>
          </cell>
          <cell r="Y61">
            <v>3.6869784761247401E-2</v>
          </cell>
          <cell r="Z61">
            <v>1.8999932616538252E-2</v>
          </cell>
          <cell r="AA61">
            <v>0.10012172154652035</v>
          </cell>
          <cell r="AB61">
            <v>2.4118291565101532E-2</v>
          </cell>
          <cell r="AC61">
            <v>0.18784131563914594</v>
          </cell>
          <cell r="AD61">
            <v>1.5146468891795124E-2</v>
          </cell>
          <cell r="AE61">
            <v>0.15250974383338969</v>
          </cell>
          <cell r="AF61">
            <v>3.4845558493903341E-2</v>
          </cell>
        </row>
        <row r="62">
          <cell r="W62">
            <v>43811</v>
          </cell>
          <cell r="X62">
            <v>0.29370676009396113</v>
          </cell>
          <cell r="Y62">
            <v>3.6869784761247401E-2</v>
          </cell>
          <cell r="Z62">
            <v>1.8999932616538252E-2</v>
          </cell>
          <cell r="AA62">
            <v>0.10012172154652035</v>
          </cell>
          <cell r="AB62">
            <v>2.4118291565101532E-2</v>
          </cell>
          <cell r="AC62">
            <v>0.18784131563914594</v>
          </cell>
          <cell r="AD62">
            <v>1.5146468891795124E-2</v>
          </cell>
          <cell r="AE62">
            <v>0.15250974383338969</v>
          </cell>
          <cell r="AF62">
            <v>3.4845558493903341E-2</v>
          </cell>
        </row>
        <row r="63">
          <cell r="W63">
            <v>43810</v>
          </cell>
          <cell r="X63">
            <v>0.28508532090918359</v>
          </cell>
          <cell r="Y63">
            <v>3.4888697081456956E-2</v>
          </cell>
          <cell r="Z63">
            <v>1.9919913002225783E-2</v>
          </cell>
          <cell r="AA63">
            <v>0.10004986666375901</v>
          </cell>
          <cell r="AB63">
            <v>2.442826063656419E-2</v>
          </cell>
          <cell r="AC63">
            <v>0.19031461240824027</v>
          </cell>
          <cell r="AD63">
            <v>1.5132855250314083E-2</v>
          </cell>
          <cell r="AE63">
            <v>0.15738595132224986</v>
          </cell>
          <cell r="AF63">
            <v>3.5747064576390118E-2</v>
          </cell>
        </row>
        <row r="64">
          <cell r="W64">
            <v>43809</v>
          </cell>
          <cell r="X64">
            <v>0.28928913591331651</v>
          </cell>
          <cell r="Y64">
            <v>3.2048560719471784E-2</v>
          </cell>
          <cell r="Z64">
            <v>1.723603445797961E-2</v>
          </cell>
          <cell r="AA64">
            <v>9.7484797710519724E-2</v>
          </cell>
          <cell r="AB64">
            <v>2.1171964586681066E-2</v>
          </cell>
          <cell r="AC64">
            <v>0.18901764307192029</v>
          </cell>
          <cell r="AD64">
            <v>1.659314947899437E-2</v>
          </cell>
          <cell r="AE64">
            <v>0.15748605464111579</v>
          </cell>
          <cell r="AF64">
            <v>3.452512098654683E-2</v>
          </cell>
        </row>
        <row r="65">
          <cell r="W65">
            <v>43808</v>
          </cell>
          <cell r="X65">
            <v>0.29025381351449181</v>
          </cell>
          <cell r="Y65">
            <v>2.905482139179643E-2</v>
          </cell>
          <cell r="Z65">
            <v>1.7668526123904637E-2</v>
          </cell>
          <cell r="AA65">
            <v>9.6257274561384623E-2</v>
          </cell>
          <cell r="AB65">
            <v>2.1033274129957428E-2</v>
          </cell>
          <cell r="AC65">
            <v>0.19003143275696682</v>
          </cell>
          <cell r="AD65">
            <v>1.5924689446980483E-2</v>
          </cell>
          <cell r="AE65">
            <v>0.16050634551594367</v>
          </cell>
          <cell r="AF65">
            <v>3.4548663552302274E-2</v>
          </cell>
        </row>
        <row r="66">
          <cell r="W66">
            <v>43807</v>
          </cell>
          <cell r="X66">
            <v>0.28887982781191407</v>
          </cell>
          <cell r="Y66">
            <v>3.1307471813264022E-2</v>
          </cell>
          <cell r="Z66">
            <v>1.6828966480410795E-2</v>
          </cell>
          <cell r="AA66">
            <v>9.7078763580984037E-2</v>
          </cell>
          <cell r="AB66">
            <v>2.1176835214760003E-2</v>
          </cell>
          <cell r="AC66">
            <v>0.18931524976895869</v>
          </cell>
          <cell r="AD66">
            <v>1.6620550289006858E-2</v>
          </cell>
          <cell r="AE66">
            <v>0.15815286311371646</v>
          </cell>
          <cell r="AF66">
            <v>3.4720937947659167E-2</v>
          </cell>
        </row>
        <row r="67">
          <cell r="W67">
            <v>43806</v>
          </cell>
          <cell r="X67">
            <v>0.29152590034976222</v>
          </cell>
          <cell r="Y67">
            <v>2.2794115954041964E-2</v>
          </cell>
          <cell r="Z67">
            <v>1.6564314073539053E-2</v>
          </cell>
          <cell r="AA67">
            <v>9.7709859415213651E-2</v>
          </cell>
          <cell r="AB67">
            <v>1.869498136343916E-2</v>
          </cell>
          <cell r="AC67">
            <v>0.18651526389547027</v>
          </cell>
          <cell r="AD67">
            <v>1.5294410376774604E-2</v>
          </cell>
          <cell r="AE67">
            <v>0.16185786717945885</v>
          </cell>
          <cell r="AF67">
            <v>3.3700698654196351E-2</v>
          </cell>
        </row>
        <row r="68">
          <cell r="W68">
            <v>43805</v>
          </cell>
          <cell r="X68">
            <v>0.29152590034976222</v>
          </cell>
          <cell r="Y68">
            <v>2.2794115954041964E-2</v>
          </cell>
          <cell r="Z68">
            <v>1.6564314073539053E-2</v>
          </cell>
          <cell r="AA68">
            <v>9.7709859415213651E-2</v>
          </cell>
          <cell r="AB68">
            <v>1.869498136343916E-2</v>
          </cell>
          <cell r="AC68">
            <v>0.18651526389547027</v>
          </cell>
          <cell r="AD68">
            <v>1.5294410376774604E-2</v>
          </cell>
          <cell r="AE68">
            <v>0.16185786717945885</v>
          </cell>
          <cell r="AF68">
            <v>3.3700698654196351E-2</v>
          </cell>
        </row>
        <row r="69">
          <cell r="W69">
            <v>43804</v>
          </cell>
          <cell r="X69">
            <v>0.29152590034976222</v>
          </cell>
          <cell r="Y69">
            <v>2.2794115954041964E-2</v>
          </cell>
          <cell r="Z69">
            <v>1.6564314073539053E-2</v>
          </cell>
          <cell r="AA69">
            <v>9.7709859415213651E-2</v>
          </cell>
          <cell r="AB69">
            <v>1.869498136343916E-2</v>
          </cell>
          <cell r="AC69">
            <v>0.18651526389547027</v>
          </cell>
          <cell r="AD69">
            <v>1.5294410376774604E-2</v>
          </cell>
          <cell r="AE69">
            <v>0.16185786717945885</v>
          </cell>
          <cell r="AF69">
            <v>3.3700698654196351E-2</v>
          </cell>
        </row>
        <row r="70">
          <cell r="W70">
            <v>43803</v>
          </cell>
          <cell r="X70">
            <v>0.29197040792702206</v>
          </cell>
          <cell r="Y70">
            <v>2.0753630025084926E-2</v>
          </cell>
          <cell r="Z70">
            <v>1.7053449593644403E-2</v>
          </cell>
          <cell r="AA70">
            <v>9.8387006018316306E-2</v>
          </cell>
          <cell r="AB70">
            <v>1.8922362914144789E-2</v>
          </cell>
          <cell r="AC70">
            <v>0.18638189901317229</v>
          </cell>
          <cell r="AD70">
            <v>1.5304511475638657E-2</v>
          </cell>
          <cell r="AE70">
            <v>0.16400911461834961</v>
          </cell>
          <cell r="AF70">
            <v>3.3081359489813049E-2</v>
          </cell>
        </row>
        <row r="71">
          <cell r="W71">
            <v>43802</v>
          </cell>
          <cell r="X71">
            <v>0.29197040792702206</v>
          </cell>
          <cell r="Y71">
            <v>2.0753630025084926E-2</v>
          </cell>
          <cell r="Z71">
            <v>1.7053449593644403E-2</v>
          </cell>
          <cell r="AA71">
            <v>9.8387006018316306E-2</v>
          </cell>
          <cell r="AB71">
            <v>1.8922362914144789E-2</v>
          </cell>
          <cell r="AC71">
            <v>0.18638189901317229</v>
          </cell>
          <cell r="AD71">
            <v>1.5304511475638657E-2</v>
          </cell>
          <cell r="AE71">
            <v>0.16400911461834961</v>
          </cell>
          <cell r="AF71">
            <v>3.3081359489813049E-2</v>
          </cell>
        </row>
        <row r="72">
          <cell r="W72">
            <v>43801</v>
          </cell>
          <cell r="X72">
            <v>0.28959414360907737</v>
          </cell>
          <cell r="Y72">
            <v>1.9577207420738273E-2</v>
          </cell>
          <cell r="Z72">
            <v>1.7358326407047719E-2</v>
          </cell>
          <cell r="AA72">
            <v>9.7501803607874693E-2</v>
          </cell>
          <cell r="AB72">
            <v>1.8718507471909469E-2</v>
          </cell>
          <cell r="AC72">
            <v>0.18830721824384419</v>
          </cell>
          <cell r="AD72">
            <v>1.5408828743289594E-2</v>
          </cell>
          <cell r="AE72">
            <v>0.16670928928633769</v>
          </cell>
          <cell r="AF72">
            <v>3.3238029505638284E-2</v>
          </cell>
        </row>
        <row r="73">
          <cell r="W73">
            <v>43800</v>
          </cell>
          <cell r="X73">
            <v>0.28959414360907737</v>
          </cell>
          <cell r="Y73">
            <v>1.9577207420738273E-2</v>
          </cell>
          <cell r="Z73">
            <v>1.7358326407047719E-2</v>
          </cell>
          <cell r="AA73">
            <v>9.7501803607874693E-2</v>
          </cell>
          <cell r="AB73">
            <v>1.8718507471909469E-2</v>
          </cell>
          <cell r="AC73">
            <v>0.18830721824384419</v>
          </cell>
          <cell r="AD73">
            <v>1.5408828743289594E-2</v>
          </cell>
          <cell r="AE73">
            <v>0.16670928928633769</v>
          </cell>
          <cell r="AF73">
            <v>3.3238029505638284E-2</v>
          </cell>
        </row>
        <row r="74">
          <cell r="W74">
            <v>43799</v>
          </cell>
          <cell r="X74">
            <v>0.29048391430359122</v>
          </cell>
          <cell r="Y74">
            <v>1.7708659302669957E-2</v>
          </cell>
          <cell r="Z74">
            <v>1.7830908968339134E-2</v>
          </cell>
          <cell r="AA74">
            <v>9.5210458631765194E-2</v>
          </cell>
          <cell r="AB74">
            <v>1.8683351386608361E-2</v>
          </cell>
          <cell r="AC74">
            <v>0.18971897545623642</v>
          </cell>
          <cell r="AD74">
            <v>1.495022408202284E-2</v>
          </cell>
          <cell r="AE74">
            <v>0.16993435717027142</v>
          </cell>
          <cell r="AF74">
            <v>3.3371997019070274E-2</v>
          </cell>
        </row>
        <row r="75">
          <cell r="W75">
            <v>43798</v>
          </cell>
          <cell r="X75">
            <v>0.29048391430359122</v>
          </cell>
          <cell r="Y75">
            <v>1.7708659302669957E-2</v>
          </cell>
          <cell r="Z75">
            <v>1.7830908968339134E-2</v>
          </cell>
          <cell r="AA75">
            <v>9.5210458631765194E-2</v>
          </cell>
          <cell r="AB75">
            <v>1.8683351386608361E-2</v>
          </cell>
          <cell r="AC75">
            <v>0.18971897545623642</v>
          </cell>
          <cell r="AD75">
            <v>1.495022408202284E-2</v>
          </cell>
          <cell r="AE75">
            <v>0.16993435717027142</v>
          </cell>
          <cell r="AF75">
            <v>3.3371997019070274E-2</v>
          </cell>
        </row>
        <row r="76">
          <cell r="W76">
            <v>43797</v>
          </cell>
          <cell r="X76">
            <v>0.29132058289156559</v>
          </cell>
          <cell r="Y76">
            <v>1.2488086535948144E-2</v>
          </cell>
          <cell r="Z76">
            <v>1.8158569516398652E-2</v>
          </cell>
          <cell r="AA76">
            <v>9.37235826829875E-2</v>
          </cell>
          <cell r="AB76">
            <v>1.9485388710091381E-2</v>
          </cell>
          <cell r="AC76">
            <v>0.18976064089858991</v>
          </cell>
          <cell r="AD76">
            <v>1.3618599283958973E-2</v>
          </cell>
          <cell r="AE76">
            <v>0.17569298489053689</v>
          </cell>
          <cell r="AF76">
            <v>3.2663780050952933E-2</v>
          </cell>
        </row>
        <row r="77">
          <cell r="W77">
            <v>43796</v>
          </cell>
          <cell r="X77">
            <v>0.29132058289156559</v>
          </cell>
          <cell r="Y77">
            <v>1.2488086535948144E-2</v>
          </cell>
          <cell r="Z77">
            <v>1.8158569516398652E-2</v>
          </cell>
          <cell r="AA77">
            <v>9.37235826829875E-2</v>
          </cell>
          <cell r="AB77">
            <v>1.9485388710091381E-2</v>
          </cell>
          <cell r="AC77">
            <v>0.18976064089858991</v>
          </cell>
          <cell r="AD77">
            <v>1.3618599283958973E-2</v>
          </cell>
          <cell r="AE77">
            <v>0.17569298489053689</v>
          </cell>
          <cell r="AF77">
            <v>3.2663780050952933E-2</v>
          </cell>
        </row>
        <row r="78">
          <cell r="W78">
            <v>43795</v>
          </cell>
          <cell r="X78">
            <v>0.29132058289156559</v>
          </cell>
          <cell r="Y78">
            <v>1.2488086535948144E-2</v>
          </cell>
          <cell r="Z78">
            <v>1.8158569516398652E-2</v>
          </cell>
          <cell r="AA78">
            <v>9.37235826829875E-2</v>
          </cell>
          <cell r="AB78">
            <v>1.9485388710091381E-2</v>
          </cell>
          <cell r="AC78">
            <v>0.18976064089858991</v>
          </cell>
          <cell r="AD78">
            <v>1.3618599283958973E-2</v>
          </cell>
          <cell r="AE78">
            <v>0.17569298489053689</v>
          </cell>
          <cell r="AF78">
            <v>3.2663780050952933E-2</v>
          </cell>
        </row>
        <row r="79">
          <cell r="W79">
            <v>43794</v>
          </cell>
          <cell r="X79">
            <v>0.29198251636002337</v>
          </cell>
          <cell r="Y79">
            <v>1.1517739523597413E-2</v>
          </cell>
          <cell r="Z79">
            <v>1.8203888320126881E-2</v>
          </cell>
          <cell r="AA79">
            <v>9.2970293491006328E-2</v>
          </cell>
          <cell r="AB79">
            <v>1.9285104935939486E-2</v>
          </cell>
          <cell r="AC79">
            <v>0.18959211038907836</v>
          </cell>
          <cell r="AD79">
            <v>1.3516651906918061E-2</v>
          </cell>
          <cell r="AE79">
            <v>0.17837868786608299</v>
          </cell>
          <cell r="AF79">
            <v>3.2101741900272172E-2</v>
          </cell>
        </row>
        <row r="80">
          <cell r="W80">
            <v>43793</v>
          </cell>
          <cell r="X80">
            <v>0.29223368054334659</v>
          </cell>
          <cell r="Y80">
            <v>1.0299821295080148E-2</v>
          </cell>
          <cell r="Z80">
            <v>1.8212548950721909E-2</v>
          </cell>
          <cell r="AA80">
            <v>8.9446243758030161E-2</v>
          </cell>
          <cell r="AB80">
            <v>1.8430488123387274E-2</v>
          </cell>
          <cell r="AC80">
            <v>0.19136540319357376</v>
          </cell>
          <cell r="AD80">
            <v>1.3772064400104703E-2</v>
          </cell>
          <cell r="AE80">
            <v>0.18104660226698438</v>
          </cell>
          <cell r="AF80">
            <v>3.1849600698655757E-2</v>
          </cell>
        </row>
        <row r="81">
          <cell r="W81">
            <v>43792</v>
          </cell>
          <cell r="X81">
            <v>0.29054047501522684</v>
          </cell>
          <cell r="Y81">
            <v>8.8426071432683301E-3</v>
          </cell>
          <cell r="Z81">
            <v>1.8561376344405949E-2</v>
          </cell>
          <cell r="AA81">
            <v>8.5203294766353146E-2</v>
          </cell>
          <cell r="AB81">
            <v>1.9032132146278885E-2</v>
          </cell>
          <cell r="AC81">
            <v>0.18671190106705174</v>
          </cell>
          <cell r="AD81">
            <v>1.309150541238159E-2</v>
          </cell>
          <cell r="AE81">
            <v>0.18587112523826804</v>
          </cell>
          <cell r="AF81">
            <v>3.2062775077618962E-2</v>
          </cell>
        </row>
        <row r="82">
          <cell r="W82">
            <v>43791</v>
          </cell>
          <cell r="X82">
            <v>0.29054047501522684</v>
          </cell>
          <cell r="Y82">
            <v>8.8426071432683301E-3</v>
          </cell>
          <cell r="Z82">
            <v>1.8561376344405949E-2</v>
          </cell>
          <cell r="AA82">
            <v>8.5203294766353146E-2</v>
          </cell>
          <cell r="AB82">
            <v>1.9032132146278885E-2</v>
          </cell>
          <cell r="AC82">
            <v>0.18671190106705174</v>
          </cell>
          <cell r="AD82">
            <v>1.309150541238159E-2</v>
          </cell>
          <cell r="AE82">
            <v>0.18587112523826804</v>
          </cell>
          <cell r="AF82">
            <v>3.2062775077618962E-2</v>
          </cell>
        </row>
        <row r="83">
          <cell r="W83">
            <v>43790</v>
          </cell>
          <cell r="X83">
            <v>0.29195807958591008</v>
          </cell>
          <cell r="Y83">
            <v>8.8548128724648921E-3</v>
          </cell>
          <cell r="Z83">
            <v>1.8992623515712296E-2</v>
          </cell>
          <cell r="AA83">
            <v>8.4132554844354945E-2</v>
          </cell>
          <cell r="AB83">
            <v>1.9077252401654657E-2</v>
          </cell>
          <cell r="AC83">
            <v>0.1847606935184091</v>
          </cell>
          <cell r="AD83">
            <v>1.2615421520812369E-2</v>
          </cell>
          <cell r="AE83">
            <v>0.18894162901702477</v>
          </cell>
          <cell r="AF83">
            <v>3.0639223892376475E-2</v>
          </cell>
        </row>
        <row r="84">
          <cell r="W84">
            <v>43789</v>
          </cell>
          <cell r="X84">
            <v>0.28758983212146505</v>
          </cell>
          <cell r="Y84">
            <v>7.0018887558454743E-3</v>
          </cell>
          <cell r="Z84">
            <v>1.9180035968954803E-2</v>
          </cell>
          <cell r="AA84">
            <v>7.7619223603163492E-2</v>
          </cell>
          <cell r="AB84">
            <v>1.8992303563040699E-2</v>
          </cell>
          <cell r="AC84">
            <v>0.18652487890134337</v>
          </cell>
          <cell r="AD84">
            <v>1.1065954319782944E-2</v>
          </cell>
          <cell r="AE84">
            <v>0.19561860884274843</v>
          </cell>
          <cell r="AF84">
            <v>2.8613303394996355E-2</v>
          </cell>
        </row>
        <row r="85">
          <cell r="W85">
            <v>43788</v>
          </cell>
          <cell r="X85">
            <v>0.29868203741566823</v>
          </cell>
          <cell r="Y85">
            <v>6.0432858701166018E-3</v>
          </cell>
          <cell r="Z85">
            <v>1.9251126982263708E-2</v>
          </cell>
          <cell r="AA85">
            <v>7.5129196677505949E-2</v>
          </cell>
          <cell r="AB85">
            <v>1.9000612590777784E-2</v>
          </cell>
          <cell r="AC85">
            <v>0.18293068484061353</v>
          </cell>
          <cell r="AD85">
            <v>1.0618242028358208E-2</v>
          </cell>
          <cell r="AE85">
            <v>0.1934202603820058</v>
          </cell>
          <cell r="AF85">
            <v>2.7419852199605993E-2</v>
          </cell>
        </row>
        <row r="86">
          <cell r="W86">
            <v>43787</v>
          </cell>
          <cell r="X86">
            <v>0.30044657206460723</v>
          </cell>
          <cell r="Y86">
            <v>6.1279995564614302E-3</v>
          </cell>
          <cell r="Z86">
            <v>1.9279169602738344E-2</v>
          </cell>
          <cell r="AA86">
            <v>7.4005998438804621E-2</v>
          </cell>
          <cell r="AB86">
            <v>1.8783327356450621E-2</v>
          </cell>
          <cell r="AC86">
            <v>0.182593179762082</v>
          </cell>
          <cell r="AD86">
            <v>1.0525270431740707E-2</v>
          </cell>
          <cell r="AE86">
            <v>0.19455901573966053</v>
          </cell>
          <cell r="AF86">
            <v>2.7320586340634057E-2</v>
          </cell>
        </row>
        <row r="87">
          <cell r="W87">
            <v>43786</v>
          </cell>
          <cell r="X87">
            <v>0.30112234646992553</v>
          </cell>
          <cell r="Y87">
            <v>6.256635612454489E-3</v>
          </cell>
          <cell r="Z87">
            <v>1.9212419069455179E-2</v>
          </cell>
          <cell r="AA87">
            <v>7.4114295473235628E-2</v>
          </cell>
          <cell r="AB87">
            <v>1.8690135414802474E-2</v>
          </cell>
          <cell r="AC87">
            <v>0.18164349691709439</v>
          </cell>
          <cell r="AD87">
            <v>1.0027806108340313E-2</v>
          </cell>
          <cell r="AE87">
            <v>0.19648077940901115</v>
          </cell>
          <cell r="AF87">
            <v>2.6464134520140972E-2</v>
          </cell>
        </row>
        <row r="88">
          <cell r="W88">
            <v>43785</v>
          </cell>
          <cell r="X88">
            <v>0.29635750543266492</v>
          </cell>
          <cell r="Y88">
            <v>3.7922042391724713E-3</v>
          </cell>
          <cell r="Z88">
            <v>1.9556247129654612E-2</v>
          </cell>
          <cell r="AA88">
            <v>7.3819642255345402E-2</v>
          </cell>
          <cell r="AB88">
            <v>1.8592175125975281E-2</v>
          </cell>
          <cell r="AC88">
            <v>0.18038167790644485</v>
          </cell>
          <cell r="AD88">
            <v>1.014854970028004E-2</v>
          </cell>
          <cell r="AE88">
            <v>0.20036207656097432</v>
          </cell>
          <cell r="AF88">
            <v>2.6730289719863763E-2</v>
          </cell>
        </row>
        <row r="89">
          <cell r="W89">
            <v>43784</v>
          </cell>
          <cell r="X89">
            <v>0.29635750543266492</v>
          </cell>
          <cell r="Y89">
            <v>3.7922042391724713E-3</v>
          </cell>
          <cell r="Z89">
            <v>1.9556247129654612E-2</v>
          </cell>
          <cell r="AA89">
            <v>7.3819642255345402E-2</v>
          </cell>
          <cell r="AB89">
            <v>1.8592175125975281E-2</v>
          </cell>
          <cell r="AC89">
            <v>0.18038167790644485</v>
          </cell>
          <cell r="AD89">
            <v>1.014854970028004E-2</v>
          </cell>
          <cell r="AE89">
            <v>0.20036207656097432</v>
          </cell>
          <cell r="AF89">
            <v>2.6730289719863763E-2</v>
          </cell>
        </row>
        <row r="90">
          <cell r="W90">
            <v>43783</v>
          </cell>
          <cell r="X90">
            <v>0.29635750543266492</v>
          </cell>
          <cell r="Y90">
            <v>3.7922042391724713E-3</v>
          </cell>
          <cell r="Z90">
            <v>1.9556247129654612E-2</v>
          </cell>
          <cell r="AA90">
            <v>7.3819642255345402E-2</v>
          </cell>
          <cell r="AB90">
            <v>1.8592175125975281E-2</v>
          </cell>
          <cell r="AC90">
            <v>0.18038167790644485</v>
          </cell>
          <cell r="AD90">
            <v>1.014854970028004E-2</v>
          </cell>
          <cell r="AE90">
            <v>0.20036207656097432</v>
          </cell>
          <cell r="AF90">
            <v>2.6730289719863763E-2</v>
          </cell>
        </row>
        <row r="91">
          <cell r="W91">
            <v>43782</v>
          </cell>
          <cell r="X91">
            <v>0.29415211886867065</v>
          </cell>
          <cell r="Y91">
            <v>2.9310652875305502E-3</v>
          </cell>
          <cell r="Z91">
            <v>1.9885832917089546E-2</v>
          </cell>
          <cell r="AA91">
            <v>7.427712140592925E-2</v>
          </cell>
          <cell r="AB91">
            <v>1.9317117391995063E-2</v>
          </cell>
          <cell r="AC91">
            <v>0.1772383351652016</v>
          </cell>
          <cell r="AD91">
            <v>9.8372263983781821E-3</v>
          </cell>
          <cell r="AE91">
            <v>0.20699778890562934</v>
          </cell>
          <cell r="AF91">
            <v>2.6849577462918411E-2</v>
          </cell>
        </row>
        <row r="92">
          <cell r="W92">
            <v>43781</v>
          </cell>
          <cell r="X92">
            <v>0.29415211886867065</v>
          </cell>
          <cell r="Y92">
            <v>2.9310652875305502E-3</v>
          </cell>
          <cell r="Z92">
            <v>1.9885832917089546E-2</v>
          </cell>
          <cell r="AA92">
            <v>7.427712140592925E-2</v>
          </cell>
          <cell r="AB92">
            <v>1.9317117391995063E-2</v>
          </cell>
          <cell r="AC92">
            <v>0.1772383351652016</v>
          </cell>
          <cell r="AD92">
            <v>9.8372263983781821E-3</v>
          </cell>
          <cell r="AE92">
            <v>0.20699778890562934</v>
          </cell>
          <cell r="AF92">
            <v>2.6849577462918411E-2</v>
          </cell>
        </row>
        <row r="93">
          <cell r="W93">
            <v>43780</v>
          </cell>
          <cell r="X93">
            <v>0.29717733092541371</v>
          </cell>
          <cell r="Y93">
            <v>2.9120841824984505E-3</v>
          </cell>
          <cell r="Z93">
            <v>1.9821813861039393E-2</v>
          </cell>
          <cell r="AA93">
            <v>7.3440580914711673E-2</v>
          </cell>
          <cell r="AB93">
            <v>1.9634326066580644E-2</v>
          </cell>
          <cell r="AC93">
            <v>0.17687867443946234</v>
          </cell>
          <cell r="AD93">
            <v>9.8382804939119734E-3</v>
          </cell>
          <cell r="AE93">
            <v>0.20515151759716491</v>
          </cell>
          <cell r="AF93">
            <v>2.6309164599276569E-2</v>
          </cell>
        </row>
        <row r="94">
          <cell r="W94">
            <v>43779</v>
          </cell>
          <cell r="X94">
            <v>0.29717733092541371</v>
          </cell>
          <cell r="Y94">
            <v>2.9120841824984505E-3</v>
          </cell>
          <cell r="Z94">
            <v>1.9821813861039393E-2</v>
          </cell>
          <cell r="AA94">
            <v>7.3440580914711673E-2</v>
          </cell>
          <cell r="AB94">
            <v>1.9634326066580644E-2</v>
          </cell>
          <cell r="AC94">
            <v>0.17687867443946234</v>
          </cell>
          <cell r="AD94">
            <v>9.8382804939119734E-3</v>
          </cell>
          <cell r="AE94">
            <v>0.20515151759716491</v>
          </cell>
          <cell r="AF94">
            <v>2.6309164599276569E-2</v>
          </cell>
        </row>
        <row r="95">
          <cell r="W95">
            <v>43778</v>
          </cell>
          <cell r="X95">
            <v>0.29553143648239777</v>
          </cell>
          <cell r="Y95">
            <v>1.3856924328048302E-3</v>
          </cell>
          <cell r="Z95">
            <v>1.9609717437319894E-2</v>
          </cell>
          <cell r="AA95">
            <v>7.2133585477244716E-2</v>
          </cell>
          <cell r="AB95">
            <v>1.9626706031687702E-2</v>
          </cell>
          <cell r="AC95">
            <v>0.17522655649338542</v>
          </cell>
          <cell r="AD95">
            <v>9.8349105291246613E-3</v>
          </cell>
          <cell r="AE95">
            <v>0.20663755803751682</v>
          </cell>
          <cell r="AF95">
            <v>2.6232253745186927E-2</v>
          </cell>
        </row>
        <row r="96">
          <cell r="W96">
            <v>43777</v>
          </cell>
          <cell r="X96">
            <v>0.29553143648239777</v>
          </cell>
          <cell r="Y96">
            <v>1.3856924328048302E-3</v>
          </cell>
          <cell r="Z96">
            <v>1.9609717437319894E-2</v>
          </cell>
          <cell r="AA96">
            <v>7.2133585477244716E-2</v>
          </cell>
          <cell r="AB96">
            <v>1.9626706031687702E-2</v>
          </cell>
          <cell r="AC96">
            <v>0.17522655649338542</v>
          </cell>
          <cell r="AD96">
            <v>9.8349105291246613E-3</v>
          </cell>
          <cell r="AE96">
            <v>0.20663755803751682</v>
          </cell>
          <cell r="AF96">
            <v>2.6232253745186927E-2</v>
          </cell>
        </row>
        <row r="97">
          <cell r="W97">
            <v>43776</v>
          </cell>
          <cell r="X97">
            <v>0.29553143648239777</v>
          </cell>
          <cell r="Y97">
            <v>1.3856924328048302E-3</v>
          </cell>
          <cell r="Z97">
            <v>1.9609717437319894E-2</v>
          </cell>
          <cell r="AA97">
            <v>7.2133585477244716E-2</v>
          </cell>
          <cell r="AB97">
            <v>1.9626706031687702E-2</v>
          </cell>
          <cell r="AC97">
            <v>0.17522655649338542</v>
          </cell>
          <cell r="AD97">
            <v>9.8349105291246613E-3</v>
          </cell>
          <cell r="AE97">
            <v>0.20663755803751682</v>
          </cell>
          <cell r="AF97">
            <v>2.6232253745186927E-2</v>
          </cell>
        </row>
        <row r="98">
          <cell r="W98">
            <v>43775</v>
          </cell>
          <cell r="X98">
            <v>0.29604562906703136</v>
          </cell>
          <cell r="Y98">
            <v>1.3896398576429634E-3</v>
          </cell>
          <cell r="Z98">
            <v>1.9891834987719872E-2</v>
          </cell>
          <cell r="AA98">
            <v>7.2030895155390601E-2</v>
          </cell>
          <cell r="AB98">
            <v>1.9620981186324923E-2</v>
          </cell>
          <cell r="AC98">
            <v>0.17451330170991147</v>
          </cell>
          <cell r="AD98">
            <v>9.5750364674500616E-3</v>
          </cell>
          <cell r="AE98">
            <v>0.20732996682862675</v>
          </cell>
          <cell r="AF98">
            <v>2.58958198631981E-2</v>
          </cell>
        </row>
        <row r="99">
          <cell r="W99">
            <v>43774</v>
          </cell>
          <cell r="X99">
            <v>0.29604562906703136</v>
          </cell>
          <cell r="Y99">
            <v>1.3896398576429634E-3</v>
          </cell>
          <cell r="Z99">
            <v>1.9891834987719872E-2</v>
          </cell>
          <cell r="AA99">
            <v>7.2030895155390601E-2</v>
          </cell>
          <cell r="AB99">
            <v>1.9620981186324923E-2</v>
          </cell>
          <cell r="AC99">
            <v>0.17451330170991147</v>
          </cell>
          <cell r="AD99">
            <v>9.5750364674500616E-3</v>
          </cell>
          <cell r="AE99">
            <v>0.20732996682862675</v>
          </cell>
          <cell r="AF99">
            <v>2.58958198631981E-2</v>
          </cell>
        </row>
        <row r="100">
          <cell r="W100">
            <v>43773</v>
          </cell>
          <cell r="X100">
            <v>0.29641987292633054</v>
          </cell>
          <cell r="Y100">
            <v>1.3943614436281631E-3</v>
          </cell>
          <cell r="Z100">
            <v>1.9720796995739798E-2</v>
          </cell>
          <cell r="AA100">
            <v>7.1586780409830492E-2</v>
          </cell>
          <cell r="AB100">
            <v>1.9502151680460954E-2</v>
          </cell>
          <cell r="AC100">
            <v>0.17603918396686097</v>
          </cell>
          <cell r="AD100">
            <v>9.421846368009865E-3</v>
          </cell>
          <cell r="AE100">
            <v>0.20596807690015267</v>
          </cell>
          <cell r="AF100">
            <v>2.632937064121103E-2</v>
          </cell>
        </row>
        <row r="101">
          <cell r="W101">
            <v>43772</v>
          </cell>
          <cell r="X101">
            <v>0.29879914045477979</v>
          </cell>
          <cell r="Y101">
            <v>1.310992902533918E-3</v>
          </cell>
          <cell r="Z101">
            <v>2.0103755390595491E-2</v>
          </cell>
          <cell r="AA101">
            <v>6.8469006793834067E-2</v>
          </cell>
          <cell r="AB101">
            <v>2.0353944598117259E-2</v>
          </cell>
          <cell r="AC101">
            <v>0.17458175810782578</v>
          </cell>
          <cell r="AD101">
            <v>9.4893417421545671E-3</v>
          </cell>
          <cell r="AE101">
            <v>0.20879018285115675</v>
          </cell>
          <cell r="AF101">
            <v>2.5451194147475518E-2</v>
          </cell>
        </row>
        <row r="102">
          <cell r="W102">
            <v>43771</v>
          </cell>
          <cell r="X102">
            <v>0.30114017899584355</v>
          </cell>
          <cell r="Y102">
            <v>1.3048061628189028E-3</v>
          </cell>
          <cell r="Z102">
            <v>2.019443876909674E-2</v>
          </cell>
          <cell r="AA102">
            <v>6.699105959988047E-2</v>
          </cell>
          <cell r="AB102">
            <v>2.0361552065139458E-2</v>
          </cell>
          <cell r="AC102">
            <v>0.17426625268065524</v>
          </cell>
          <cell r="AD102">
            <v>9.7003117858286813E-3</v>
          </cell>
          <cell r="AE102">
            <v>0.20807259073310658</v>
          </cell>
          <cell r="AF102">
            <v>2.5189061343605886E-2</v>
          </cell>
        </row>
        <row r="103">
          <cell r="W103">
            <v>43770</v>
          </cell>
          <cell r="X103">
            <v>0.30509203324818868</v>
          </cell>
          <cell r="Y103">
            <v>1.4234571704067893E-3</v>
          </cell>
          <cell r="Z103">
            <v>1.9566124382828506E-2</v>
          </cell>
          <cell r="AA103">
            <v>6.3896042312102233E-2</v>
          </cell>
          <cell r="AB103">
            <v>2.0020867149460199E-2</v>
          </cell>
          <cell r="AC103">
            <v>0.16936747898483445</v>
          </cell>
          <cell r="AD103">
            <v>9.6625844561075355E-3</v>
          </cell>
          <cell r="AE103">
            <v>0.20841363054349216</v>
          </cell>
          <cell r="AF103">
            <v>2.4422121513611391E-2</v>
          </cell>
        </row>
        <row r="104">
          <cell r="W104">
            <v>43769</v>
          </cell>
          <cell r="X104">
            <v>0.30509203324818868</v>
          </cell>
          <cell r="Y104">
            <v>1.4234571704067893E-3</v>
          </cell>
          <cell r="Z104">
            <v>1.9566124382828506E-2</v>
          </cell>
          <cell r="AA104">
            <v>6.3896042312102233E-2</v>
          </cell>
          <cell r="AB104">
            <v>2.0020867149460199E-2</v>
          </cell>
          <cell r="AC104">
            <v>0.16936747898483445</v>
          </cell>
          <cell r="AD104">
            <v>9.6625844561075355E-3</v>
          </cell>
          <cell r="AE104">
            <v>0.20841363054349216</v>
          </cell>
          <cell r="AF104">
            <v>2.4422121513611391E-2</v>
          </cell>
        </row>
        <row r="105">
          <cell r="W105">
            <v>43768</v>
          </cell>
          <cell r="X105">
            <v>0.30714986080894507</v>
          </cell>
          <cell r="Y105">
            <v>9.4326789083714417E-5</v>
          </cell>
          <cell r="Z105">
            <v>1.9082754920842823E-2</v>
          </cell>
          <cell r="AA105">
            <v>6.4105399791274165E-2</v>
          </cell>
          <cell r="AB105">
            <v>1.9625961870522363E-2</v>
          </cell>
          <cell r="AC105">
            <v>0.16858981613375312</v>
          </cell>
          <cell r="AD105">
            <v>9.4433487306941951E-3</v>
          </cell>
          <cell r="AE105">
            <v>0.20925024314622265</v>
          </cell>
          <cell r="AF105">
            <v>2.4488346340636628E-2</v>
          </cell>
        </row>
        <row r="106">
          <cell r="W106">
            <v>43767</v>
          </cell>
          <cell r="X106">
            <v>0.31363555470796201</v>
          </cell>
          <cell r="Y106">
            <v>1.0162480058269997E-4</v>
          </cell>
          <cell r="Z106">
            <v>1.9833699914671418E-2</v>
          </cell>
          <cell r="AA106">
            <v>5.9547923948601145E-2</v>
          </cell>
          <cell r="AB106">
            <v>1.7785862727538886E-2</v>
          </cell>
          <cell r="AC106">
            <v>0.16685708949400693</v>
          </cell>
          <cell r="AD106">
            <v>9.5563865691513736E-3</v>
          </cell>
          <cell r="AE106">
            <v>0.20612038247083858</v>
          </cell>
          <cell r="AF106">
            <v>2.5727792287095753E-2</v>
          </cell>
        </row>
        <row r="107">
          <cell r="W107">
            <v>43766</v>
          </cell>
          <cell r="X107">
            <v>0.3157664379049972</v>
          </cell>
          <cell r="Y107">
            <v>1.0602512215689159E-4</v>
          </cell>
          <cell r="Z107">
            <v>2.1163073636366034E-2</v>
          </cell>
          <cell r="AA107">
            <v>5.7489892000594074E-2</v>
          </cell>
          <cell r="AB107">
            <v>1.6671398215902064E-2</v>
          </cell>
          <cell r="AC107">
            <v>0.16964991291718304</v>
          </cell>
          <cell r="AD107">
            <v>9.2945073046205619E-3</v>
          </cell>
          <cell r="AE107">
            <v>0.20407656908855162</v>
          </cell>
          <cell r="AF107">
            <v>2.5835318414018843E-2</v>
          </cell>
        </row>
        <row r="108">
          <cell r="W108">
            <v>43765</v>
          </cell>
          <cell r="X108">
            <v>0.3157664379049972</v>
          </cell>
          <cell r="Y108">
            <v>1.0602512215689159E-4</v>
          </cell>
          <cell r="Z108">
            <v>2.1163073636366034E-2</v>
          </cell>
          <cell r="AA108">
            <v>5.7489892000594074E-2</v>
          </cell>
          <cell r="AB108">
            <v>1.6671398215902064E-2</v>
          </cell>
          <cell r="AC108">
            <v>0.16964991291718304</v>
          </cell>
          <cell r="AD108">
            <v>9.2945073046205619E-3</v>
          </cell>
          <cell r="AE108">
            <v>0.20407656908855162</v>
          </cell>
          <cell r="AF108">
            <v>2.5835318414018843E-2</v>
          </cell>
        </row>
        <row r="109">
          <cell r="W109">
            <v>43764</v>
          </cell>
          <cell r="X109">
            <v>0.31889117973964798</v>
          </cell>
          <cell r="Y109">
            <v>1.0646545519118985E-4</v>
          </cell>
          <cell r="Z109">
            <v>2.07649616394209E-2</v>
          </cell>
          <cell r="AA109">
            <v>5.7204244678936929E-2</v>
          </cell>
          <cell r="AB109">
            <v>1.6189444841385386E-2</v>
          </cell>
          <cell r="AC109">
            <v>0.16824600026825035</v>
          </cell>
          <cell r="AD109">
            <v>9.141892138548097E-3</v>
          </cell>
          <cell r="AE109">
            <v>0.20432770416124529</v>
          </cell>
          <cell r="AF109">
            <v>2.5264524373902836E-2</v>
          </cell>
        </row>
        <row r="110">
          <cell r="W110">
            <v>43763</v>
          </cell>
          <cell r="X110">
            <v>0.31899096939056476</v>
          </cell>
          <cell r="Y110">
            <v>1.1314146735821382E-4</v>
          </cell>
          <cell r="Z110">
            <v>2.0339691936908086E-2</v>
          </cell>
          <cell r="AA110">
            <v>5.261155918964458E-2</v>
          </cell>
          <cell r="AB110">
            <v>1.5999556985557557E-2</v>
          </cell>
          <cell r="AC110">
            <v>0.16634407825487615</v>
          </cell>
          <cell r="AD110">
            <v>9.0435102825874806E-3</v>
          </cell>
          <cell r="AE110">
            <v>0.20838253834256434</v>
          </cell>
          <cell r="AF110">
            <v>2.4615976423423499E-2</v>
          </cell>
        </row>
        <row r="111">
          <cell r="W111">
            <v>43762</v>
          </cell>
          <cell r="X111">
            <v>0.30579584820127487</v>
          </cell>
          <cell r="Y111">
            <v>1.0915159339523812E-4</v>
          </cell>
          <cell r="Z111">
            <v>2.1180877870117493E-2</v>
          </cell>
          <cell r="AA111">
            <v>5.3718015695911392E-2</v>
          </cell>
          <cell r="AB111">
            <v>1.639936994543529E-2</v>
          </cell>
          <cell r="AC111">
            <v>0.16905669228883294</v>
          </cell>
          <cell r="AD111">
            <v>9.4459997832208823E-3</v>
          </cell>
          <cell r="AE111">
            <v>0.21302705923108187</v>
          </cell>
          <cell r="AF111">
            <v>2.5770561568448334E-2</v>
          </cell>
        </row>
        <row r="112">
          <cell r="W112">
            <v>43761</v>
          </cell>
          <cell r="X112">
            <v>0.30579584820127487</v>
          </cell>
          <cell r="Y112">
            <v>1.0915159339523812E-4</v>
          </cell>
          <cell r="Z112">
            <v>2.1180877870117493E-2</v>
          </cell>
          <cell r="AA112">
            <v>5.3718015695911392E-2</v>
          </cell>
          <cell r="AB112">
            <v>1.639936994543529E-2</v>
          </cell>
          <cell r="AC112">
            <v>0.16905669228883294</v>
          </cell>
          <cell r="AD112">
            <v>9.4459997832208823E-3</v>
          </cell>
          <cell r="AE112">
            <v>0.21302705923108187</v>
          </cell>
          <cell r="AF112">
            <v>2.5770561568448334E-2</v>
          </cell>
        </row>
        <row r="113">
          <cell r="W113">
            <v>43760</v>
          </cell>
          <cell r="X113">
            <v>0.30579584820127487</v>
          </cell>
          <cell r="Y113">
            <v>1.0915159339523812E-4</v>
          </cell>
          <cell r="Z113">
            <v>2.1180877870117493E-2</v>
          </cell>
          <cell r="AA113">
            <v>5.3718015695911392E-2</v>
          </cell>
          <cell r="AB113">
            <v>1.639936994543529E-2</v>
          </cell>
          <cell r="AC113">
            <v>0.16905669228883294</v>
          </cell>
          <cell r="AD113">
            <v>9.4459997832208823E-3</v>
          </cell>
          <cell r="AE113">
            <v>0.21302705923108187</v>
          </cell>
          <cell r="AF113">
            <v>2.5770561568448334E-2</v>
          </cell>
        </row>
        <row r="114">
          <cell r="W114">
            <v>43759</v>
          </cell>
          <cell r="X114">
            <v>0.28947575126660241</v>
          </cell>
          <cell r="Y114">
            <v>0</v>
          </cell>
          <cell r="Z114">
            <v>1.9579842655171195E-2</v>
          </cell>
          <cell r="AA114">
            <v>4.9239691038098089E-2</v>
          </cell>
          <cell r="AB114">
            <v>1.5417663158172043E-2</v>
          </cell>
          <cell r="AC114">
            <v>0.17110192827050247</v>
          </cell>
          <cell r="AD114">
            <v>8.686387802653352E-3</v>
          </cell>
          <cell r="AE114">
            <v>0.23861848398378624</v>
          </cell>
          <cell r="AF114">
            <v>2.3202114256888492E-2</v>
          </cell>
        </row>
        <row r="115">
          <cell r="W115">
            <v>43758</v>
          </cell>
          <cell r="X115">
            <v>0.2834105940684768</v>
          </cell>
          <cell r="Y115">
            <v>0</v>
          </cell>
          <cell r="Z115">
            <v>1.9212582717175224E-2</v>
          </cell>
          <cell r="AA115">
            <v>4.4978059591203309E-2</v>
          </cell>
          <cell r="AB115">
            <v>1.4363484210624146E-2</v>
          </cell>
          <cell r="AC115">
            <v>0.19196384588935467</v>
          </cell>
          <cell r="AD115">
            <v>8.4119870334743718E-3</v>
          </cell>
          <cell r="AE115">
            <v>0.22919434325425611</v>
          </cell>
          <cell r="AF115">
            <v>2.2530700768718385E-2</v>
          </cell>
        </row>
        <row r="116">
          <cell r="W116">
            <v>43757</v>
          </cell>
          <cell r="X116">
            <v>0.28491057867360703</v>
          </cell>
          <cell r="Y116">
            <v>0</v>
          </cell>
          <cell r="Z116">
            <v>1.8057320423350915E-2</v>
          </cell>
          <cell r="AA116">
            <v>4.152544576261398E-2</v>
          </cell>
          <cell r="AB116">
            <v>1.2741839757083455E-2</v>
          </cell>
          <cell r="AC116">
            <v>0.18710411638643765</v>
          </cell>
          <cell r="AD116">
            <v>7.9113603693336376E-3</v>
          </cell>
          <cell r="AE116">
            <v>0.23852796617615013</v>
          </cell>
          <cell r="AF116">
            <v>2.1227165157311503E-2</v>
          </cell>
        </row>
        <row r="117">
          <cell r="W117">
            <v>43756</v>
          </cell>
          <cell r="X117">
            <v>0.28491057867360703</v>
          </cell>
          <cell r="Y117">
            <v>0</v>
          </cell>
          <cell r="Z117">
            <v>1.8057320423350915E-2</v>
          </cell>
          <cell r="AA117">
            <v>4.152544576261398E-2</v>
          </cell>
          <cell r="AB117">
            <v>1.2741839757083455E-2</v>
          </cell>
          <cell r="AC117">
            <v>0.18710411638643765</v>
          </cell>
          <cell r="AD117">
            <v>7.9113603693336376E-3</v>
          </cell>
          <cell r="AE117">
            <v>0.23852796617615013</v>
          </cell>
          <cell r="AF117">
            <v>2.1227165157311503E-2</v>
          </cell>
        </row>
        <row r="118">
          <cell r="W118">
            <v>43755</v>
          </cell>
          <cell r="X118">
            <v>0.30615257971729976</v>
          </cell>
          <cell r="Y118">
            <v>0</v>
          </cell>
          <cell r="Z118">
            <v>1.6822994882445517E-2</v>
          </cell>
          <cell r="AA118">
            <v>3.5826162848607387E-2</v>
          </cell>
          <cell r="AB118">
            <v>1.0478811730242274E-2</v>
          </cell>
          <cell r="AC118">
            <v>0.19023071980914857</v>
          </cell>
          <cell r="AD118">
            <v>7.0343725807249869E-3</v>
          </cell>
          <cell r="AE118">
            <v>0.22452542238035983</v>
          </cell>
          <cell r="AF118">
            <v>1.9311245474046317E-2</v>
          </cell>
        </row>
        <row r="119">
          <cell r="W119">
            <v>43754</v>
          </cell>
          <cell r="X119">
            <v>0.30564858496621594</v>
          </cell>
          <cell r="Y119">
            <v>0</v>
          </cell>
          <cell r="Z119">
            <v>1.7537655306066914E-2</v>
          </cell>
          <cell r="AA119">
            <v>3.8236073560152975E-2</v>
          </cell>
          <cell r="AB119">
            <v>1.1828019989914786E-2</v>
          </cell>
          <cell r="AC119">
            <v>0.18394438099554172</v>
          </cell>
          <cell r="AD119">
            <v>7.5294433935297767E-3</v>
          </cell>
          <cell r="AE119">
            <v>0.22843863331524591</v>
          </cell>
          <cell r="AF119">
            <v>1.9777030039172871E-2</v>
          </cell>
        </row>
        <row r="120">
          <cell r="W120">
            <v>43753</v>
          </cell>
          <cell r="X120">
            <v>0.30580969336021863</v>
          </cell>
          <cell r="Y120">
            <v>0</v>
          </cell>
          <cell r="Z120">
            <v>1.6589721787082144E-2</v>
          </cell>
          <cell r="AA120">
            <v>3.7724733497183915E-2</v>
          </cell>
          <cell r="AB120">
            <v>9.6843493880395953E-3</v>
          </cell>
          <cell r="AC120">
            <v>0.19031050600572058</v>
          </cell>
          <cell r="AD120">
            <v>6.7243480037111041E-3</v>
          </cell>
          <cell r="AE120">
            <v>0.22754634976491225</v>
          </cell>
          <cell r="AF120">
            <v>1.9826452434351976E-2</v>
          </cell>
        </row>
        <row r="121">
          <cell r="W121">
            <v>43752</v>
          </cell>
          <cell r="X121">
            <v>0.3082529114174295</v>
          </cell>
          <cell r="Y121">
            <v>0</v>
          </cell>
          <cell r="Z121">
            <v>1.6585556600937613E-2</v>
          </cell>
          <cell r="AA121">
            <v>3.6915573658065727E-2</v>
          </cell>
          <cell r="AB121">
            <v>9.6130643601082463E-3</v>
          </cell>
          <cell r="AC121">
            <v>0.18994833404617834</v>
          </cell>
          <cell r="AD121">
            <v>6.7196112910815828E-3</v>
          </cell>
          <cell r="AE121">
            <v>0.2261555673106404</v>
          </cell>
          <cell r="AF121">
            <v>2.0049560429955295E-2</v>
          </cell>
        </row>
        <row r="122">
          <cell r="W122">
            <v>43751</v>
          </cell>
          <cell r="X122">
            <v>0.30774769982847938</v>
          </cell>
          <cell r="Y122">
            <v>0</v>
          </cell>
          <cell r="Z122">
            <v>1.6578507202321076E-2</v>
          </cell>
          <cell r="AA122">
            <v>3.6908671975321453E-2</v>
          </cell>
          <cell r="AB122">
            <v>9.8300369769927804E-3</v>
          </cell>
          <cell r="AC122">
            <v>0.18980350840011118</v>
          </cell>
          <cell r="AD122">
            <v>6.95048648742765E-3</v>
          </cell>
          <cell r="AE122">
            <v>0.22663689340635784</v>
          </cell>
          <cell r="AF122">
            <v>1.9811745456097131E-2</v>
          </cell>
        </row>
        <row r="123">
          <cell r="W123">
            <v>43750</v>
          </cell>
          <cell r="X123">
            <v>0.30635383856451143</v>
          </cell>
          <cell r="Y123">
            <v>0</v>
          </cell>
          <cell r="Z123">
            <v>1.3773324741536364E-2</v>
          </cell>
          <cell r="AA123">
            <v>3.5730656184404672E-2</v>
          </cell>
          <cell r="AB123">
            <v>9.4465759946734135E-3</v>
          </cell>
          <cell r="AC123">
            <v>0.18628130929739997</v>
          </cell>
          <cell r="AD123">
            <v>6.5003554909528411E-3</v>
          </cell>
          <cell r="AE123">
            <v>0.23523165540364671</v>
          </cell>
          <cell r="AF123">
            <v>1.8499103883735768E-2</v>
          </cell>
        </row>
        <row r="124">
          <cell r="W124">
            <v>43749</v>
          </cell>
          <cell r="X124">
            <v>0.30635383856451143</v>
          </cell>
          <cell r="Y124">
            <v>0</v>
          </cell>
          <cell r="Z124">
            <v>1.3773324741536364E-2</v>
          </cell>
          <cell r="AA124">
            <v>3.5730656184404672E-2</v>
          </cell>
          <cell r="AB124">
            <v>9.4465759946734135E-3</v>
          </cell>
          <cell r="AC124">
            <v>0.18628130929739997</v>
          </cell>
          <cell r="AD124">
            <v>6.5003554909528411E-3</v>
          </cell>
          <cell r="AE124">
            <v>0.23523165540364671</v>
          </cell>
          <cell r="AF124">
            <v>1.8499103883735768E-2</v>
          </cell>
        </row>
        <row r="125">
          <cell r="W125">
            <v>43748</v>
          </cell>
          <cell r="X125">
            <v>0.30595692866081831</v>
          </cell>
          <cell r="Y125">
            <v>0</v>
          </cell>
          <cell r="Z125">
            <v>1.3757174326280439E-2</v>
          </cell>
          <cell r="AA125">
            <v>3.517634543853046E-2</v>
          </cell>
          <cell r="AB125">
            <v>9.1984026455655607E-3</v>
          </cell>
          <cell r="AC125">
            <v>0.18662984732918494</v>
          </cell>
          <cell r="AD125">
            <v>6.4913545439614362E-3</v>
          </cell>
          <cell r="AE125">
            <v>0.23614080599902551</v>
          </cell>
          <cell r="AF125">
            <v>1.8494278246793304E-2</v>
          </cell>
        </row>
        <row r="126">
          <cell r="W126">
            <v>43747</v>
          </cell>
          <cell r="X126">
            <v>0.29763889163031337</v>
          </cell>
          <cell r="Y126">
            <v>0</v>
          </cell>
          <cell r="Z126">
            <v>1.269018064561539E-2</v>
          </cell>
          <cell r="AA126">
            <v>3.5250273866685326E-2</v>
          </cell>
          <cell r="AB126">
            <v>9.4049428816730882E-3</v>
          </cell>
          <cell r="AC126">
            <v>0.19189383644789346</v>
          </cell>
          <cell r="AD126">
            <v>6.2148889144999428E-3</v>
          </cell>
          <cell r="AE126">
            <v>0.23913249884849563</v>
          </cell>
          <cell r="AF126">
            <v>1.9463884472797007E-2</v>
          </cell>
        </row>
        <row r="127">
          <cell r="W127">
            <v>43746</v>
          </cell>
          <cell r="X127">
            <v>0.30543220368620294</v>
          </cell>
          <cell r="Y127">
            <v>0</v>
          </cell>
          <cell r="Z127">
            <v>1.3816600027689335E-2</v>
          </cell>
          <cell r="AA127">
            <v>3.4746245878870138E-2</v>
          </cell>
          <cell r="AB127">
            <v>9.1934019872513591E-3</v>
          </cell>
          <cell r="AC127">
            <v>0.1876084103324101</v>
          </cell>
          <cell r="AD127">
            <v>6.5212779114361581E-3</v>
          </cell>
          <cell r="AE127">
            <v>0.2359694291769858</v>
          </cell>
          <cell r="AF127">
            <v>1.8551128649096679E-2</v>
          </cell>
        </row>
        <row r="128">
          <cell r="W128">
            <v>43745</v>
          </cell>
          <cell r="X128">
            <v>0.29346984381826779</v>
          </cell>
          <cell r="Y128">
            <v>0</v>
          </cell>
          <cell r="Z128">
            <v>1.240432659997863E-2</v>
          </cell>
          <cell r="AA128">
            <v>3.612461934534545E-2</v>
          </cell>
          <cell r="AB128">
            <v>8.8872194428223396E-3</v>
          </cell>
          <cell r="AC128">
            <v>0.19247066045165465</v>
          </cell>
          <cell r="AD128">
            <v>6.4393158135644685E-3</v>
          </cell>
          <cell r="AE128">
            <v>0.2409711070045191</v>
          </cell>
          <cell r="AF128">
            <v>1.9713531852605694E-2</v>
          </cell>
        </row>
        <row r="129">
          <cell r="W129">
            <v>43744</v>
          </cell>
          <cell r="X129">
            <v>0.29676693116933339</v>
          </cell>
          <cell r="Y129">
            <v>0</v>
          </cell>
          <cell r="Z129">
            <v>1.4376454246701779E-2</v>
          </cell>
          <cell r="AA129">
            <v>3.7559137490148643E-2</v>
          </cell>
          <cell r="AB129">
            <v>9.2994130156308832E-3</v>
          </cell>
          <cell r="AC129">
            <v>0.19220182594406768</v>
          </cell>
          <cell r="AD129">
            <v>6.4562203591896836E-3</v>
          </cell>
          <cell r="AE129">
            <v>0.236749031128414</v>
          </cell>
          <cell r="AF129">
            <v>1.9982263629230203E-2</v>
          </cell>
        </row>
        <row r="130">
          <cell r="W130">
            <v>43743</v>
          </cell>
          <cell r="X130">
            <v>0.30606141635440404</v>
          </cell>
          <cell r="Y130">
            <v>0</v>
          </cell>
          <cell r="Z130">
            <v>1.9182984606534236E-2</v>
          </cell>
          <cell r="AA130">
            <v>4.9912619060636182E-2</v>
          </cell>
          <cell r="AB130">
            <v>1.241993705663438E-2</v>
          </cell>
          <cell r="AC130">
            <v>0.16569929290292068</v>
          </cell>
          <cell r="AD130">
            <v>8.1155477571888263E-3</v>
          </cell>
          <cell r="AE130">
            <v>0.22029346433444855</v>
          </cell>
          <cell r="AF130">
            <v>2.6182542538302166E-2</v>
          </cell>
        </row>
        <row r="131">
          <cell r="W131">
            <v>43742</v>
          </cell>
          <cell r="X131">
            <v>0.30606141635440404</v>
          </cell>
          <cell r="Y131">
            <v>0</v>
          </cell>
          <cell r="Z131">
            <v>1.9182984606534236E-2</v>
          </cell>
          <cell r="AA131">
            <v>4.9912619060636182E-2</v>
          </cell>
          <cell r="AB131">
            <v>1.241993705663438E-2</v>
          </cell>
          <cell r="AC131">
            <v>0.16569929290292068</v>
          </cell>
          <cell r="AD131">
            <v>8.1155477571888263E-3</v>
          </cell>
          <cell r="AE131">
            <v>0.22029346433444855</v>
          </cell>
          <cell r="AF131">
            <v>2.6182542538302166E-2</v>
          </cell>
        </row>
        <row r="132">
          <cell r="W132">
            <v>43741</v>
          </cell>
          <cell r="X132">
            <v>0.30282807206463602</v>
          </cell>
          <cell r="Y132">
            <v>0</v>
          </cell>
          <cell r="Z132">
            <v>1.8530487147291382E-2</v>
          </cell>
          <cell r="AA132">
            <v>5.0575688739077723E-2</v>
          </cell>
          <cell r="AB132">
            <v>1.2979522219609897E-2</v>
          </cell>
          <cell r="AC132">
            <v>0.16774268390732175</v>
          </cell>
          <cell r="AD132">
            <v>7.958262138556698E-3</v>
          </cell>
          <cell r="AE132">
            <v>0.22061972184327291</v>
          </cell>
          <cell r="AF132">
            <v>2.6461450949143893E-2</v>
          </cell>
        </row>
        <row r="133">
          <cell r="W133">
            <v>43740</v>
          </cell>
          <cell r="X133">
            <v>0.28630800055918537</v>
          </cell>
          <cell r="Y133">
            <v>0</v>
          </cell>
          <cell r="Z133">
            <v>1.75710341133027E-2</v>
          </cell>
          <cell r="AA133">
            <v>4.9024170095697761E-2</v>
          </cell>
          <cell r="AB133">
            <v>1.2297438255942157E-2</v>
          </cell>
          <cell r="AC133">
            <v>0.17923986660919872</v>
          </cell>
          <cell r="AD133">
            <v>7.4660165430388854E-3</v>
          </cell>
          <cell r="AE133">
            <v>0.23281373504868416</v>
          </cell>
          <cell r="AF133">
            <v>2.5340030493280999E-2</v>
          </cell>
        </row>
        <row r="134">
          <cell r="W134">
            <v>43739</v>
          </cell>
          <cell r="X134">
            <v>0.29550519826388305</v>
          </cell>
          <cell r="Y134">
            <v>0</v>
          </cell>
          <cell r="Z134">
            <v>1.737166713979018E-2</v>
          </cell>
          <cell r="AA134">
            <v>4.5938683828797539E-2</v>
          </cell>
          <cell r="AB134">
            <v>1.160081814795471E-2</v>
          </cell>
          <cell r="AC134">
            <v>0.1911969230918398</v>
          </cell>
          <cell r="AD134">
            <v>7.3457077502550889E-3</v>
          </cell>
          <cell r="AE134">
            <v>0.22003847327787698</v>
          </cell>
          <cell r="AF134">
            <v>2.4017639488642006E-2</v>
          </cell>
        </row>
        <row r="135">
          <cell r="W135">
            <v>43738</v>
          </cell>
          <cell r="X135">
            <v>0.30524452720594158</v>
          </cell>
          <cell r="Y135">
            <v>0</v>
          </cell>
          <cell r="Z135">
            <v>1.660057956455421E-2</v>
          </cell>
          <cell r="AA135">
            <v>4.2971483754032876E-2</v>
          </cell>
          <cell r="AB135">
            <v>1.0904668184626414E-2</v>
          </cell>
          <cell r="AC135">
            <v>0.18510973972397177</v>
          </cell>
          <cell r="AD135">
            <v>7.0581508726125734E-3</v>
          </cell>
          <cell r="AE135">
            <v>0.22210426528042465</v>
          </cell>
          <cell r="AF135">
            <v>2.2360384862497508E-2</v>
          </cell>
        </row>
        <row r="136">
          <cell r="W136">
            <v>43737</v>
          </cell>
          <cell r="X136">
            <v>0.30918148814490198</v>
          </cell>
          <cell r="Y136">
            <v>0</v>
          </cell>
          <cell r="Z136">
            <v>1.9139557991748313E-2</v>
          </cell>
          <cell r="AA136">
            <v>4.3810449188013294E-2</v>
          </cell>
          <cell r="AB136">
            <v>1.1795784429605303E-2</v>
          </cell>
          <cell r="AC136">
            <v>0.18598545887799856</v>
          </cell>
          <cell r="AD136">
            <v>7.1211330352869339E-3</v>
          </cell>
          <cell r="AE136">
            <v>0.21642815262869161</v>
          </cell>
          <cell r="AF136">
            <v>2.2200017590381246E-2</v>
          </cell>
        </row>
        <row r="137">
          <cell r="W137">
            <v>43736</v>
          </cell>
          <cell r="X137">
            <v>0.31296043376383853</v>
          </cell>
          <cell r="Y137">
            <v>0</v>
          </cell>
          <cell r="Z137">
            <v>1.9578941737782067E-2</v>
          </cell>
          <cell r="AA137">
            <v>4.2766039032451048E-2</v>
          </cell>
          <cell r="AB137">
            <v>1.2070335891226368E-2</v>
          </cell>
          <cell r="AC137">
            <v>0.18800943085216282</v>
          </cell>
          <cell r="AD137">
            <v>6.7448091291861861E-3</v>
          </cell>
          <cell r="AE137">
            <v>0.20925691443326841</v>
          </cell>
          <cell r="AF137">
            <v>2.1580249138959662E-2</v>
          </cell>
        </row>
        <row r="138">
          <cell r="W138">
            <v>43735</v>
          </cell>
          <cell r="X138">
            <v>0.31296043376383853</v>
          </cell>
          <cell r="Y138">
            <v>0</v>
          </cell>
          <cell r="Z138">
            <v>1.9578941737782067E-2</v>
          </cell>
          <cell r="AA138">
            <v>4.2766039032451048E-2</v>
          </cell>
          <cell r="AB138">
            <v>1.2070335891226368E-2</v>
          </cell>
          <cell r="AC138">
            <v>0.18800943085216282</v>
          </cell>
          <cell r="AD138">
            <v>6.7448091291861861E-3</v>
          </cell>
          <cell r="AE138">
            <v>0.20925691443326841</v>
          </cell>
          <cell r="AF138">
            <v>2.1580249138959662E-2</v>
          </cell>
        </row>
        <row r="139">
          <cell r="W139">
            <v>43734</v>
          </cell>
          <cell r="X139">
            <v>0.30926515078184175</v>
          </cell>
          <cell r="Y139">
            <v>0</v>
          </cell>
          <cell r="Z139">
            <v>1.9018116606708227E-2</v>
          </cell>
          <cell r="AA139">
            <v>4.3313536284522995E-2</v>
          </cell>
          <cell r="AB139">
            <v>1.2018323328604251E-2</v>
          </cell>
          <cell r="AC139">
            <v>0.18493868186049514</v>
          </cell>
          <cell r="AD139">
            <v>7.3054869522299424E-3</v>
          </cell>
          <cell r="AE139">
            <v>0.2176591962720637</v>
          </cell>
          <cell r="AF139">
            <v>2.2414033365520013E-2</v>
          </cell>
        </row>
        <row r="140">
          <cell r="W140">
            <v>43733</v>
          </cell>
          <cell r="X140">
            <v>0.3227629475040259</v>
          </cell>
          <cell r="Y140">
            <v>0</v>
          </cell>
          <cell r="Z140">
            <v>1.8364227199624095E-2</v>
          </cell>
          <cell r="AA140">
            <v>4.0649004638837243E-2</v>
          </cell>
          <cell r="AB140">
            <v>1.1419603810130097E-2</v>
          </cell>
          <cell r="AC140">
            <v>0.18037949730691699</v>
          </cell>
          <cell r="AD140">
            <v>6.9579912752977709E-3</v>
          </cell>
          <cell r="AE140">
            <v>0.21685583598326916</v>
          </cell>
          <cell r="AF140">
            <v>2.0730330581250036E-2</v>
          </cell>
        </row>
        <row r="141">
          <cell r="W141">
            <v>43732</v>
          </cell>
          <cell r="X141">
            <v>0.32124490024251695</v>
          </cell>
          <cell r="Y141">
            <v>0</v>
          </cell>
          <cell r="Z141">
            <v>1.8336996441924224E-2</v>
          </cell>
          <cell r="AA141">
            <v>4.235030568856657E-2</v>
          </cell>
          <cell r="AB141">
            <v>1.1404586735632627E-2</v>
          </cell>
          <cell r="AC141">
            <v>0.18047591599183188</v>
          </cell>
          <cell r="AD141">
            <v>7.2050706591511504E-3</v>
          </cell>
          <cell r="AE141">
            <v>0.21610148855347713</v>
          </cell>
          <cell r="AF141">
            <v>2.100641546951169E-2</v>
          </cell>
        </row>
        <row r="142">
          <cell r="W142">
            <v>43731</v>
          </cell>
          <cell r="X142">
            <v>0.32403146311884101</v>
          </cell>
          <cell r="Y142">
            <v>0</v>
          </cell>
          <cell r="Z142">
            <v>2.2774882174780273E-2</v>
          </cell>
          <cell r="AA142">
            <v>4.4138187317475396E-2</v>
          </cell>
          <cell r="AB142">
            <v>1.1588745013093584E-2</v>
          </cell>
          <cell r="AC142">
            <v>0.1764282015979016</v>
          </cell>
          <cell r="AD142">
            <v>5.9934940467616746E-3</v>
          </cell>
          <cell r="AE142">
            <v>0.21291180279452593</v>
          </cell>
          <cell r="AF142">
            <v>2.3267760365793779E-2</v>
          </cell>
        </row>
        <row r="143">
          <cell r="W143">
            <v>43730</v>
          </cell>
          <cell r="X143">
            <v>0.32872874292906545</v>
          </cell>
          <cell r="Y143">
            <v>0</v>
          </cell>
          <cell r="Z143">
            <v>2.390931083071134E-2</v>
          </cell>
          <cell r="AA143">
            <v>4.3379413041223884E-2</v>
          </cell>
          <cell r="AB143">
            <v>1.1895532903876002E-2</v>
          </cell>
          <cell r="AC143">
            <v>0.17608552198908006</v>
          </cell>
          <cell r="AD143">
            <v>6.8880833872330561E-3</v>
          </cell>
          <cell r="AE143">
            <v>0.20828544587722944</v>
          </cell>
          <cell r="AF143">
            <v>2.2447252313545989E-2</v>
          </cell>
        </row>
        <row r="144">
          <cell r="W144">
            <v>43729</v>
          </cell>
          <cell r="X144">
            <v>0.330941985460878</v>
          </cell>
          <cell r="Y144">
            <v>0</v>
          </cell>
          <cell r="Z144">
            <v>2.6558178049771217E-2</v>
          </cell>
          <cell r="AA144">
            <v>4.9682796356416266E-2</v>
          </cell>
          <cell r="AB144">
            <v>1.3365211611161802E-2</v>
          </cell>
          <cell r="AC144">
            <v>0.16801474333463037</v>
          </cell>
          <cell r="AD144">
            <v>8.0753032281442837E-3</v>
          </cell>
          <cell r="AE144">
            <v>0.19241233208764622</v>
          </cell>
          <cell r="AF144">
            <v>2.6567682551068134E-2</v>
          </cell>
        </row>
        <row r="145">
          <cell r="W145">
            <v>43728</v>
          </cell>
          <cell r="X145">
            <v>0.33256493657566072</v>
          </cell>
          <cell r="Y145">
            <v>0</v>
          </cell>
          <cell r="Z145">
            <v>2.6140740240215996E-2</v>
          </cell>
          <cell r="AA145">
            <v>4.9523950169182075E-2</v>
          </cell>
          <cell r="AB145">
            <v>1.2571753960135747E-2</v>
          </cell>
          <cell r="AC145">
            <v>0.16702427226019528</v>
          </cell>
          <cell r="AD145">
            <v>7.9868108269583668E-3</v>
          </cell>
          <cell r="AE145">
            <v>0.1901491161776209</v>
          </cell>
          <cell r="AF145">
            <v>2.635329995183432E-2</v>
          </cell>
        </row>
        <row r="146">
          <cell r="W146">
            <v>43727</v>
          </cell>
          <cell r="X146">
            <v>0.33488824337475309</v>
          </cell>
          <cell r="Y146">
            <v>0</v>
          </cell>
          <cell r="Z146">
            <v>2.5973390751102141E-2</v>
          </cell>
          <cell r="AA146">
            <v>4.9458939540890111E-2</v>
          </cell>
          <cell r="AB146">
            <v>1.282444907489731E-2</v>
          </cell>
          <cell r="AC146">
            <v>0.1639186770531722</v>
          </cell>
          <cell r="AD146">
            <v>7.9529927124254128E-3</v>
          </cell>
          <cell r="AE146">
            <v>0.19228319023317855</v>
          </cell>
          <cell r="AF146">
            <v>2.5973790879114188E-2</v>
          </cell>
        </row>
        <row r="147">
          <cell r="W147">
            <v>43726</v>
          </cell>
          <cell r="X147">
            <v>0.33361809930994024</v>
          </cell>
          <cell r="Y147">
            <v>0</v>
          </cell>
          <cell r="Z147">
            <v>2.5993600478028255E-2</v>
          </cell>
          <cell r="AA147">
            <v>5.0060050794806438E-2</v>
          </cell>
          <cell r="AB147">
            <v>1.2628303307064746E-2</v>
          </cell>
          <cell r="AC147">
            <v>0.16529360767807927</v>
          </cell>
          <cell r="AD147">
            <v>7.8498280396700065E-3</v>
          </cell>
          <cell r="AE147">
            <v>0.19205473142507037</v>
          </cell>
          <cell r="AF147">
            <v>2.5621067063527375E-2</v>
          </cell>
        </row>
        <row r="148">
          <cell r="W148">
            <v>43725</v>
          </cell>
          <cell r="X148">
            <v>0.33550828704919333</v>
          </cell>
          <cell r="Y148">
            <v>0</v>
          </cell>
          <cell r="Z148">
            <v>2.5920461494218831E-2</v>
          </cell>
          <cell r="AA148">
            <v>4.953872932913192E-2</v>
          </cell>
          <cell r="AB148">
            <v>1.2849858834666576E-2</v>
          </cell>
          <cell r="AC148">
            <v>0.16394015073150478</v>
          </cell>
          <cell r="AD148">
            <v>7.9280670830895184E-3</v>
          </cell>
          <cell r="AE148">
            <v>0.19092953399189963</v>
          </cell>
          <cell r="AF148">
            <v>2.6795738243777258E-2</v>
          </cell>
        </row>
        <row r="149">
          <cell r="W149">
            <v>43724</v>
          </cell>
          <cell r="X149">
            <v>0.31182775988654127</v>
          </cell>
          <cell r="Y149">
            <v>0</v>
          </cell>
          <cell r="Z149">
            <v>2.5668953612729539E-2</v>
          </cell>
          <cell r="AA149">
            <v>5.1343955649240408E-2</v>
          </cell>
          <cell r="AB149">
            <v>1.1959107634349158E-2</v>
          </cell>
          <cell r="AC149">
            <v>0.18531576427672583</v>
          </cell>
          <cell r="AD149">
            <v>8.6800057600578302E-3</v>
          </cell>
          <cell r="AE149">
            <v>0.19064012702369637</v>
          </cell>
          <cell r="AF149">
            <v>2.7810987465253831E-2</v>
          </cell>
        </row>
        <row r="150">
          <cell r="W150">
            <v>43723</v>
          </cell>
          <cell r="X150">
            <v>0.31688866817841305</v>
          </cell>
          <cell r="Y150">
            <v>0</v>
          </cell>
          <cell r="Z150">
            <v>2.0245679008969182E-2</v>
          </cell>
          <cell r="AA150">
            <v>4.6129193921865284E-2</v>
          </cell>
          <cell r="AB150">
            <v>1.1814090419074681E-2</v>
          </cell>
          <cell r="AC150">
            <v>0.19433374210562665</v>
          </cell>
          <cell r="AD150">
            <v>8.2612466117181101E-3</v>
          </cell>
          <cell r="AE150">
            <v>0.19150823610088916</v>
          </cell>
          <cell r="AF150">
            <v>2.5967456222301791E-2</v>
          </cell>
        </row>
        <row r="151">
          <cell r="W151">
            <v>43722</v>
          </cell>
          <cell r="X151">
            <v>0.31763845083126008</v>
          </cell>
          <cell r="Y151">
            <v>0</v>
          </cell>
          <cell r="Z151">
            <v>1.9440457950205169E-2</v>
          </cell>
          <cell r="AA151">
            <v>4.5839016645223538E-2</v>
          </cell>
          <cell r="AB151">
            <v>1.1284710369851158E-2</v>
          </cell>
          <cell r="AC151">
            <v>0.19334797946570029</v>
          </cell>
          <cell r="AD151">
            <v>8.2095425279414859E-3</v>
          </cell>
          <cell r="AE151">
            <v>0.19165489763175175</v>
          </cell>
          <cell r="AF151">
            <v>2.5861314629502925E-2</v>
          </cell>
        </row>
        <row r="152">
          <cell r="W152">
            <v>43721</v>
          </cell>
          <cell r="X152">
            <v>0.31763845083126008</v>
          </cell>
          <cell r="Y152">
            <v>0</v>
          </cell>
          <cell r="Z152">
            <v>1.9440457950205169E-2</v>
          </cell>
          <cell r="AA152">
            <v>4.5839016645223538E-2</v>
          </cell>
          <cell r="AB152">
            <v>1.1284710369851158E-2</v>
          </cell>
          <cell r="AC152">
            <v>0.19334797946570029</v>
          </cell>
          <cell r="AD152">
            <v>8.2095425279414859E-3</v>
          </cell>
          <cell r="AE152">
            <v>0.19165489763175175</v>
          </cell>
          <cell r="AF152">
            <v>2.5861314629502925E-2</v>
          </cell>
        </row>
        <row r="153">
          <cell r="W153">
            <v>43720</v>
          </cell>
          <cell r="X153">
            <v>0.31678796131955517</v>
          </cell>
          <cell r="Y153">
            <v>0</v>
          </cell>
          <cell r="Z153">
            <v>1.9424902027707955E-2</v>
          </cell>
          <cell r="AA153">
            <v>4.6162247833079373E-2</v>
          </cell>
          <cell r="AB153">
            <v>1.1290263890495407E-2</v>
          </cell>
          <cell r="AC153">
            <v>0.19377537740351264</v>
          </cell>
          <cell r="AD153">
            <v>8.0108366184588487E-3</v>
          </cell>
          <cell r="AE153">
            <v>0.19189090156517072</v>
          </cell>
          <cell r="AF153">
            <v>2.585215898515356E-2</v>
          </cell>
        </row>
        <row r="154">
          <cell r="W154">
            <v>43719</v>
          </cell>
          <cell r="X154">
            <v>0.31797118689310605</v>
          </cell>
          <cell r="Y154">
            <v>0</v>
          </cell>
          <cell r="Z154">
            <v>1.8585494068076358E-2</v>
          </cell>
          <cell r="AA154">
            <v>4.7788978554204165E-2</v>
          </cell>
          <cell r="AB154">
            <v>1.1001041980018462E-2</v>
          </cell>
          <cell r="AC154">
            <v>0.19693089424157961</v>
          </cell>
          <cell r="AD154">
            <v>9.1038860480815425E-3</v>
          </cell>
          <cell r="AE154">
            <v>0.1879454499437469</v>
          </cell>
          <cell r="AF154">
            <v>2.4327901488213906E-2</v>
          </cell>
        </row>
        <row r="155">
          <cell r="W155">
            <v>43718</v>
          </cell>
          <cell r="X155">
            <v>0.31627044835693569</v>
          </cell>
          <cell r="Y155">
            <v>0</v>
          </cell>
          <cell r="Z155">
            <v>1.9356695382964514E-2</v>
          </cell>
          <cell r="AA155">
            <v>4.7539415068158161E-2</v>
          </cell>
          <cell r="AB155">
            <v>1.1073829970902971E-2</v>
          </cell>
          <cell r="AC155">
            <v>0.19699994689252739</v>
          </cell>
          <cell r="AD155">
            <v>8.6446795614147226E-3</v>
          </cell>
          <cell r="AE155">
            <v>0.1881261885279352</v>
          </cell>
          <cell r="AF155">
            <v>2.5626184801410337E-2</v>
          </cell>
        </row>
        <row r="156">
          <cell r="W156">
            <v>43717</v>
          </cell>
          <cell r="X156">
            <v>0.32330593058476681</v>
          </cell>
          <cell r="Y156">
            <v>0</v>
          </cell>
          <cell r="Z156">
            <v>2.0597873011764998E-2</v>
          </cell>
          <cell r="AA156">
            <v>4.7983091776920145E-2</v>
          </cell>
          <cell r="AB156">
            <v>1.0580853033277063E-2</v>
          </cell>
          <cell r="AC156">
            <v>0.19567892010585575</v>
          </cell>
          <cell r="AD156">
            <v>8.8648828031343292E-3</v>
          </cell>
          <cell r="AE156">
            <v>0.18314921777047047</v>
          </cell>
          <cell r="AF156">
            <v>2.308592344999762E-2</v>
          </cell>
        </row>
        <row r="157">
          <cell r="W157">
            <v>43716</v>
          </cell>
          <cell r="X157">
            <v>0.32197758438087493</v>
          </cell>
          <cell r="Y157">
            <v>0</v>
          </cell>
          <cell r="Z157">
            <v>2.0496145505142338E-2</v>
          </cell>
          <cell r="AA157">
            <v>4.8226517531979866E-2</v>
          </cell>
          <cell r="AB157">
            <v>1.056984154851656E-2</v>
          </cell>
          <cell r="AC157">
            <v>0.19599418461033483</v>
          </cell>
          <cell r="AD157">
            <v>8.8432945078738643E-3</v>
          </cell>
          <cell r="AE157">
            <v>0.18361593996384837</v>
          </cell>
          <cell r="AF157">
            <v>2.3604833780969791E-2</v>
          </cell>
        </row>
        <row r="158">
          <cell r="W158">
            <v>43715</v>
          </cell>
          <cell r="X158">
            <v>0.33264723368289123</v>
          </cell>
          <cell r="Y158">
            <v>0</v>
          </cell>
          <cell r="Z158">
            <v>2.111513295232675E-2</v>
          </cell>
          <cell r="AA158">
            <v>4.5644459641379545E-2</v>
          </cell>
          <cell r="AB158">
            <v>1.0555296901684032E-2</v>
          </cell>
          <cell r="AC158">
            <v>0.19277287816795735</v>
          </cell>
          <cell r="AD158">
            <v>8.5242650502367935E-3</v>
          </cell>
          <cell r="AE158">
            <v>0.18002690149189668</v>
          </cell>
          <cell r="AF158">
            <v>2.233994096249323E-2</v>
          </cell>
        </row>
        <row r="159">
          <cell r="W159">
            <v>43714</v>
          </cell>
          <cell r="X159">
            <v>0.3333709747911191</v>
          </cell>
          <cell r="Y159">
            <v>0</v>
          </cell>
          <cell r="Z159">
            <v>2.1327992355106289E-2</v>
          </cell>
          <cell r="AA159">
            <v>4.520790136437014E-2</v>
          </cell>
          <cell r="AB159">
            <v>1.0597855120898302E-2</v>
          </cell>
          <cell r="AC159">
            <v>0.18809004307734864</v>
          </cell>
          <cell r="AD159">
            <v>8.0877472509947607E-3</v>
          </cell>
          <cell r="AE159">
            <v>0.18381196282378129</v>
          </cell>
          <cell r="AF159">
            <v>2.1249010349756112E-2</v>
          </cell>
        </row>
        <row r="160">
          <cell r="W160">
            <v>43713</v>
          </cell>
          <cell r="X160">
            <v>0.33732769795491613</v>
          </cell>
          <cell r="Y160">
            <v>0</v>
          </cell>
          <cell r="Z160">
            <v>2.4577034240365184E-2</v>
          </cell>
          <cell r="AA160">
            <v>5.0052020618992089E-2</v>
          </cell>
          <cell r="AB160">
            <v>1.1517303928352127E-2</v>
          </cell>
          <cell r="AC160">
            <v>0.18180875006028177</v>
          </cell>
          <cell r="AD160">
            <v>9.400564758565386E-3</v>
          </cell>
          <cell r="AE160">
            <v>0.16335562056849262</v>
          </cell>
          <cell r="AF160">
            <v>2.422217511407377E-2</v>
          </cell>
        </row>
        <row r="161">
          <cell r="W161">
            <v>43712</v>
          </cell>
          <cell r="X161">
            <v>0.33573246916405747</v>
          </cell>
          <cell r="Y161">
            <v>0</v>
          </cell>
          <cell r="Z161">
            <v>2.422883523149191E-2</v>
          </cell>
          <cell r="AA161">
            <v>5.0080852006619436E-2</v>
          </cell>
          <cell r="AB161">
            <v>1.1698691479163135E-2</v>
          </cell>
          <cell r="AC161">
            <v>0.18229966871724929</v>
          </cell>
          <cell r="AD161">
            <v>9.2359498765711059E-3</v>
          </cell>
          <cell r="AE161">
            <v>0.1650732972176264</v>
          </cell>
          <cell r="AF161">
            <v>2.3924611996402841E-2</v>
          </cell>
        </row>
        <row r="162">
          <cell r="W162">
            <v>43711</v>
          </cell>
          <cell r="X162">
            <v>0.3442336781709896</v>
          </cell>
          <cell r="Y162">
            <v>0</v>
          </cell>
          <cell r="Z162">
            <v>2.7369882163720993E-2</v>
          </cell>
          <cell r="AA162">
            <v>5.0154452568083985E-2</v>
          </cell>
          <cell r="AB162">
            <v>1.0305296871417702E-2</v>
          </cell>
          <cell r="AC162">
            <v>0.17751844826490168</v>
          </cell>
          <cell r="AD162">
            <v>9.6326644873864602E-3</v>
          </cell>
          <cell r="AE162">
            <v>0.15940427330890242</v>
          </cell>
          <cell r="AF162">
            <v>2.3881337138256669E-2</v>
          </cell>
        </row>
        <row r="163">
          <cell r="W163">
            <v>43710</v>
          </cell>
          <cell r="X163">
            <v>0.34415185899591333</v>
          </cell>
          <cell r="Y163">
            <v>0</v>
          </cell>
          <cell r="Z163">
            <v>2.8632974818030885E-2</v>
          </cell>
          <cell r="AA163">
            <v>4.8816846213226316E-2</v>
          </cell>
          <cell r="AB163">
            <v>1.0586228944963574E-2</v>
          </cell>
          <cell r="AC163">
            <v>0.18089265228910226</v>
          </cell>
          <cell r="AD163">
            <v>9.7168042046476971E-3</v>
          </cell>
          <cell r="AE163">
            <v>0.15617107117524862</v>
          </cell>
          <cell r="AF163">
            <v>2.3384026119903822E-2</v>
          </cell>
        </row>
        <row r="164">
          <cell r="W164">
            <v>43709</v>
          </cell>
          <cell r="X164">
            <v>0.34504685271430297</v>
          </cell>
          <cell r="Y164">
            <v>0</v>
          </cell>
          <cell r="Z164">
            <v>2.8996810547210407E-2</v>
          </cell>
          <cell r="AA164">
            <v>4.8125924465913468E-2</v>
          </cell>
          <cell r="AB164">
            <v>1.0430840302245588E-2</v>
          </cell>
          <cell r="AC164">
            <v>0.18071224702511021</v>
          </cell>
          <cell r="AD164">
            <v>9.2567067642594144E-3</v>
          </cell>
          <cell r="AE164">
            <v>0.15627395045041464</v>
          </cell>
          <cell r="AF164">
            <v>2.353979396253009E-2</v>
          </cell>
        </row>
        <row r="165">
          <cell r="W165">
            <v>43708</v>
          </cell>
          <cell r="X165">
            <v>0.3545501924610554</v>
          </cell>
          <cell r="Y165">
            <v>0</v>
          </cell>
          <cell r="Z165">
            <v>2.8347459583468633E-2</v>
          </cell>
          <cell r="AA165">
            <v>4.5999283157956108E-2</v>
          </cell>
          <cell r="AB165">
            <v>1.0415003790978117E-2</v>
          </cell>
          <cell r="AC165">
            <v>0.17436196280215768</v>
          </cell>
          <cell r="AD165">
            <v>8.9091995606881916E-3</v>
          </cell>
          <cell r="AE165">
            <v>0.15704766406570408</v>
          </cell>
          <cell r="AF165">
            <v>2.3321337147490202E-2</v>
          </cell>
        </row>
        <row r="166">
          <cell r="W166">
            <v>43707</v>
          </cell>
          <cell r="X166">
            <v>0.36170351424993469</v>
          </cell>
          <cell r="Y166">
            <v>0</v>
          </cell>
          <cell r="Z166">
            <v>2.7215338937063932E-2</v>
          </cell>
          <cell r="AA166">
            <v>4.4866958140847277E-2</v>
          </cell>
          <cell r="AB166">
            <v>1.0136296125875494E-2</v>
          </cell>
          <cell r="AC166">
            <v>0.17522660947899116</v>
          </cell>
          <cell r="AD166">
            <v>8.971844826874506E-3</v>
          </cell>
          <cell r="AE166">
            <v>0.15266842432420594</v>
          </cell>
          <cell r="AF166">
            <v>2.2737063555486506E-2</v>
          </cell>
        </row>
        <row r="167">
          <cell r="W167">
            <v>43706</v>
          </cell>
          <cell r="X167">
            <v>0.36049951708238859</v>
          </cell>
          <cell r="Y167">
            <v>0</v>
          </cell>
          <cell r="Z167">
            <v>2.7459099883363418E-2</v>
          </cell>
          <cell r="AA167">
            <v>4.4609244678881561E-2</v>
          </cell>
          <cell r="AB167">
            <v>1.0342314584322427E-2</v>
          </cell>
          <cell r="AC167">
            <v>0.1754040181082509</v>
          </cell>
          <cell r="AD167">
            <v>8.7222627952032311E-3</v>
          </cell>
          <cell r="AE167">
            <v>0.15379527877563368</v>
          </cell>
          <cell r="AF167">
            <v>2.2722205600755559E-2</v>
          </cell>
        </row>
        <row r="168">
          <cell r="W168">
            <v>43705</v>
          </cell>
          <cell r="X168">
            <v>0.34570016234577772</v>
          </cell>
          <cell r="Y168">
            <v>0</v>
          </cell>
          <cell r="Z168">
            <v>2.8018915287235917E-2</v>
          </cell>
          <cell r="AA168">
            <v>4.6274971982518218E-2</v>
          </cell>
          <cell r="AB168">
            <v>9.9161870600073063E-3</v>
          </cell>
          <cell r="AC168">
            <v>0.18335339010334423</v>
          </cell>
          <cell r="AD168">
            <v>8.3453144094056218E-3</v>
          </cell>
          <cell r="AE168">
            <v>0.1580214431566267</v>
          </cell>
          <cell r="AF168">
            <v>2.3754252320423039E-2</v>
          </cell>
        </row>
        <row r="169">
          <cell r="W169">
            <v>43704</v>
          </cell>
          <cell r="X169">
            <v>0.33093392009206785</v>
          </cell>
          <cell r="Y169">
            <v>0</v>
          </cell>
          <cell r="Z169">
            <v>2.2702246469835506E-2</v>
          </cell>
          <cell r="AA169">
            <v>4.0112540027985331E-2</v>
          </cell>
          <cell r="AB169">
            <v>8.2499480512629626E-3</v>
          </cell>
          <cell r="AC169">
            <v>0.20228249829119757</v>
          </cell>
          <cell r="AD169">
            <v>7.610883556655834E-3</v>
          </cell>
          <cell r="AE169">
            <v>0.17103602393161887</v>
          </cell>
          <cell r="AF169">
            <v>2.1167901360647574E-2</v>
          </cell>
        </row>
        <row r="170">
          <cell r="W170">
            <v>43703</v>
          </cell>
          <cell r="X170">
            <v>0.32856033920378469</v>
          </cell>
          <cell r="Y170">
            <v>0</v>
          </cell>
          <cell r="Z170">
            <v>2.353892693339692E-2</v>
          </cell>
          <cell r="AA170">
            <v>4.1278948580669293E-2</v>
          </cell>
          <cell r="AB170">
            <v>8.4192578526901089E-3</v>
          </cell>
          <cell r="AC170">
            <v>0.20442640289068228</v>
          </cell>
          <cell r="AD170">
            <v>7.2897235336918517E-3</v>
          </cell>
          <cell r="AE170">
            <v>0.16870383168771588</v>
          </cell>
          <cell r="AF170">
            <v>2.1570652788560147E-2</v>
          </cell>
        </row>
        <row r="171">
          <cell r="W171">
            <v>43702</v>
          </cell>
          <cell r="X171">
            <v>0.33153860289400872</v>
          </cell>
          <cell r="Y171">
            <v>0</v>
          </cell>
          <cell r="Z171">
            <v>2.4152062394264512E-2</v>
          </cell>
          <cell r="AA171">
            <v>4.078095451189042E-2</v>
          </cell>
          <cell r="AB171">
            <v>9.2661813268260541E-3</v>
          </cell>
          <cell r="AC171">
            <v>0.19877768056071057</v>
          </cell>
          <cell r="AD171">
            <v>8.1348342926516916E-3</v>
          </cell>
          <cell r="AE171">
            <v>0.16804095700038316</v>
          </cell>
          <cell r="AF171">
            <v>2.1471718880080447E-2</v>
          </cell>
        </row>
        <row r="172">
          <cell r="W172">
            <v>43701</v>
          </cell>
          <cell r="X172">
            <v>0.33102665003975879</v>
          </cell>
          <cell r="Y172">
            <v>0</v>
          </cell>
          <cell r="Z172">
            <v>2.4131468897346402E-2</v>
          </cell>
          <cell r="AA172">
            <v>4.0412532818214573E-2</v>
          </cell>
          <cell r="AB172">
            <v>9.2373257675871148E-3</v>
          </cell>
          <cell r="AC172">
            <v>0.19883715065128044</v>
          </cell>
          <cell r="AD172">
            <v>8.0985062859501647E-3</v>
          </cell>
          <cell r="AE172">
            <v>0.16900022182085633</v>
          </cell>
          <cell r="AF172">
            <v>2.14334219504521E-2</v>
          </cell>
        </row>
        <row r="173">
          <cell r="W173">
            <v>43700</v>
          </cell>
          <cell r="X173">
            <v>0.33185208143175116</v>
          </cell>
          <cell r="Y173">
            <v>0</v>
          </cell>
          <cell r="Z173">
            <v>2.2938413888319652E-2</v>
          </cell>
          <cell r="AA173">
            <v>4.0596651067651215E-2</v>
          </cell>
          <cell r="AB173">
            <v>8.6878955032964385E-3</v>
          </cell>
          <cell r="AC173">
            <v>0.20262797237614616</v>
          </cell>
          <cell r="AD173">
            <v>7.7934029732582202E-3</v>
          </cell>
          <cell r="AE173">
            <v>0.16612260426523145</v>
          </cell>
          <cell r="AF173">
            <v>2.1577838354187886E-2</v>
          </cell>
        </row>
        <row r="174">
          <cell r="W174">
            <v>43699</v>
          </cell>
          <cell r="X174">
            <v>0.33196052582656127</v>
          </cell>
          <cell r="Y174">
            <v>0</v>
          </cell>
          <cell r="Z174">
            <v>2.4591244080643102E-2</v>
          </cell>
          <cell r="AA174">
            <v>4.0701581980554694E-2</v>
          </cell>
          <cell r="AB174">
            <v>1.0024808590537674E-2</v>
          </cell>
          <cell r="AC174">
            <v>0.20156336416674134</v>
          </cell>
          <cell r="AD174">
            <v>8.4931355336334679E-3</v>
          </cell>
          <cell r="AE174">
            <v>0.16445290857980974</v>
          </cell>
          <cell r="AF174">
            <v>2.0484257258716977E-2</v>
          </cell>
        </row>
        <row r="175">
          <cell r="W175">
            <v>43698</v>
          </cell>
          <cell r="X175">
            <v>0.33183440426773614</v>
          </cell>
          <cell r="Y175">
            <v>0</v>
          </cell>
          <cell r="Z175">
            <v>2.4821215250540582E-2</v>
          </cell>
          <cell r="AA175">
            <v>4.0673852538525339E-2</v>
          </cell>
          <cell r="AB175">
            <v>1.0011304149599075E-2</v>
          </cell>
          <cell r="AC175">
            <v>0.201003959066303</v>
          </cell>
          <cell r="AD175">
            <v>8.2107528555578676E-3</v>
          </cell>
          <cell r="AE175">
            <v>0.16540974089978289</v>
          </cell>
          <cell r="AF175">
            <v>2.0315647143613412E-2</v>
          </cell>
        </row>
        <row r="176">
          <cell r="W176">
            <v>43697</v>
          </cell>
          <cell r="X176">
            <v>0.31852085038950634</v>
          </cell>
          <cell r="Y176">
            <v>0</v>
          </cell>
          <cell r="Z176">
            <v>2.6714386825911464E-2</v>
          </cell>
          <cell r="AA176">
            <v>4.4070296043639559E-2</v>
          </cell>
          <cell r="AB176">
            <v>1.0572722122827555E-2</v>
          </cell>
          <cell r="AC176">
            <v>0.20388924450761645</v>
          </cell>
          <cell r="AD176">
            <v>8.7529113390077701E-3</v>
          </cell>
          <cell r="AE176">
            <v>0.16744903474985023</v>
          </cell>
          <cell r="AF176">
            <v>2.044764152077096E-2</v>
          </cell>
        </row>
        <row r="177">
          <cell r="W177">
            <v>43696</v>
          </cell>
          <cell r="X177">
            <v>0.32584892954519923</v>
          </cell>
          <cell r="Y177">
            <v>0</v>
          </cell>
          <cell r="Z177">
            <v>2.3888739177813718E-2</v>
          </cell>
          <cell r="AA177">
            <v>4.6950684856062325E-2</v>
          </cell>
          <cell r="AB177">
            <v>1.073110761470095E-2</v>
          </cell>
          <cell r="AC177">
            <v>0.20203090567018506</v>
          </cell>
          <cell r="AD177">
            <v>8.4730695645211639E-3</v>
          </cell>
          <cell r="AE177">
            <v>0.16775788846564824</v>
          </cell>
          <cell r="AF177">
            <v>1.780386132875407E-2</v>
          </cell>
        </row>
        <row r="178">
          <cell r="W178">
            <v>43695</v>
          </cell>
          <cell r="X178">
            <v>0.32483694555011561</v>
          </cell>
          <cell r="Y178">
            <v>0</v>
          </cell>
          <cell r="Z178">
            <v>2.389228076880745E-2</v>
          </cell>
          <cell r="AA178">
            <v>4.7525351297702613E-2</v>
          </cell>
          <cell r="AB178">
            <v>1.0722515936238507E-2</v>
          </cell>
          <cell r="AC178">
            <v>0.20279445469588875</v>
          </cell>
          <cell r="AD178">
            <v>8.146180386276871E-3</v>
          </cell>
          <cell r="AE178">
            <v>0.16775556167551769</v>
          </cell>
          <cell r="AF178">
            <v>1.7799592598110855E-2</v>
          </cell>
        </row>
        <row r="179">
          <cell r="W179">
            <v>43694</v>
          </cell>
          <cell r="X179">
            <v>0.33502478950628151</v>
          </cell>
          <cell r="Y179">
            <v>0</v>
          </cell>
          <cell r="Z179">
            <v>2.8765434875968044E-2</v>
          </cell>
          <cell r="AA179">
            <v>5.2927916713892735E-2</v>
          </cell>
          <cell r="AB179">
            <v>1.2220886035840832E-2</v>
          </cell>
          <cell r="AC179">
            <v>0.19204734441999577</v>
          </cell>
          <cell r="AD179">
            <v>8.6420192689127019E-3</v>
          </cell>
          <cell r="AE179">
            <v>0.15256671978575884</v>
          </cell>
          <cell r="AF179">
            <v>2.0685636223738219E-2</v>
          </cell>
        </row>
        <row r="180">
          <cell r="W180">
            <v>43693</v>
          </cell>
          <cell r="X180">
            <v>0.33847617400002866</v>
          </cell>
          <cell r="Y180">
            <v>0</v>
          </cell>
          <cell r="Z180">
            <v>2.8474907267426318E-2</v>
          </cell>
          <cell r="AA180">
            <v>5.2998778316716504E-2</v>
          </cell>
          <cell r="AB180">
            <v>1.2376469515538431E-2</v>
          </cell>
          <cell r="AC180">
            <v>0.19153823851252169</v>
          </cell>
          <cell r="AD180">
            <v>8.5388299596817468E-3</v>
          </cell>
          <cell r="AE180">
            <v>0.15121211255686923</v>
          </cell>
          <cell r="AF180">
            <v>1.9473531377000239E-2</v>
          </cell>
        </row>
        <row r="181">
          <cell r="W181">
            <v>43692</v>
          </cell>
          <cell r="X181">
            <v>0.33918244396317115</v>
          </cell>
          <cell r="Y181">
            <v>0</v>
          </cell>
          <cell r="Z181">
            <v>2.8493455399337404E-2</v>
          </cell>
          <cell r="AA181">
            <v>5.3242428456222506E-2</v>
          </cell>
          <cell r="AB181">
            <v>1.2376800045720168E-2</v>
          </cell>
          <cell r="AC181">
            <v>0.19173790180753086</v>
          </cell>
          <cell r="AD181">
            <v>8.5207175239512128E-3</v>
          </cell>
          <cell r="AE181">
            <v>0.15032686085213412</v>
          </cell>
          <cell r="AF181">
            <v>1.9223278803757723E-2</v>
          </cell>
        </row>
        <row r="182">
          <cell r="W182">
            <v>43691</v>
          </cell>
          <cell r="X182">
            <v>0.33925632405982892</v>
          </cell>
          <cell r="Y182">
            <v>0</v>
          </cell>
          <cell r="Z182">
            <v>2.8214734621886981E-2</v>
          </cell>
          <cell r="AA182">
            <v>5.380234439813604E-2</v>
          </cell>
          <cell r="AB182">
            <v>1.2404659131115827E-2</v>
          </cell>
          <cell r="AC182">
            <v>0.19140044999101641</v>
          </cell>
          <cell r="AD182">
            <v>8.1494302075759296E-3</v>
          </cell>
          <cell r="AE182">
            <v>0.1515698562418524</v>
          </cell>
          <cell r="AF182">
            <v>1.8332529255977906E-2</v>
          </cell>
        </row>
        <row r="183">
          <cell r="W183">
            <v>43690</v>
          </cell>
          <cell r="X183">
            <v>0.33916140055374061</v>
          </cell>
          <cell r="Y183">
            <v>0</v>
          </cell>
          <cell r="Z183">
            <v>2.8137917207631362E-2</v>
          </cell>
          <cell r="AA183">
            <v>5.4718704725916424E-2</v>
          </cell>
          <cell r="AB183">
            <v>1.2381850020535785E-2</v>
          </cell>
          <cell r="AC183">
            <v>0.19016079589908697</v>
          </cell>
          <cell r="AD183">
            <v>7.7866845392198679E-3</v>
          </cell>
          <cell r="AE183">
            <v>0.15345397338433009</v>
          </cell>
          <cell r="AF183">
            <v>1.730032264474585E-2</v>
          </cell>
        </row>
        <row r="184">
          <cell r="W184">
            <v>43689</v>
          </cell>
          <cell r="X184">
            <v>0.34142089786321644</v>
          </cell>
          <cell r="Y184">
            <v>0</v>
          </cell>
          <cell r="Z184">
            <v>2.7111495403859463E-2</v>
          </cell>
          <cell r="AA184">
            <v>5.6176496745764769E-2</v>
          </cell>
          <cell r="AB184">
            <v>1.1653121489387562E-2</v>
          </cell>
          <cell r="AC184">
            <v>0.19393247225037072</v>
          </cell>
          <cell r="AD184">
            <v>7.7198497674198074E-3</v>
          </cell>
          <cell r="AE184">
            <v>0.14894793150707034</v>
          </cell>
          <cell r="AF184">
            <v>1.6254365137930937E-2</v>
          </cell>
        </row>
        <row r="185">
          <cell r="W185">
            <v>43688</v>
          </cell>
          <cell r="X185">
            <v>0.34254942637599406</v>
          </cell>
          <cell r="Y185">
            <v>0</v>
          </cell>
          <cell r="Z185">
            <v>2.6601063381917679E-2</v>
          </cell>
          <cell r="AA185">
            <v>5.6630213481227931E-2</v>
          </cell>
          <cell r="AB185">
            <v>1.1429894460031377E-2</v>
          </cell>
          <cell r="AC185">
            <v>0.19175533167852576</v>
          </cell>
          <cell r="AD185">
            <v>7.3101105286204077E-3</v>
          </cell>
          <cell r="AE185">
            <v>0.15059658580648963</v>
          </cell>
          <cell r="AF185">
            <v>1.6303495386838188E-2</v>
          </cell>
        </row>
        <row r="186">
          <cell r="W186">
            <v>43687</v>
          </cell>
          <cell r="X186">
            <v>0.34133216731452604</v>
          </cell>
          <cell r="Y186">
            <v>0</v>
          </cell>
          <cell r="Z186">
            <v>2.6946742877667761E-2</v>
          </cell>
          <cell r="AA186">
            <v>5.6050379595857749E-2</v>
          </cell>
          <cell r="AB186">
            <v>1.1631739016794923E-2</v>
          </cell>
          <cell r="AC186">
            <v>0.19428701220780314</v>
          </cell>
          <cell r="AD186">
            <v>7.6623094955443486E-3</v>
          </cell>
          <cell r="AE186">
            <v>0.14934604437795074</v>
          </cell>
          <cell r="AF186">
            <v>1.5989805132192288E-2</v>
          </cell>
        </row>
        <row r="187">
          <cell r="W187">
            <v>43686</v>
          </cell>
          <cell r="X187">
            <v>0.35104604020993818</v>
          </cell>
          <cell r="Y187">
            <v>0</v>
          </cell>
          <cell r="Z187">
            <v>2.5824752738916549E-2</v>
          </cell>
          <cell r="AA187">
            <v>5.5409212690799139E-2</v>
          </cell>
          <cell r="AB187">
            <v>1.1173590504444901E-2</v>
          </cell>
          <cell r="AC187">
            <v>0.18958222448830706</v>
          </cell>
          <cell r="AD187">
            <v>6.6747266131811393E-3</v>
          </cell>
          <cell r="AE187">
            <v>0.14948080037286676</v>
          </cell>
          <cell r="AF187">
            <v>1.521633459908771E-2</v>
          </cell>
        </row>
        <row r="188">
          <cell r="W188">
            <v>43685</v>
          </cell>
          <cell r="X188">
            <v>0.35446044734018783</v>
          </cell>
          <cell r="Y188">
            <v>0</v>
          </cell>
          <cell r="Z188">
            <v>2.5146358907722197E-2</v>
          </cell>
          <cell r="AA188">
            <v>5.5154231128995153E-2</v>
          </cell>
          <cell r="AB188">
            <v>1.0648712122023292E-2</v>
          </cell>
          <cell r="AC188">
            <v>0.18604843613460562</v>
          </cell>
          <cell r="AD188">
            <v>6.9988100110509018E-3</v>
          </cell>
          <cell r="AE188">
            <v>0.15168770376135562</v>
          </cell>
          <cell r="AF188">
            <v>1.520990562655164E-2</v>
          </cell>
        </row>
        <row r="189">
          <cell r="W189">
            <v>43684</v>
          </cell>
          <cell r="X189">
            <v>0.35093169603272173</v>
          </cell>
          <cell r="Y189">
            <v>0</v>
          </cell>
          <cell r="Z189">
            <v>2.3813767996326639E-2</v>
          </cell>
          <cell r="AA189">
            <v>5.6916003424686258E-2</v>
          </cell>
          <cell r="AB189">
            <v>1.1047137910325957E-2</v>
          </cell>
          <cell r="AC189">
            <v>0.18613502826856232</v>
          </cell>
          <cell r="AD189">
            <v>6.4016841145756826E-3</v>
          </cell>
          <cell r="AE189">
            <v>0.15469354010018091</v>
          </cell>
          <cell r="AF189">
            <v>1.5541628759457443E-2</v>
          </cell>
        </row>
        <row r="190">
          <cell r="W190">
            <v>43683</v>
          </cell>
          <cell r="X190">
            <v>0.35287136230933785</v>
          </cell>
          <cell r="Y190">
            <v>0</v>
          </cell>
          <cell r="Z190">
            <v>2.5162969238891011E-2</v>
          </cell>
          <cell r="AA190">
            <v>5.4797095184128342E-2</v>
          </cell>
          <cell r="AB190">
            <v>1.0986048208595379E-2</v>
          </cell>
          <cell r="AC190">
            <v>0.18705226249018569</v>
          </cell>
          <cell r="AD190">
            <v>6.4292203080784822E-3</v>
          </cell>
          <cell r="AE190">
            <v>0.15323730463612339</v>
          </cell>
          <cell r="AF190">
            <v>1.5080879599447561E-2</v>
          </cell>
        </row>
        <row r="191">
          <cell r="W191">
            <v>43682</v>
          </cell>
          <cell r="X191">
            <v>0.35451017154016401</v>
          </cell>
          <cell r="Y191">
            <v>0</v>
          </cell>
          <cell r="Z191">
            <v>2.2965526843530346E-2</v>
          </cell>
          <cell r="AA191">
            <v>5.6980816494965746E-2</v>
          </cell>
          <cell r="AB191">
            <v>1.2415646411746783E-2</v>
          </cell>
          <cell r="AC191">
            <v>0.18213507453782818</v>
          </cell>
          <cell r="AD191">
            <v>6.0741907848671671E-3</v>
          </cell>
          <cell r="AE191">
            <v>0.15381817598513228</v>
          </cell>
          <cell r="AF191">
            <v>1.6400483335242241E-2</v>
          </cell>
        </row>
        <row r="192">
          <cell r="W192">
            <v>43681</v>
          </cell>
          <cell r="X192">
            <v>0.35423381649116187</v>
          </cell>
          <cell r="Y192">
            <v>0</v>
          </cell>
          <cell r="Z192">
            <v>2.2478084047625749E-2</v>
          </cell>
          <cell r="AA192">
            <v>5.7367211517721693E-2</v>
          </cell>
          <cell r="AB192">
            <v>1.2266300833724295E-2</v>
          </cell>
          <cell r="AC192">
            <v>0.18221369940132481</v>
          </cell>
          <cell r="AD192">
            <v>6.2609709220884241E-3</v>
          </cell>
          <cell r="AE192">
            <v>0.15365041122827888</v>
          </cell>
          <cell r="AF192">
            <v>1.6548663061224808E-2</v>
          </cell>
        </row>
        <row r="193">
          <cell r="W193">
            <v>43680</v>
          </cell>
          <cell r="X193">
            <v>0.3559147842404991</v>
          </cell>
          <cell r="Y193">
            <v>0</v>
          </cell>
          <cell r="Z193">
            <v>2.0779684479798027E-2</v>
          </cell>
          <cell r="AA193">
            <v>5.6450386281389611E-2</v>
          </cell>
          <cell r="AB193">
            <v>1.2140476608032535E-2</v>
          </cell>
          <cell r="AC193">
            <v>0.17751586345184414</v>
          </cell>
          <cell r="AD193">
            <v>6.5436195070243137E-3</v>
          </cell>
          <cell r="AE193">
            <v>0.15495575369739006</v>
          </cell>
          <cell r="AF193">
            <v>1.7795629539194665E-2</v>
          </cell>
        </row>
        <row r="194">
          <cell r="W194">
            <v>43679</v>
          </cell>
          <cell r="X194">
            <v>0.35509317334153573</v>
          </cell>
          <cell r="Y194">
            <v>0</v>
          </cell>
          <cell r="Z194">
            <v>2.0674009700290819E-2</v>
          </cell>
          <cell r="AA194">
            <v>5.7236092539668104E-2</v>
          </cell>
          <cell r="AB194">
            <v>1.1877894955464237E-2</v>
          </cell>
          <cell r="AC194">
            <v>0.17767261359061037</v>
          </cell>
          <cell r="AD194">
            <v>6.2528534220366531E-3</v>
          </cell>
          <cell r="AE194">
            <v>0.15571870413236932</v>
          </cell>
          <cell r="AF194">
            <v>1.7581412073494167E-2</v>
          </cell>
        </row>
        <row r="195">
          <cell r="W195">
            <v>43678</v>
          </cell>
          <cell r="X195">
            <v>0.35342838302991064</v>
          </cell>
          <cell r="Y195">
            <v>0</v>
          </cell>
          <cell r="Z195">
            <v>2.0200051831976571E-2</v>
          </cell>
          <cell r="AA195">
            <v>5.7886625805072679E-2</v>
          </cell>
          <cell r="AB195">
            <v>1.1522683999524943E-2</v>
          </cell>
          <cell r="AC195">
            <v>0.17802392992779739</v>
          </cell>
          <cell r="AD195">
            <v>5.6586806415623355E-3</v>
          </cell>
          <cell r="AE195">
            <v>0.1575397830427045</v>
          </cell>
          <cell r="AF195">
            <v>1.7848856565194124E-2</v>
          </cell>
        </row>
        <row r="196">
          <cell r="W196">
            <v>43677</v>
          </cell>
          <cell r="X196">
            <v>0.34963874603513784</v>
          </cell>
          <cell r="Y196">
            <v>0</v>
          </cell>
          <cell r="Z196">
            <v>2.0089249004659897E-2</v>
          </cell>
          <cell r="AA196">
            <v>6.0293831382353606E-2</v>
          </cell>
          <cell r="AB196">
            <v>1.1504318278054147E-2</v>
          </cell>
          <cell r="AC196">
            <v>0.17806232387473336</v>
          </cell>
          <cell r="AD196">
            <v>4.8589520091844082E-3</v>
          </cell>
          <cell r="AE196">
            <v>0.16039518117218163</v>
          </cell>
          <cell r="AF196">
            <v>1.7137998714010692E-2</v>
          </cell>
        </row>
        <row r="197">
          <cell r="W197">
            <v>43676</v>
          </cell>
          <cell r="X197">
            <v>0.34828759260562614</v>
          </cell>
          <cell r="Y197">
            <v>0</v>
          </cell>
          <cell r="Z197">
            <v>1.9806800248759731E-2</v>
          </cell>
          <cell r="AA197">
            <v>6.0054160279699752E-2</v>
          </cell>
          <cell r="AB197">
            <v>1.1532171467561084E-2</v>
          </cell>
          <cell r="AC197">
            <v>0.17866129935301883</v>
          </cell>
          <cell r="AD197">
            <v>4.5753476203560257E-3</v>
          </cell>
          <cell r="AE197">
            <v>0.16120540567715547</v>
          </cell>
          <cell r="AF197">
            <v>1.7843631727224005E-2</v>
          </cell>
        </row>
        <row r="198">
          <cell r="W198">
            <v>43675</v>
          </cell>
          <cell r="X198">
            <v>0.34481516713024302</v>
          </cell>
          <cell r="Y198">
            <v>0</v>
          </cell>
          <cell r="Z198">
            <v>1.8731505322282061E-2</v>
          </cell>
          <cell r="AA198">
            <v>5.9225370493316026E-2</v>
          </cell>
          <cell r="AB198">
            <v>1.190980864884596E-2</v>
          </cell>
          <cell r="AC198">
            <v>0.18874208998316935</v>
          </cell>
          <cell r="AD198">
            <v>4.2201372060467531E-3</v>
          </cell>
          <cell r="AE198">
            <v>0.1555291679597581</v>
          </cell>
          <cell r="AF198">
            <v>1.8751550198343018E-2</v>
          </cell>
        </row>
        <row r="199">
          <cell r="W199">
            <v>43674</v>
          </cell>
          <cell r="X199">
            <v>0.34481374262130876</v>
          </cell>
          <cell r="Y199">
            <v>0</v>
          </cell>
          <cell r="Z199">
            <v>1.7552287676941197E-2</v>
          </cell>
          <cell r="AA199">
            <v>5.7707158162699737E-2</v>
          </cell>
          <cell r="AB199">
            <v>1.2904328773904881E-2</v>
          </cell>
          <cell r="AC199">
            <v>0.19448761848081728</v>
          </cell>
          <cell r="AD199">
            <v>3.0605089999068968E-3</v>
          </cell>
          <cell r="AE199">
            <v>0.15381288954687594</v>
          </cell>
          <cell r="AF199">
            <v>1.7426999999507923E-2</v>
          </cell>
        </row>
        <row r="200">
          <cell r="W200">
            <v>43673</v>
          </cell>
          <cell r="X200">
            <v>0.34230786973690214</v>
          </cell>
          <cell r="Y200">
            <v>0</v>
          </cell>
          <cell r="Z200">
            <v>1.7492472637251913E-2</v>
          </cell>
          <cell r="AA200">
            <v>5.6809431726399413E-2</v>
          </cell>
          <cell r="AB200">
            <v>1.3078280158891883E-2</v>
          </cell>
          <cell r="AC200">
            <v>0.19696478757504937</v>
          </cell>
          <cell r="AD200">
            <v>2.6820559338974863E-3</v>
          </cell>
          <cell r="AE200">
            <v>0.15533565383874573</v>
          </cell>
          <cell r="AF200">
            <v>1.7014820957630562E-2</v>
          </cell>
        </row>
        <row r="201">
          <cell r="W201">
            <v>43672</v>
          </cell>
          <cell r="X201">
            <v>0.32700530809774708</v>
          </cell>
          <cell r="Y201">
            <v>0</v>
          </cell>
          <cell r="Z201">
            <v>1.7177763035430824E-2</v>
          </cell>
          <cell r="AA201">
            <v>5.6231939620655751E-2</v>
          </cell>
          <cell r="AB201">
            <v>1.3553430399738699E-2</v>
          </cell>
          <cell r="AC201">
            <v>0.20396733320768179</v>
          </cell>
          <cell r="AD201">
            <v>1.966628387333347E-3</v>
          </cell>
          <cell r="AE201">
            <v>0.16410233877217759</v>
          </cell>
          <cell r="AF201">
            <v>1.6309010978350295E-2</v>
          </cell>
        </row>
        <row r="202">
          <cell r="W202">
            <v>43671</v>
          </cell>
          <cell r="X202">
            <v>0.32666017690347621</v>
          </cell>
          <cell r="Y202">
            <v>0</v>
          </cell>
          <cell r="Z202">
            <v>1.6389207599947109E-2</v>
          </cell>
          <cell r="AA202">
            <v>5.2300314751426269E-2</v>
          </cell>
          <cell r="AB202">
            <v>1.1703942181238167E-2</v>
          </cell>
          <cell r="AC202">
            <v>0.20961910652136884</v>
          </cell>
          <cell r="AD202">
            <v>1.2801426086928706E-3</v>
          </cell>
          <cell r="AE202">
            <v>0.16792734790696645</v>
          </cell>
          <cell r="AF202">
            <v>1.444435157927239E-2</v>
          </cell>
        </row>
        <row r="203">
          <cell r="W203">
            <v>43670</v>
          </cell>
          <cell r="X203">
            <v>0.31891604274125246</v>
          </cell>
          <cell r="Y203">
            <v>0</v>
          </cell>
          <cell r="Z203">
            <v>1.6854711709732791E-2</v>
          </cell>
          <cell r="AA203">
            <v>5.3549417796315495E-2</v>
          </cell>
          <cell r="AB203">
            <v>1.2762707683491296E-2</v>
          </cell>
          <cell r="AC203">
            <v>0.20985573821333883</v>
          </cell>
          <cell r="AD203">
            <v>1.9651137567362692E-3</v>
          </cell>
          <cell r="AE203">
            <v>0.17074443248984858</v>
          </cell>
          <cell r="AF203">
            <v>1.5665346466848043E-2</v>
          </cell>
        </row>
        <row r="204">
          <cell r="W204">
            <v>43669</v>
          </cell>
          <cell r="X204">
            <v>0.31891604274125246</v>
          </cell>
          <cell r="Y204">
            <v>0</v>
          </cell>
          <cell r="Z204">
            <v>1.6854711709732791E-2</v>
          </cell>
          <cell r="AA204">
            <v>5.3549417796315495E-2</v>
          </cell>
          <cell r="AB204">
            <v>1.2762707683491296E-2</v>
          </cell>
          <cell r="AC204">
            <v>0.20985573821333883</v>
          </cell>
          <cell r="AD204">
            <v>1.9651137567362692E-3</v>
          </cell>
          <cell r="AE204">
            <v>0.17074443248984858</v>
          </cell>
          <cell r="AF204">
            <v>1.5665346466848043E-2</v>
          </cell>
        </row>
        <row r="205">
          <cell r="W205">
            <v>43668</v>
          </cell>
          <cell r="X205">
            <v>0.32522977909194284</v>
          </cell>
          <cell r="Y205">
            <v>0</v>
          </cell>
          <cell r="Z205">
            <v>1.681318841134959E-2</v>
          </cell>
          <cell r="AA205">
            <v>5.2177536601497043E-2</v>
          </cell>
          <cell r="AB205">
            <v>1.1477852163232183E-2</v>
          </cell>
          <cell r="AC205">
            <v>0.21055754512821545</v>
          </cell>
          <cell r="AD205">
            <v>1.2786625564573974E-3</v>
          </cell>
          <cell r="AE205">
            <v>0.16850555890587035</v>
          </cell>
          <cell r="AF205">
            <v>1.4284091915140186E-2</v>
          </cell>
        </row>
        <row r="206">
          <cell r="W206">
            <v>43667</v>
          </cell>
          <cell r="X206">
            <v>0.32522977909194284</v>
          </cell>
          <cell r="Y206">
            <v>0</v>
          </cell>
          <cell r="Z206">
            <v>1.681318841134959E-2</v>
          </cell>
          <cell r="AA206">
            <v>5.2177536601497043E-2</v>
          </cell>
          <cell r="AB206">
            <v>1.1477852163232183E-2</v>
          </cell>
          <cell r="AC206">
            <v>0.21055754512821545</v>
          </cell>
          <cell r="AD206">
            <v>1.2786625564573974E-3</v>
          </cell>
          <cell r="AE206">
            <v>0.16850555890587035</v>
          </cell>
          <cell r="AF206">
            <v>1.4284091915140186E-2</v>
          </cell>
        </row>
        <row r="207">
          <cell r="W207">
            <v>43666</v>
          </cell>
          <cell r="X207">
            <v>0.32400235853932963</v>
          </cell>
          <cell r="Y207">
            <v>0</v>
          </cell>
          <cell r="Z207">
            <v>1.6868578983688841E-2</v>
          </cell>
          <cell r="AA207">
            <v>5.1923037626143809E-2</v>
          </cell>
          <cell r="AB207">
            <v>1.1579763211991664E-2</v>
          </cell>
          <cell r="AC207">
            <v>0.21263182889986201</v>
          </cell>
          <cell r="AD207">
            <v>5.3812444617508946E-4</v>
          </cell>
          <cell r="AE207">
            <v>0.16906209223157787</v>
          </cell>
          <cell r="AF207">
            <v>1.3738089624918105E-2</v>
          </cell>
        </row>
        <row r="208">
          <cell r="W208">
            <v>43665</v>
          </cell>
          <cell r="X208">
            <v>0.32400235853932963</v>
          </cell>
          <cell r="Y208">
            <v>0</v>
          </cell>
          <cell r="Z208">
            <v>1.6868578983688841E-2</v>
          </cell>
          <cell r="AA208">
            <v>5.1923037626143809E-2</v>
          </cell>
          <cell r="AB208">
            <v>1.1579763211991664E-2</v>
          </cell>
          <cell r="AC208">
            <v>0.21263182889986201</v>
          </cell>
          <cell r="AD208">
            <v>5.3812444617508946E-4</v>
          </cell>
          <cell r="AE208">
            <v>0.16906209223157787</v>
          </cell>
          <cell r="AF208">
            <v>1.3738089624918105E-2</v>
          </cell>
        </row>
        <row r="209">
          <cell r="W209">
            <v>43664</v>
          </cell>
          <cell r="X209">
            <v>0.32400235853932963</v>
          </cell>
          <cell r="Y209">
            <v>0</v>
          </cell>
          <cell r="Z209">
            <v>1.6868578983688841E-2</v>
          </cell>
          <cell r="AA209">
            <v>5.1923037626143809E-2</v>
          </cell>
          <cell r="AB209">
            <v>1.1579763211991664E-2</v>
          </cell>
          <cell r="AC209">
            <v>0.21263182889986201</v>
          </cell>
          <cell r="AD209">
            <v>5.3812444617508946E-4</v>
          </cell>
          <cell r="AE209">
            <v>0.16906209223157787</v>
          </cell>
          <cell r="AF209">
            <v>1.3738089624918105E-2</v>
          </cell>
        </row>
        <row r="210">
          <cell r="W210">
            <v>43663</v>
          </cell>
          <cell r="X210">
            <v>0.32400235853932963</v>
          </cell>
          <cell r="Y210">
            <v>0</v>
          </cell>
          <cell r="Z210">
            <v>1.6868578983688841E-2</v>
          </cell>
          <cell r="AA210">
            <v>5.1923037626143809E-2</v>
          </cell>
          <cell r="AB210">
            <v>1.1579763211991664E-2</v>
          </cell>
          <cell r="AC210">
            <v>0.21263182889986201</v>
          </cell>
          <cell r="AD210">
            <v>5.3812444617508946E-4</v>
          </cell>
          <cell r="AE210">
            <v>0.16906209223157787</v>
          </cell>
          <cell r="AF210">
            <v>1.3738089624918105E-2</v>
          </cell>
        </row>
        <row r="211">
          <cell r="W211">
            <v>43662</v>
          </cell>
          <cell r="X211">
            <v>0.32453066669499714</v>
          </cell>
          <cell r="Y211">
            <v>1.9312665302245475E-4</v>
          </cell>
          <cell r="Z211">
            <v>1.6968515667776175E-2</v>
          </cell>
          <cell r="AA211">
            <v>5.1577357184869978E-2</v>
          </cell>
          <cell r="AB211">
            <v>1.1539018880155506E-2</v>
          </cell>
          <cell r="AC211">
            <v>0.21234849422334687</v>
          </cell>
          <cell r="AD211">
            <v>2.8371576218186057E-4</v>
          </cell>
          <cell r="AE211">
            <v>0.16920225828070418</v>
          </cell>
          <cell r="AF211">
            <v>1.370135982927926E-2</v>
          </cell>
        </row>
        <row r="212">
          <cell r="W212">
            <v>43661</v>
          </cell>
          <cell r="X212">
            <v>0.32534684160078747</v>
          </cell>
          <cell r="Y212">
            <v>1.9069535377868016E-4</v>
          </cell>
          <cell r="Z212">
            <v>1.7314716806718124E-2</v>
          </cell>
          <cell r="AA212">
            <v>5.1572854891649818E-2</v>
          </cell>
          <cell r="AB212">
            <v>1.1451617419282054E-2</v>
          </cell>
          <cell r="AC212">
            <v>0.21322874246619136</v>
          </cell>
          <cell r="AD212">
            <v>0</v>
          </cell>
          <cell r="AE212">
            <v>0.16711763508132049</v>
          </cell>
          <cell r="AF212">
            <v>1.4117072430621118E-2</v>
          </cell>
        </row>
        <row r="213">
          <cell r="W213">
            <v>43660</v>
          </cell>
          <cell r="X213">
            <v>0.32534684160078747</v>
          </cell>
          <cell r="Y213">
            <v>1.9069535377868016E-4</v>
          </cell>
          <cell r="Z213">
            <v>1.7314716806718124E-2</v>
          </cell>
          <cell r="AA213">
            <v>5.1572854891649818E-2</v>
          </cell>
          <cell r="AB213">
            <v>1.1451617419282054E-2</v>
          </cell>
          <cell r="AC213">
            <v>0.21322874246619136</v>
          </cell>
          <cell r="AD213">
            <v>0</v>
          </cell>
          <cell r="AE213">
            <v>0.16711763508132049</v>
          </cell>
          <cell r="AF213">
            <v>1.4117072430621118E-2</v>
          </cell>
        </row>
        <row r="214">
          <cell r="W214">
            <v>43659</v>
          </cell>
          <cell r="X214">
            <v>0.32609685843776104</v>
          </cell>
          <cell r="Y214">
            <v>1.9126234124943394E-4</v>
          </cell>
          <cell r="Z214">
            <v>1.6976460366505297E-2</v>
          </cell>
          <cell r="AA214">
            <v>5.1141982053475532E-2</v>
          </cell>
          <cell r="AB214">
            <v>1.1484878157567014E-2</v>
          </cell>
          <cell r="AC214">
            <v>0.21307222125649181</v>
          </cell>
          <cell r="AD214">
            <v>0</v>
          </cell>
          <cell r="AE214">
            <v>0.16741295352613333</v>
          </cell>
          <cell r="AF214">
            <v>1.3964571344085248E-2</v>
          </cell>
        </row>
        <row r="215">
          <cell r="W215">
            <v>43658</v>
          </cell>
          <cell r="X215">
            <v>0.32668080410844413</v>
          </cell>
          <cell r="Y215">
            <v>1.9963762969875341E-4</v>
          </cell>
          <cell r="Z215">
            <v>1.8055112650220622E-2</v>
          </cell>
          <cell r="AA215">
            <v>5.0892242489629105E-2</v>
          </cell>
          <cell r="AB215">
            <v>1.1841582688372959E-2</v>
          </cell>
          <cell r="AC215">
            <v>0.21320318159524421</v>
          </cell>
          <cell r="AD215">
            <v>0</v>
          </cell>
          <cell r="AE215">
            <v>0.16652221208320198</v>
          </cell>
          <cell r="AF215">
            <v>1.3292065616228341E-2</v>
          </cell>
        </row>
        <row r="216">
          <cell r="W216">
            <v>43657</v>
          </cell>
          <cell r="X216">
            <v>0.32668080410844413</v>
          </cell>
          <cell r="Y216">
            <v>1.9963762969875341E-4</v>
          </cell>
          <cell r="Z216">
            <v>1.8055112650220622E-2</v>
          </cell>
          <cell r="AA216">
            <v>5.0892242489629105E-2</v>
          </cell>
          <cell r="AB216">
            <v>1.1841582688372959E-2</v>
          </cell>
          <cell r="AC216">
            <v>0.21320318159524421</v>
          </cell>
          <cell r="AD216">
            <v>0</v>
          </cell>
          <cell r="AE216">
            <v>0.16652221208320198</v>
          </cell>
          <cell r="AF216">
            <v>1.3292065616228341E-2</v>
          </cell>
        </row>
        <row r="217">
          <cell r="W217">
            <v>43656</v>
          </cell>
          <cell r="X217">
            <v>0.32668080410844413</v>
          </cell>
          <cell r="Y217">
            <v>1.9963762969875341E-4</v>
          </cell>
          <cell r="Z217">
            <v>1.8055112650220622E-2</v>
          </cell>
          <cell r="AA217">
            <v>5.0892242489629105E-2</v>
          </cell>
          <cell r="AB217">
            <v>1.1841582688372959E-2</v>
          </cell>
          <cell r="AC217">
            <v>0.21320318159524421</v>
          </cell>
          <cell r="AD217">
            <v>0</v>
          </cell>
          <cell r="AE217">
            <v>0.16652221208320198</v>
          </cell>
          <cell r="AF217">
            <v>1.3292065616228341E-2</v>
          </cell>
        </row>
        <row r="218">
          <cell r="W218">
            <v>43655</v>
          </cell>
          <cell r="X218">
            <v>0.32668080410844413</v>
          </cell>
          <cell r="Y218">
            <v>1.9963762969875341E-4</v>
          </cell>
          <cell r="Z218">
            <v>1.8055112650220622E-2</v>
          </cell>
          <cell r="AA218">
            <v>5.0892242489629105E-2</v>
          </cell>
          <cell r="AB218">
            <v>1.1841582688372959E-2</v>
          </cell>
          <cell r="AC218">
            <v>0.21320318159524421</v>
          </cell>
          <cell r="AD218">
            <v>0</v>
          </cell>
          <cell r="AE218">
            <v>0.16652221208320198</v>
          </cell>
          <cell r="AF218">
            <v>1.3292065616228341E-2</v>
          </cell>
        </row>
        <row r="219">
          <cell r="W219">
            <v>43654</v>
          </cell>
          <cell r="X219">
            <v>0.33543822190215233</v>
          </cell>
          <cell r="Y219">
            <v>2.1103382307942039E-4</v>
          </cell>
          <cell r="Z219">
            <v>1.7133558643076523E-2</v>
          </cell>
          <cell r="AA219">
            <v>4.7958275610267012E-2</v>
          </cell>
          <cell r="AB219">
            <v>1.2080896243129375E-2</v>
          </cell>
          <cell r="AC219">
            <v>0.21427077812041168</v>
          </cell>
          <cell r="AD219">
            <v>0</v>
          </cell>
          <cell r="AE219">
            <v>0.16209126006433791</v>
          </cell>
          <cell r="AF219">
            <v>1.2205445744004369E-2</v>
          </cell>
        </row>
        <row r="220">
          <cell r="W220">
            <v>43653</v>
          </cell>
          <cell r="X220">
            <v>0.33171712450663399</v>
          </cell>
          <cell r="Y220">
            <v>2.065003164706241E-4</v>
          </cell>
          <cell r="Z220">
            <v>1.8126584381547045E-2</v>
          </cell>
          <cell r="AA220">
            <v>4.8512637649362797E-2</v>
          </cell>
          <cell r="AB220">
            <v>1.1699459868711484E-2</v>
          </cell>
          <cell r="AC220">
            <v>0.21499590823195228</v>
          </cell>
          <cell r="AD220">
            <v>0</v>
          </cell>
          <cell r="AE220">
            <v>0.16292440132952007</v>
          </cell>
          <cell r="AF220">
            <v>1.2744223745945981E-2</v>
          </cell>
        </row>
        <row r="221">
          <cell r="W221">
            <v>43652</v>
          </cell>
          <cell r="X221">
            <v>0.33583245594916555</v>
          </cell>
          <cell r="Y221">
            <v>2.1657407374647434E-4</v>
          </cell>
          <cell r="Z221">
            <v>1.7518129375810553E-2</v>
          </cell>
          <cell r="AA221">
            <v>4.7333793714036808E-2</v>
          </cell>
          <cell r="AB221">
            <v>1.2067466598674595E-2</v>
          </cell>
          <cell r="AC221">
            <v>0.21360363073932359</v>
          </cell>
          <cell r="AD221">
            <v>0</v>
          </cell>
          <cell r="AE221">
            <v>0.16308247249858032</v>
          </cell>
          <cell r="AF221">
            <v>1.1771424827387125E-2</v>
          </cell>
        </row>
        <row r="222">
          <cell r="W222">
            <v>43651</v>
          </cell>
          <cell r="X222">
            <v>0.33583245594916555</v>
          </cell>
          <cell r="Y222">
            <v>2.1657407374647434E-4</v>
          </cell>
          <cell r="Z222">
            <v>1.7518129375810553E-2</v>
          </cell>
          <cell r="AA222">
            <v>4.7333793714036808E-2</v>
          </cell>
          <cell r="AB222">
            <v>1.2067466598674595E-2</v>
          </cell>
          <cell r="AC222">
            <v>0.21360363073932359</v>
          </cell>
          <cell r="AD222">
            <v>0</v>
          </cell>
          <cell r="AE222">
            <v>0.16308247249858032</v>
          </cell>
          <cell r="AF222">
            <v>1.1771424827387125E-2</v>
          </cell>
        </row>
        <row r="223">
          <cell r="W223">
            <v>43650</v>
          </cell>
          <cell r="X223">
            <v>0.33583245594916555</v>
          </cell>
          <cell r="Y223">
            <v>2.1657407374647434E-4</v>
          </cell>
          <cell r="Z223">
            <v>1.7518129375810553E-2</v>
          </cell>
          <cell r="AA223">
            <v>4.7333793714036808E-2</v>
          </cell>
          <cell r="AB223">
            <v>1.2067466598674595E-2</v>
          </cell>
          <cell r="AC223">
            <v>0.21360363073932359</v>
          </cell>
          <cell r="AD223">
            <v>0</v>
          </cell>
          <cell r="AE223">
            <v>0.16308247249858032</v>
          </cell>
          <cell r="AF223">
            <v>1.1771424827387125E-2</v>
          </cell>
        </row>
        <row r="224">
          <cell r="W224">
            <v>43649</v>
          </cell>
          <cell r="X224">
            <v>0.33583245594916555</v>
          </cell>
          <cell r="Y224">
            <v>2.1657407374647434E-4</v>
          </cell>
          <cell r="Z224">
            <v>1.7518129375810553E-2</v>
          </cell>
          <cell r="AA224">
            <v>4.7333793714036808E-2</v>
          </cell>
          <cell r="AB224">
            <v>1.2067466598674595E-2</v>
          </cell>
          <cell r="AC224">
            <v>0.21360363073932359</v>
          </cell>
          <cell r="AD224">
            <v>0</v>
          </cell>
          <cell r="AE224">
            <v>0.16308247249858032</v>
          </cell>
          <cell r="AF224">
            <v>1.1771424827387125E-2</v>
          </cell>
        </row>
        <row r="225">
          <cell r="W225">
            <v>43648</v>
          </cell>
          <cell r="X225">
            <v>0.33583245594916555</v>
          </cell>
          <cell r="Y225">
            <v>2.1657407374647434E-4</v>
          </cell>
          <cell r="Z225">
            <v>1.7518129375810553E-2</v>
          </cell>
          <cell r="AA225">
            <v>4.7333793714036808E-2</v>
          </cell>
          <cell r="AB225">
            <v>1.2067466598674595E-2</v>
          </cell>
          <cell r="AC225">
            <v>0.21360363073932359</v>
          </cell>
          <cell r="AD225">
            <v>0</v>
          </cell>
          <cell r="AE225">
            <v>0.16308247249858032</v>
          </cell>
          <cell r="AF225">
            <v>1.1771424827387125E-2</v>
          </cell>
        </row>
        <row r="226">
          <cell r="W226">
            <v>43647</v>
          </cell>
          <cell r="X226">
            <v>0.33699628821143296</v>
          </cell>
          <cell r="Y226">
            <v>2.2574440143879475E-4</v>
          </cell>
          <cell r="Z226">
            <v>1.7794820787464506E-2</v>
          </cell>
          <cell r="AA226">
            <v>4.7290416011556806E-2</v>
          </cell>
          <cell r="AB226">
            <v>1.2248904753294296E-2</v>
          </cell>
          <cell r="AC226">
            <v>0.21571318952576846</v>
          </cell>
          <cell r="AD226">
            <v>0</v>
          </cell>
          <cell r="AE226">
            <v>0.16279350087422553</v>
          </cell>
          <cell r="AF226">
            <v>1.0490040806996347E-2</v>
          </cell>
        </row>
        <row r="227">
          <cell r="W227">
            <v>43646</v>
          </cell>
          <cell r="X227">
            <v>0.3502592696542764</v>
          </cell>
          <cell r="Y227">
            <v>2.3341594202353568E-4</v>
          </cell>
          <cell r="Z227">
            <v>2.4972953035937506E-2</v>
          </cell>
          <cell r="AA227">
            <v>5.8072432360555572E-2</v>
          </cell>
          <cell r="AB227">
            <v>9.9189918548043491E-3</v>
          </cell>
          <cell r="AC227">
            <v>0.1957030530648563</v>
          </cell>
          <cell r="AD227">
            <v>0</v>
          </cell>
          <cell r="AE227">
            <v>0.15514965634833003</v>
          </cell>
          <cell r="AF227">
            <v>1.1810735870027976E-2</v>
          </cell>
        </row>
        <row r="228">
          <cell r="W228">
            <v>43645</v>
          </cell>
          <cell r="X228">
            <v>0.36265687227197452</v>
          </cell>
          <cell r="Y228">
            <v>2.2164391899222259E-4</v>
          </cell>
          <cell r="Z228">
            <v>2.6533581716597573E-2</v>
          </cell>
          <cell r="AA228">
            <v>7.1680640731363265E-2</v>
          </cell>
          <cell r="AB228">
            <v>1.2036462871213252E-2</v>
          </cell>
          <cell r="AC228">
            <v>0.18658993066458318</v>
          </cell>
          <cell r="AD228">
            <v>0</v>
          </cell>
          <cell r="AE228">
            <v>0.13347180417285789</v>
          </cell>
          <cell r="AF228">
            <v>1.2764460155570416E-2</v>
          </cell>
        </row>
        <row r="229">
          <cell r="W229">
            <v>43644</v>
          </cell>
          <cell r="X229">
            <v>0.36285617404789183</v>
          </cell>
          <cell r="Y229">
            <v>0</v>
          </cell>
          <cell r="Z229">
            <v>2.6043856631176025E-2</v>
          </cell>
          <cell r="AA229">
            <v>7.3434445075011734E-2</v>
          </cell>
          <cell r="AB229">
            <v>1.2153314696652115E-2</v>
          </cell>
          <cell r="AC229">
            <v>0.18565004938421334</v>
          </cell>
          <cell r="AD229">
            <v>0</v>
          </cell>
          <cell r="AE229">
            <v>0.13330696612247367</v>
          </cell>
          <cell r="AF229">
            <v>1.258788264555483E-2</v>
          </cell>
        </row>
        <row r="230">
          <cell r="W230">
            <v>43643</v>
          </cell>
          <cell r="X230">
            <v>0.36566213563734107</v>
          </cell>
          <cell r="Y230">
            <v>0</v>
          </cell>
          <cell r="Z230">
            <v>2.6280612725057127E-2</v>
          </cell>
          <cell r="AA230">
            <v>7.3663847164366053E-2</v>
          </cell>
          <cell r="AB230">
            <v>1.2447115250731633E-2</v>
          </cell>
          <cell r="AC230">
            <v>0.18557760601028192</v>
          </cell>
          <cell r="AD230">
            <v>0</v>
          </cell>
          <cell r="AE230">
            <v>0.13001269554066372</v>
          </cell>
          <cell r="AF230">
            <v>1.2104357748590913E-2</v>
          </cell>
        </row>
        <row r="231">
          <cell r="W231">
            <v>43642</v>
          </cell>
          <cell r="X231">
            <v>0.3610318159622799</v>
          </cell>
          <cell r="Y231">
            <v>1.5916919582396771E-4</v>
          </cell>
          <cell r="Z231">
            <v>2.5442218498188496E-2</v>
          </cell>
          <cell r="AA231">
            <v>7.3617135127702696E-2</v>
          </cell>
          <cell r="AB231">
            <v>1.2109477585283126E-2</v>
          </cell>
          <cell r="AC231">
            <v>0.19620105445048042</v>
          </cell>
          <cell r="AD231">
            <v>0</v>
          </cell>
          <cell r="AE231">
            <v>0.12543561336243192</v>
          </cell>
          <cell r="AF231">
            <v>1.1882710775113929E-2</v>
          </cell>
        </row>
        <row r="232">
          <cell r="W232">
            <v>43641</v>
          </cell>
          <cell r="X232">
            <v>0.3704862016591704</v>
          </cell>
          <cell r="Y232">
            <v>1.5964505853622806E-4</v>
          </cell>
          <cell r="Z232">
            <v>2.4903932107984448E-2</v>
          </cell>
          <cell r="AA232">
            <v>7.1812399783857922E-2</v>
          </cell>
          <cell r="AB232">
            <v>1.1713106367290985E-2</v>
          </cell>
          <cell r="AC232">
            <v>0.19664945654259613</v>
          </cell>
          <cell r="AD232">
            <v>0</v>
          </cell>
          <cell r="AE232">
            <v>0.11919081915605853</v>
          </cell>
          <cell r="AF232">
            <v>1.1303885987460455E-2</v>
          </cell>
        </row>
        <row r="233">
          <cell r="W233">
            <v>43640</v>
          </cell>
          <cell r="X233">
            <v>0.36658452662942576</v>
          </cell>
          <cell r="Y233">
            <v>1.5693073366323439E-4</v>
          </cell>
          <cell r="Z233">
            <v>2.4818662547021954E-2</v>
          </cell>
          <cell r="AA233">
            <v>7.0502735522193119E-2</v>
          </cell>
          <cell r="AB233">
            <v>1.1494123109266258E-2</v>
          </cell>
          <cell r="AC233">
            <v>0.19719438834018846</v>
          </cell>
          <cell r="AD233">
            <v>0</v>
          </cell>
          <cell r="AE233">
            <v>0.12424851194884072</v>
          </cell>
          <cell r="AF233">
            <v>1.0919823595011835E-2</v>
          </cell>
        </row>
        <row r="234">
          <cell r="W234">
            <v>43639</v>
          </cell>
          <cell r="X234">
            <v>0.37858734994809834</v>
          </cell>
          <cell r="Y234">
            <v>1.5947689104195287E-4</v>
          </cell>
          <cell r="Z234">
            <v>2.4138882476405402E-2</v>
          </cell>
          <cell r="AA234">
            <v>6.9319306407311904E-2</v>
          </cell>
          <cell r="AB234">
            <v>1.1278070738476536E-2</v>
          </cell>
          <cell r="AC234">
            <v>0.19195558711145488</v>
          </cell>
          <cell r="AD234">
            <v>0</v>
          </cell>
          <cell r="AE234">
            <v>0.11866294156644976</v>
          </cell>
          <cell r="AF234">
            <v>1.0694453374801035E-2</v>
          </cell>
        </row>
        <row r="235">
          <cell r="W235">
            <v>43638</v>
          </cell>
          <cell r="X235">
            <v>0.37408787577188141</v>
          </cell>
          <cell r="Y235">
            <v>1.5846251712234787E-4</v>
          </cell>
          <cell r="Z235">
            <v>2.430812256289976E-2</v>
          </cell>
          <cell r="AA235">
            <v>7.0976452991744168E-2</v>
          </cell>
          <cell r="AB235">
            <v>1.1367724398760153E-2</v>
          </cell>
          <cell r="AC235">
            <v>0.19184061832339611</v>
          </cell>
          <cell r="AD235">
            <v>0</v>
          </cell>
          <cell r="AE235">
            <v>0.12145873534112918</v>
          </cell>
          <cell r="AF235">
            <v>1.0787819210741409E-2</v>
          </cell>
        </row>
        <row r="236">
          <cell r="W236">
            <v>43637</v>
          </cell>
          <cell r="X236">
            <v>0.37408787577188141</v>
          </cell>
          <cell r="Y236">
            <v>1.5846251712234787E-4</v>
          </cell>
          <cell r="Z236">
            <v>2.430812256289976E-2</v>
          </cell>
          <cell r="AA236">
            <v>7.0976452991744168E-2</v>
          </cell>
          <cell r="AB236">
            <v>1.1367724398760153E-2</v>
          </cell>
          <cell r="AC236">
            <v>0.19184061832339611</v>
          </cell>
          <cell r="AD236">
            <v>0</v>
          </cell>
          <cell r="AE236">
            <v>0.12145873534112918</v>
          </cell>
          <cell r="AF236">
            <v>1.0787819210741409E-2</v>
          </cell>
        </row>
        <row r="237">
          <cell r="W237">
            <v>43636</v>
          </cell>
          <cell r="X237">
            <v>0.37912509497304087</v>
          </cell>
          <cell r="Y237">
            <v>1.7088602307226909E-4</v>
          </cell>
          <cell r="Z237">
            <v>2.3647744798565493E-2</v>
          </cell>
          <cell r="AA237">
            <v>6.9143764396494639E-2</v>
          </cell>
          <cell r="AB237">
            <v>1.1508575670486104E-2</v>
          </cell>
          <cell r="AC237">
            <v>0.19204811604980868</v>
          </cell>
          <cell r="AD237">
            <v>0</v>
          </cell>
          <cell r="AE237">
            <v>0.1170923384458262</v>
          </cell>
          <cell r="AF237">
            <v>9.9400871653479179E-3</v>
          </cell>
        </row>
        <row r="238">
          <cell r="W238">
            <v>43635</v>
          </cell>
          <cell r="X238">
            <v>0.37912509497304087</v>
          </cell>
          <cell r="Y238">
            <v>1.7088602307226909E-4</v>
          </cell>
          <cell r="Z238">
            <v>2.3647744798565493E-2</v>
          </cell>
          <cell r="AA238">
            <v>6.9143764396494639E-2</v>
          </cell>
          <cell r="AB238">
            <v>1.1508575670486104E-2</v>
          </cell>
          <cell r="AC238">
            <v>0.19204811604980868</v>
          </cell>
          <cell r="AD238">
            <v>0</v>
          </cell>
          <cell r="AE238">
            <v>0.1170923384458262</v>
          </cell>
          <cell r="AF238">
            <v>9.9400871653479179E-3</v>
          </cell>
        </row>
        <row r="239">
          <cell r="W239">
            <v>43634</v>
          </cell>
          <cell r="X239">
            <v>0.37912509497304087</v>
          </cell>
          <cell r="Y239">
            <v>1.7088602307226909E-4</v>
          </cell>
          <cell r="Z239">
            <v>2.3647744798565493E-2</v>
          </cell>
          <cell r="AA239">
            <v>6.9143764396494639E-2</v>
          </cell>
          <cell r="AB239">
            <v>1.1508575670486104E-2</v>
          </cell>
          <cell r="AC239">
            <v>0.19204811604980868</v>
          </cell>
          <cell r="AD239">
            <v>0</v>
          </cell>
          <cell r="AE239">
            <v>0.1170923384458262</v>
          </cell>
          <cell r="AF239">
            <v>9.9400871653479179E-3</v>
          </cell>
        </row>
        <row r="240">
          <cell r="W240">
            <v>43633</v>
          </cell>
          <cell r="X240">
            <v>0.37953207076085588</v>
          </cell>
          <cell r="Y240">
            <v>1.7220876926401764E-4</v>
          </cell>
          <cell r="Z240">
            <v>2.3570495833759964E-2</v>
          </cell>
          <cell r="AA240">
            <v>6.8507646565339114E-2</v>
          </cell>
          <cell r="AB240">
            <v>1.1467510628347746E-2</v>
          </cell>
          <cell r="AC240">
            <v>0.1933838815534504</v>
          </cell>
          <cell r="AD240">
            <v>0</v>
          </cell>
          <cell r="AE240">
            <v>0.11634786714603176</v>
          </cell>
          <cell r="AF240">
            <v>1.0058117830064038E-2</v>
          </cell>
        </row>
        <row r="241">
          <cell r="W241">
            <v>43632</v>
          </cell>
          <cell r="X241">
            <v>0.38115236216406179</v>
          </cell>
          <cell r="Y241">
            <v>1.7540239888276925E-4</v>
          </cell>
          <cell r="Z241">
            <v>2.2763844607607903E-2</v>
          </cell>
          <cell r="AA241">
            <v>6.7214838364916568E-2</v>
          </cell>
          <cell r="AB241">
            <v>1.3560806092541169E-2</v>
          </cell>
          <cell r="AC241">
            <v>0.19440755160579257</v>
          </cell>
          <cell r="AD241">
            <v>0</v>
          </cell>
          <cell r="AE241">
            <v>0.11405822009625899</v>
          </cell>
          <cell r="AF241">
            <v>9.7631471487263782E-3</v>
          </cell>
        </row>
        <row r="242">
          <cell r="W242">
            <v>43631</v>
          </cell>
          <cell r="X242">
            <v>0.38086828459845773</v>
          </cell>
          <cell r="Y242">
            <v>1.7267245759867267E-4</v>
          </cell>
          <cell r="Z242">
            <v>2.2935473782766325E-2</v>
          </cell>
          <cell r="AA242">
            <v>6.9311497720237092E-2</v>
          </cell>
          <cell r="AB242">
            <v>1.2838863666298557E-2</v>
          </cell>
          <cell r="AC242">
            <v>0.19442227377524643</v>
          </cell>
          <cell r="AD242">
            <v>0</v>
          </cell>
          <cell r="AE242">
            <v>0.11311220560359909</v>
          </cell>
          <cell r="AF242">
            <v>9.3867124283238644E-3</v>
          </cell>
        </row>
        <row r="243">
          <cell r="W243">
            <v>43630</v>
          </cell>
          <cell r="X243">
            <v>0.38261432184400829</v>
          </cell>
          <cell r="Y243">
            <v>1.7764316579430106E-4</v>
          </cell>
          <cell r="Z243">
            <v>2.2727065679672323E-2</v>
          </cell>
          <cell r="AA243">
            <v>6.6566964801281728E-2</v>
          </cell>
          <cell r="AB243">
            <v>1.3624849752544362E-2</v>
          </cell>
          <cell r="AC243">
            <v>0.19481639050237307</v>
          </cell>
          <cell r="AD243">
            <v>0</v>
          </cell>
          <cell r="AE243">
            <v>0.11282981467055805</v>
          </cell>
          <cell r="AF243">
            <v>9.7786756883162483E-3</v>
          </cell>
        </row>
        <row r="244">
          <cell r="W244">
            <v>43629</v>
          </cell>
          <cell r="X244">
            <v>0.38261432184400829</v>
          </cell>
          <cell r="Y244">
            <v>1.7764316579430106E-4</v>
          </cell>
          <cell r="Z244">
            <v>2.2727065679672323E-2</v>
          </cell>
          <cell r="AA244">
            <v>6.6566964801281728E-2</v>
          </cell>
          <cell r="AB244">
            <v>1.3624849752544362E-2</v>
          </cell>
          <cell r="AC244">
            <v>0.19481639050237307</v>
          </cell>
          <cell r="AD244">
            <v>0</v>
          </cell>
          <cell r="AE244">
            <v>0.11282981467055805</v>
          </cell>
          <cell r="AF244">
            <v>9.7786756883162483E-3</v>
          </cell>
        </row>
        <row r="245">
          <cell r="W245">
            <v>43628</v>
          </cell>
          <cell r="X245">
            <v>0.38249104365720343</v>
          </cell>
          <cell r="Y245">
            <v>1.7419932768028941E-4</v>
          </cell>
          <cell r="Z245">
            <v>2.2911688607178064E-2</v>
          </cell>
          <cell r="AA245">
            <v>6.5936057000799853E-2</v>
          </cell>
          <cell r="AB245">
            <v>1.4072952672184207E-2</v>
          </cell>
          <cell r="AC245">
            <v>0.19546879978328269</v>
          </cell>
          <cell r="AD245">
            <v>0</v>
          </cell>
          <cell r="AE245">
            <v>0.1122226860638119</v>
          </cell>
          <cell r="AF245">
            <v>9.797508964119097E-3</v>
          </cell>
        </row>
        <row r="246">
          <cell r="W246">
            <v>43627</v>
          </cell>
          <cell r="X246">
            <v>0.38402788289074136</v>
          </cell>
          <cell r="Y246">
            <v>1.7865380600421844E-4</v>
          </cell>
          <cell r="Z246">
            <v>2.2389574218515187E-2</v>
          </cell>
          <cell r="AA246">
            <v>6.4220634573256621E-2</v>
          </cell>
          <cell r="AB246">
            <v>1.3582443431613654E-2</v>
          </cell>
          <cell r="AC246">
            <v>0.19745320627364266</v>
          </cell>
          <cell r="AD246">
            <v>0</v>
          </cell>
          <cell r="AE246">
            <v>0.11210349887299945</v>
          </cell>
          <cell r="AF246">
            <v>9.197671682066616E-3</v>
          </cell>
        </row>
        <row r="247">
          <cell r="W247">
            <v>43626</v>
          </cell>
          <cell r="X247">
            <v>0.38649381341299532</v>
          </cell>
          <cell r="Y247">
            <v>1.7804170345294581E-4</v>
          </cell>
          <cell r="Z247">
            <v>2.251390996577015E-2</v>
          </cell>
          <cell r="AA247">
            <v>6.3247353983957269E-2</v>
          </cell>
          <cell r="AB247">
            <v>1.3636430732102706E-2</v>
          </cell>
          <cell r="AC247">
            <v>0.19837233276179184</v>
          </cell>
          <cell r="AD247">
            <v>0</v>
          </cell>
          <cell r="AE247">
            <v>0.10943419640148719</v>
          </cell>
          <cell r="AF247">
            <v>9.2666820600633606E-3</v>
          </cell>
        </row>
        <row r="248">
          <cell r="W248">
            <v>43625</v>
          </cell>
          <cell r="X248">
            <v>0.39076824919408132</v>
          </cell>
          <cell r="Y248">
            <v>1.8010851058742415E-4</v>
          </cell>
          <cell r="Z248">
            <v>2.3341375511091195E-2</v>
          </cell>
          <cell r="AA248">
            <v>6.0854662687718969E-2</v>
          </cell>
          <cell r="AB248">
            <v>1.384119061669358E-2</v>
          </cell>
          <cell r="AC248">
            <v>0.19929764633898139</v>
          </cell>
          <cell r="AD248">
            <v>0</v>
          </cell>
          <cell r="AE248">
            <v>0.1050287014592082</v>
          </cell>
          <cell r="AF248">
            <v>9.2652592941838939E-3</v>
          </cell>
        </row>
        <row r="249">
          <cell r="W249">
            <v>43624</v>
          </cell>
          <cell r="X249">
            <v>0.39810480160405576</v>
          </cell>
          <cell r="Y249">
            <v>1.8639522629363024E-4</v>
          </cell>
          <cell r="Z249">
            <v>2.417330714739744E-2</v>
          </cell>
          <cell r="AA249">
            <v>5.7955401737596134E-2</v>
          </cell>
          <cell r="AB249">
            <v>1.4047129970283168E-2</v>
          </cell>
          <cell r="AC249">
            <v>0.1975254936835274</v>
          </cell>
          <cell r="AD249">
            <v>0</v>
          </cell>
          <cell r="AE249">
            <v>0.10119731281451709</v>
          </cell>
          <cell r="AF249">
            <v>9.477308774639169E-3</v>
          </cell>
        </row>
        <row r="250">
          <cell r="W250">
            <v>43623</v>
          </cell>
          <cell r="X250">
            <v>0.39810480160405576</v>
          </cell>
          <cell r="Y250">
            <v>1.8639522629363024E-4</v>
          </cell>
          <cell r="Z250">
            <v>2.417330714739744E-2</v>
          </cell>
          <cell r="AA250">
            <v>5.7955401737596134E-2</v>
          </cell>
          <cell r="AB250">
            <v>1.4047129970283168E-2</v>
          </cell>
          <cell r="AC250">
            <v>0.1975254936835274</v>
          </cell>
          <cell r="AD250">
            <v>0</v>
          </cell>
          <cell r="AE250">
            <v>0.10119731281451709</v>
          </cell>
          <cell r="AF250">
            <v>9.477308774639169E-3</v>
          </cell>
        </row>
        <row r="251">
          <cell r="W251">
            <v>43622</v>
          </cell>
          <cell r="X251">
            <v>0.39810480160405576</v>
          </cell>
          <cell r="Y251">
            <v>1.8639522629363024E-4</v>
          </cell>
          <cell r="Z251">
            <v>2.417330714739744E-2</v>
          </cell>
          <cell r="AA251">
            <v>5.7955401737596134E-2</v>
          </cell>
          <cell r="AB251">
            <v>1.4047129970283168E-2</v>
          </cell>
          <cell r="AC251">
            <v>0.1975254936835274</v>
          </cell>
          <cell r="AD251">
            <v>0</v>
          </cell>
          <cell r="AE251">
            <v>0.10119731281451709</v>
          </cell>
          <cell r="AF251">
            <v>9.477308774639169E-3</v>
          </cell>
        </row>
        <row r="252">
          <cell r="W252">
            <v>43621</v>
          </cell>
          <cell r="X252">
            <v>0.39810480160405576</v>
          </cell>
          <cell r="Y252">
            <v>1.8639522629363024E-4</v>
          </cell>
          <cell r="Z252">
            <v>2.417330714739744E-2</v>
          </cell>
          <cell r="AA252">
            <v>5.7955401737596134E-2</v>
          </cell>
          <cell r="AB252">
            <v>1.4047129970283168E-2</v>
          </cell>
          <cell r="AC252">
            <v>0.1975254936835274</v>
          </cell>
          <cell r="AD252">
            <v>0</v>
          </cell>
          <cell r="AE252">
            <v>0.10119731281451709</v>
          </cell>
          <cell r="AF252">
            <v>9.477308774639169E-3</v>
          </cell>
        </row>
        <row r="253">
          <cell r="W253">
            <v>43620</v>
          </cell>
          <cell r="X253">
            <v>0.3928178485371831</v>
          </cell>
          <cell r="Y253">
            <v>1.8524903505504978E-4</v>
          </cell>
          <cell r="Z253">
            <v>2.3416696058924925E-2</v>
          </cell>
          <cell r="AA253">
            <v>6.0235741029931261E-2</v>
          </cell>
          <cell r="AB253">
            <v>1.3942456198404878E-2</v>
          </cell>
          <cell r="AC253">
            <v>0.19875088030456967</v>
          </cell>
          <cell r="AD253">
            <v>0</v>
          </cell>
          <cell r="AE253">
            <v>0.10370006579425163</v>
          </cell>
          <cell r="AF253">
            <v>9.6018130163311507E-3</v>
          </cell>
        </row>
        <row r="254">
          <cell r="W254">
            <v>43619</v>
          </cell>
          <cell r="X254">
            <v>0.3923054545181226</v>
          </cell>
          <cell r="Y254">
            <v>1.9497706255150441E-4</v>
          </cell>
          <cell r="Z254">
            <v>2.3015314557323148E-2</v>
          </cell>
          <cell r="AA254">
            <v>5.9910815650198554E-2</v>
          </cell>
          <cell r="AB254">
            <v>1.3358252132630201E-2</v>
          </cell>
          <cell r="AC254">
            <v>0.20030736751665318</v>
          </cell>
          <cell r="AD254">
            <v>0</v>
          </cell>
          <cell r="AE254">
            <v>0.10438772164175256</v>
          </cell>
          <cell r="AF254">
            <v>9.3100463715845155E-3</v>
          </cell>
        </row>
        <row r="255">
          <cell r="W255">
            <v>43618</v>
          </cell>
          <cell r="X255">
            <v>0.40056830758889322</v>
          </cell>
          <cell r="Y255">
            <v>4.4009568266488382E-4</v>
          </cell>
          <cell r="Z255">
            <v>2.4633786958753276E-2</v>
          </cell>
          <cell r="AA255">
            <v>5.7285542829127165E-2</v>
          </cell>
          <cell r="AB255">
            <v>1.4199132404268405E-2</v>
          </cell>
          <cell r="AC255">
            <v>0.19776439168557039</v>
          </cell>
          <cell r="AD255">
            <v>0</v>
          </cell>
          <cell r="AE255">
            <v>9.8626931497105982E-2</v>
          </cell>
          <cell r="AF255">
            <v>9.1453024229400642E-3</v>
          </cell>
        </row>
        <row r="256">
          <cell r="W256">
            <v>43617</v>
          </cell>
          <cell r="X256">
            <v>0.40274533627064329</v>
          </cell>
          <cell r="Y256">
            <v>7.4799013244924713E-4</v>
          </cell>
          <cell r="Z256">
            <v>2.4690695647962883E-2</v>
          </cell>
          <cell r="AA256">
            <v>5.6708775912934224E-2</v>
          </cell>
          <cell r="AB256">
            <v>1.4297359055279027E-2</v>
          </cell>
          <cell r="AC256">
            <v>0.19631715668484007</v>
          </cell>
          <cell r="AD256">
            <v>0</v>
          </cell>
          <cell r="AE256">
            <v>9.807562178629739E-2</v>
          </cell>
          <cell r="AF256">
            <v>9.2348994280918827E-3</v>
          </cell>
        </row>
        <row r="257">
          <cell r="W257">
            <v>43616</v>
          </cell>
          <cell r="X257">
            <v>0.40274533627064329</v>
          </cell>
          <cell r="Y257">
            <v>7.4799013244924713E-4</v>
          </cell>
          <cell r="Z257">
            <v>2.4690695647962883E-2</v>
          </cell>
          <cell r="AA257">
            <v>5.6708775912934224E-2</v>
          </cell>
          <cell r="AB257">
            <v>1.4297359055279027E-2</v>
          </cell>
          <cell r="AC257">
            <v>0.19631715668484007</v>
          </cell>
          <cell r="AD257">
            <v>0</v>
          </cell>
          <cell r="AE257">
            <v>9.807562178629739E-2</v>
          </cell>
          <cell r="AF257">
            <v>9.2348994280918827E-3</v>
          </cell>
        </row>
        <row r="258">
          <cell r="W258">
            <v>43615</v>
          </cell>
          <cell r="X258">
            <v>0.40450846411536856</v>
          </cell>
          <cell r="Y258">
            <v>7.5128523601955197E-4</v>
          </cell>
          <cell r="Z258">
            <v>2.4145130039113553E-2</v>
          </cell>
          <cell r="AA258">
            <v>5.7314327136117227E-2</v>
          </cell>
          <cell r="AB258">
            <v>1.4187081689139376E-2</v>
          </cell>
          <cell r="AC258">
            <v>0.19443930787111749</v>
          </cell>
          <cell r="AD258">
            <v>0</v>
          </cell>
          <cell r="AE258">
            <v>9.8295701053259216E-2</v>
          </cell>
          <cell r="AF258">
            <v>9.188951121130242E-3</v>
          </cell>
        </row>
        <row r="259">
          <cell r="W259">
            <v>43614</v>
          </cell>
          <cell r="X259">
            <v>0.38587526285603013</v>
          </cell>
          <cell r="Y259">
            <v>4.7376808071771187E-4</v>
          </cell>
          <cell r="Z259">
            <v>2.8864257410491877E-2</v>
          </cell>
          <cell r="AA259">
            <v>7.6269384714847052E-2</v>
          </cell>
          <cell r="AB259">
            <v>1.7381954408417402E-2</v>
          </cell>
          <cell r="AC259">
            <v>0.19385458469695746</v>
          </cell>
          <cell r="AD259">
            <v>0</v>
          </cell>
          <cell r="AE259">
            <v>8.8493671785472405E-2</v>
          </cell>
          <cell r="AF259">
            <v>1.1790265961556176E-2</v>
          </cell>
        </row>
        <row r="260">
          <cell r="W260">
            <v>43613</v>
          </cell>
          <cell r="X260">
            <v>0.38587526285603013</v>
          </cell>
          <cell r="Y260">
            <v>4.7376808071771187E-4</v>
          </cell>
          <cell r="Z260">
            <v>2.8864257410491877E-2</v>
          </cell>
          <cell r="AA260">
            <v>7.6269384714847052E-2</v>
          </cell>
          <cell r="AB260">
            <v>1.7381954408417402E-2</v>
          </cell>
          <cell r="AC260">
            <v>0.19385458469695746</v>
          </cell>
          <cell r="AD260">
            <v>0</v>
          </cell>
          <cell r="AE260">
            <v>8.8493671785472405E-2</v>
          </cell>
          <cell r="AF260">
            <v>1.1790265961556176E-2</v>
          </cell>
        </row>
        <row r="261">
          <cell r="W261">
            <v>43612</v>
          </cell>
          <cell r="X261">
            <v>0.38587526285603013</v>
          </cell>
          <cell r="Y261">
            <v>4.7376808071771187E-4</v>
          </cell>
          <cell r="Z261">
            <v>2.8864257410491877E-2</v>
          </cell>
          <cell r="AA261">
            <v>7.6269384714847052E-2</v>
          </cell>
          <cell r="AB261">
            <v>1.7381954408417402E-2</v>
          </cell>
          <cell r="AC261">
            <v>0.19385458469695746</v>
          </cell>
          <cell r="AD261">
            <v>0</v>
          </cell>
          <cell r="AE261">
            <v>8.8493671785472405E-2</v>
          </cell>
          <cell r="AF261">
            <v>1.1790265961556176E-2</v>
          </cell>
        </row>
        <row r="262">
          <cell r="W262">
            <v>43611</v>
          </cell>
          <cell r="X262">
            <v>0.38587526285603013</v>
          </cell>
          <cell r="Y262">
            <v>4.7376808071771187E-4</v>
          </cell>
          <cell r="Z262">
            <v>2.8864257410491877E-2</v>
          </cell>
          <cell r="AA262">
            <v>7.6269384714847052E-2</v>
          </cell>
          <cell r="AB262">
            <v>1.7381954408417402E-2</v>
          </cell>
          <cell r="AC262">
            <v>0.19385458469695746</v>
          </cell>
          <cell r="AD262">
            <v>0</v>
          </cell>
          <cell r="AE262">
            <v>8.8493671785472405E-2</v>
          </cell>
          <cell r="AF262">
            <v>1.1790265961556176E-2</v>
          </cell>
        </row>
        <row r="263">
          <cell r="W263">
            <v>43610</v>
          </cell>
          <cell r="X263">
            <v>0.39322496579695937</v>
          </cell>
          <cell r="Y263">
            <v>4.7387791079885451E-4</v>
          </cell>
          <cell r="Z263">
            <v>2.8465828196653303E-2</v>
          </cell>
          <cell r="AA263">
            <v>7.2913501959206053E-2</v>
          </cell>
          <cell r="AB263">
            <v>1.6966905556100448E-2</v>
          </cell>
          <cell r="AC263">
            <v>0.1916608929230415</v>
          </cell>
          <cell r="AD263">
            <v>0</v>
          </cell>
          <cell r="AE263">
            <v>8.7923952939049282E-2</v>
          </cell>
          <cell r="AF263">
            <v>1.1373920830277346E-2</v>
          </cell>
        </row>
        <row r="264">
          <cell r="W264">
            <v>43609</v>
          </cell>
          <cell r="X264">
            <v>0.36598158737102715</v>
          </cell>
          <cell r="Y264">
            <v>4.848915227904536E-4</v>
          </cell>
          <cell r="Z264">
            <v>2.9645180479003441E-2</v>
          </cell>
          <cell r="AA264">
            <v>8.1486331843202614E-2</v>
          </cell>
          <cell r="AB264">
            <v>1.8620813232372278E-2</v>
          </cell>
          <cell r="AC264">
            <v>0.20466863268920898</v>
          </cell>
          <cell r="AD264">
            <v>0</v>
          </cell>
          <cell r="AE264">
            <v>9.0084727448609819E-2</v>
          </cell>
          <cell r="AF264">
            <v>1.2101495279175914E-2</v>
          </cell>
        </row>
        <row r="265">
          <cell r="W265">
            <v>43608</v>
          </cell>
          <cell r="X265">
            <v>0.36598158737102715</v>
          </cell>
          <cell r="Y265">
            <v>4.848915227904536E-4</v>
          </cell>
          <cell r="Z265">
            <v>2.9645180479003441E-2</v>
          </cell>
          <cell r="AA265">
            <v>8.1486331843202614E-2</v>
          </cell>
          <cell r="AB265">
            <v>1.8620813232372278E-2</v>
          </cell>
          <cell r="AC265">
            <v>0.20466863268920898</v>
          </cell>
          <cell r="AD265">
            <v>0</v>
          </cell>
          <cell r="AE265">
            <v>9.0084727448609819E-2</v>
          </cell>
          <cell r="AF265">
            <v>1.2101495279175914E-2</v>
          </cell>
        </row>
        <row r="266">
          <cell r="W266">
            <v>43607</v>
          </cell>
          <cell r="X266">
            <v>0.36598158737102715</v>
          </cell>
          <cell r="Y266">
            <v>4.848915227904536E-4</v>
          </cell>
          <cell r="Z266">
            <v>2.9645180479003441E-2</v>
          </cell>
          <cell r="AA266">
            <v>8.1486331843202614E-2</v>
          </cell>
          <cell r="AB266">
            <v>1.8620813232372278E-2</v>
          </cell>
          <cell r="AC266">
            <v>0.20466863268920898</v>
          </cell>
          <cell r="AD266">
            <v>0</v>
          </cell>
          <cell r="AE266">
            <v>9.0084727448609819E-2</v>
          </cell>
          <cell r="AF266">
            <v>1.2101495279175914E-2</v>
          </cell>
        </row>
        <row r="267">
          <cell r="W267">
            <v>43606</v>
          </cell>
          <cell r="X267">
            <v>0.36598158737102715</v>
          </cell>
          <cell r="Y267">
            <v>4.848915227904536E-4</v>
          </cell>
          <cell r="Z267">
            <v>2.9645180479003441E-2</v>
          </cell>
          <cell r="AA267">
            <v>8.1486331843202614E-2</v>
          </cell>
          <cell r="AB267">
            <v>1.8620813232372278E-2</v>
          </cell>
          <cell r="AC267">
            <v>0.20466863268920898</v>
          </cell>
          <cell r="AD267">
            <v>0</v>
          </cell>
          <cell r="AE267">
            <v>9.0084727448609819E-2</v>
          </cell>
          <cell r="AF267">
            <v>1.2101495279175914E-2</v>
          </cell>
        </row>
        <row r="268">
          <cell r="W268">
            <v>43605</v>
          </cell>
          <cell r="X268">
            <v>0.3313478600728183</v>
          </cell>
          <cell r="Y268">
            <v>4.0882571446009116E-4</v>
          </cell>
          <cell r="Z268">
            <v>3.4401237829255714E-2</v>
          </cell>
          <cell r="AA268">
            <v>8.3380876349110525E-2</v>
          </cell>
          <cell r="AB268">
            <v>2.0225622183563611E-2</v>
          </cell>
          <cell r="AC268">
            <v>0.22869234410496356</v>
          </cell>
          <cell r="AD268">
            <v>0</v>
          </cell>
          <cell r="AE268">
            <v>9.0064549644691988E-2</v>
          </cell>
          <cell r="AF268">
            <v>1.2607653729215941E-2</v>
          </cell>
        </row>
        <row r="269">
          <cell r="W269">
            <v>43604</v>
          </cell>
          <cell r="X269">
            <v>0.32984460336897758</v>
          </cell>
          <cell r="Y269">
            <v>4.228941772343015E-4</v>
          </cell>
          <cell r="Z269">
            <v>3.6065579020417203E-2</v>
          </cell>
          <cell r="AA269">
            <v>8.2269744398107941E-2</v>
          </cell>
          <cell r="AB269">
            <v>1.957933747243595E-2</v>
          </cell>
          <cell r="AC269">
            <v>0.23425987358017555</v>
          </cell>
          <cell r="AD269">
            <v>0</v>
          </cell>
          <cell r="AE269">
            <v>8.5711701081103459E-2</v>
          </cell>
          <cell r="AF269">
            <v>1.3014086500713531E-2</v>
          </cell>
        </row>
        <row r="270">
          <cell r="W270">
            <v>43603</v>
          </cell>
          <cell r="X270">
            <v>0.33028817839482427</v>
          </cell>
          <cell r="Y270">
            <v>4.2307934136858946E-4</v>
          </cell>
          <cell r="Z270">
            <v>3.5586031199269272E-2</v>
          </cell>
          <cell r="AA270">
            <v>8.2727442304664348E-2</v>
          </cell>
          <cell r="AB270">
            <v>1.9415781713853855E-2</v>
          </cell>
          <cell r="AC270">
            <v>0.23356869707386183</v>
          </cell>
          <cell r="AD270">
            <v>0</v>
          </cell>
          <cell r="AE270">
            <v>8.6149859472525403E-2</v>
          </cell>
          <cell r="AF270">
            <v>1.3009261428385051E-2</v>
          </cell>
        </row>
        <row r="271">
          <cell r="W271">
            <v>43602</v>
          </cell>
          <cell r="X271">
            <v>0.32683281960915428</v>
          </cell>
          <cell r="Y271">
            <v>4.2789554570662721E-4</v>
          </cell>
          <cell r="Z271">
            <v>3.6757665228403624E-2</v>
          </cell>
          <cell r="AA271">
            <v>8.1046209529350127E-2</v>
          </cell>
          <cell r="AB271">
            <v>2.0263093110689669E-2</v>
          </cell>
          <cell r="AC271">
            <v>0.23853036605691316</v>
          </cell>
          <cell r="AD271">
            <v>0</v>
          </cell>
          <cell r="AE271">
            <v>8.4794428341886441E-2</v>
          </cell>
          <cell r="AF271">
            <v>1.2529153424506249E-2</v>
          </cell>
        </row>
        <row r="272">
          <cell r="W272">
            <v>43601</v>
          </cell>
          <cell r="X272">
            <v>0.32683281960915428</v>
          </cell>
          <cell r="Y272">
            <v>4.2789554570662721E-4</v>
          </cell>
          <cell r="Z272">
            <v>3.6757665228403624E-2</v>
          </cell>
          <cell r="AA272">
            <v>8.1046209529350127E-2</v>
          </cell>
          <cell r="AB272">
            <v>2.0263093110689669E-2</v>
          </cell>
          <cell r="AC272">
            <v>0.23853036605691316</v>
          </cell>
          <cell r="AD272">
            <v>0</v>
          </cell>
          <cell r="AE272">
            <v>8.4794428341886441E-2</v>
          </cell>
          <cell r="AF272">
            <v>1.2529153424506249E-2</v>
          </cell>
        </row>
        <row r="273">
          <cell r="W273">
            <v>43600</v>
          </cell>
          <cell r="X273">
            <v>0.32683281960915428</v>
          </cell>
          <cell r="Y273">
            <v>4.2789554570662721E-4</v>
          </cell>
          <cell r="Z273">
            <v>3.6757665228403624E-2</v>
          </cell>
          <cell r="AA273">
            <v>8.1046209529350127E-2</v>
          </cell>
          <cell r="AB273">
            <v>2.0263093110689669E-2</v>
          </cell>
          <cell r="AC273">
            <v>0.23853036605691316</v>
          </cell>
          <cell r="AD273">
            <v>0</v>
          </cell>
          <cell r="AE273">
            <v>8.4794428341886441E-2</v>
          </cell>
          <cell r="AF273">
            <v>1.2529153424506249E-2</v>
          </cell>
        </row>
        <row r="274">
          <cell r="W274">
            <v>43599</v>
          </cell>
          <cell r="X274">
            <v>0.32683281960915428</v>
          </cell>
          <cell r="Y274">
            <v>4.2789554570662721E-4</v>
          </cell>
          <cell r="Z274">
            <v>3.6757665228403624E-2</v>
          </cell>
          <cell r="AA274">
            <v>8.1046209529350127E-2</v>
          </cell>
          <cell r="AB274">
            <v>2.0263093110689669E-2</v>
          </cell>
          <cell r="AC274">
            <v>0.23853036605691316</v>
          </cell>
          <cell r="AD274">
            <v>0</v>
          </cell>
          <cell r="AE274">
            <v>8.4794428341886441E-2</v>
          </cell>
          <cell r="AF274">
            <v>1.2529153424506249E-2</v>
          </cell>
        </row>
        <row r="275">
          <cell r="W275">
            <v>43598</v>
          </cell>
          <cell r="X275">
            <v>0.32289139969129882</v>
          </cell>
          <cell r="Y275">
            <v>5.5080367273375856E-4</v>
          </cell>
          <cell r="Z275">
            <v>3.7227637219637552E-2</v>
          </cell>
          <cell r="AA275">
            <v>8.119683933885552E-2</v>
          </cell>
          <cell r="AB275">
            <v>2.0649212342279202E-2</v>
          </cell>
          <cell r="AC275">
            <v>0.24346534322906732</v>
          </cell>
          <cell r="AD275">
            <v>0</v>
          </cell>
          <cell r="AE275">
            <v>8.2920856464252554E-2</v>
          </cell>
          <cell r="AF275">
            <v>1.2332260882514439E-2</v>
          </cell>
        </row>
        <row r="276">
          <cell r="W276">
            <v>43597</v>
          </cell>
          <cell r="X276">
            <v>0.32571104170775883</v>
          </cell>
          <cell r="Y276">
            <v>5.2740662402390634E-4</v>
          </cell>
          <cell r="Z276">
            <v>3.8266824557141178E-2</v>
          </cell>
          <cell r="AA276">
            <v>7.6698784684665511E-2</v>
          </cell>
          <cell r="AB276">
            <v>2.0624429815945235E-2</v>
          </cell>
          <cell r="AC276">
            <v>0.24660223226005853</v>
          </cell>
          <cell r="AD276">
            <v>0</v>
          </cell>
          <cell r="AE276">
            <v>8.1103108834466281E-2</v>
          </cell>
          <cell r="AF276">
            <v>1.1648091493533814E-2</v>
          </cell>
        </row>
        <row r="277">
          <cell r="W277">
            <v>43596</v>
          </cell>
          <cell r="X277">
            <v>0.32406406601375443</v>
          </cell>
          <cell r="Y277">
            <v>5.4091715478503995E-4</v>
          </cell>
          <cell r="Z277">
            <v>3.80421823348348E-2</v>
          </cell>
          <cell r="AA277">
            <v>7.8567429954849416E-2</v>
          </cell>
          <cell r="AB277">
            <v>2.0907467410803664E-2</v>
          </cell>
          <cell r="AC277">
            <v>0.24526399550578379</v>
          </cell>
          <cell r="AD277">
            <v>0</v>
          </cell>
          <cell r="AE277">
            <v>8.2124955755794371E-2</v>
          </cell>
          <cell r="AF277">
            <v>1.1701182990821459E-2</v>
          </cell>
        </row>
        <row r="278">
          <cell r="W278">
            <v>43595</v>
          </cell>
          <cell r="X278">
            <v>0.3205510174843727</v>
          </cell>
          <cell r="Y278">
            <v>5.531256893985605E-4</v>
          </cell>
          <cell r="Z278">
            <v>3.8608794925305875E-2</v>
          </cell>
          <cell r="AA278">
            <v>7.6999462573803898E-2</v>
          </cell>
          <cell r="AB278">
            <v>2.0471243870710819E-2</v>
          </cell>
          <cell r="AC278">
            <v>0.25092545285579931</v>
          </cell>
          <cell r="AD278">
            <v>0</v>
          </cell>
          <cell r="AE278">
            <v>8.1316792566542132E-2</v>
          </cell>
          <cell r="AF278">
            <v>1.1813666521682149E-2</v>
          </cell>
        </row>
        <row r="279">
          <cell r="W279">
            <v>43594</v>
          </cell>
          <cell r="X279">
            <v>0.3205510174843727</v>
          </cell>
          <cell r="Y279">
            <v>5.531256893985605E-4</v>
          </cell>
          <cell r="Z279">
            <v>3.8608794925305875E-2</v>
          </cell>
          <cell r="AA279">
            <v>7.6999462573803898E-2</v>
          </cell>
          <cell r="AB279">
            <v>2.0471243870710819E-2</v>
          </cell>
          <cell r="AC279">
            <v>0.25092545285579931</v>
          </cell>
          <cell r="AD279">
            <v>0</v>
          </cell>
          <cell r="AE279">
            <v>8.1316792566542132E-2</v>
          </cell>
          <cell r="AF279">
            <v>1.1813666521682149E-2</v>
          </cell>
        </row>
        <row r="280">
          <cell r="W280">
            <v>43593</v>
          </cell>
          <cell r="X280">
            <v>0.3203318733405156</v>
          </cell>
          <cell r="Y280">
            <v>5.3650261045463238E-4</v>
          </cell>
          <cell r="Z280">
            <v>3.8832526854840031E-2</v>
          </cell>
          <cell r="AA280">
            <v>7.362058649547247E-2</v>
          </cell>
          <cell r="AB280">
            <v>2.1639957052513377E-2</v>
          </cell>
          <cell r="AC280">
            <v>0.25332237614682107</v>
          </cell>
          <cell r="AD280">
            <v>0</v>
          </cell>
          <cell r="AE280">
            <v>8.1781171219079712E-2</v>
          </cell>
          <cell r="AF280">
            <v>1.1137310393378496E-2</v>
          </cell>
        </row>
        <row r="281">
          <cell r="W281">
            <v>43592</v>
          </cell>
          <cell r="X281">
            <v>0.3203318733405156</v>
          </cell>
          <cell r="Y281">
            <v>5.3650261045463238E-4</v>
          </cell>
          <cell r="Z281">
            <v>3.8832526854840031E-2</v>
          </cell>
          <cell r="AA281">
            <v>7.362058649547247E-2</v>
          </cell>
          <cell r="AB281">
            <v>2.1639957052513377E-2</v>
          </cell>
          <cell r="AC281">
            <v>0.25332237614682107</v>
          </cell>
          <cell r="AD281">
            <v>0</v>
          </cell>
          <cell r="AE281">
            <v>8.1781171219079712E-2</v>
          </cell>
          <cell r="AF281">
            <v>1.1137310393378496E-2</v>
          </cell>
        </row>
        <row r="282">
          <cell r="W282">
            <v>43591</v>
          </cell>
          <cell r="X282">
            <v>0.3203318733405156</v>
          </cell>
          <cell r="Y282">
            <v>5.3650261045463238E-4</v>
          </cell>
          <cell r="Z282">
            <v>3.8832526854840031E-2</v>
          </cell>
          <cell r="AA282">
            <v>7.362058649547247E-2</v>
          </cell>
          <cell r="AB282">
            <v>2.1639957052513377E-2</v>
          </cell>
          <cell r="AC282">
            <v>0.25332237614682107</v>
          </cell>
          <cell r="AD282">
            <v>0</v>
          </cell>
          <cell r="AE282">
            <v>8.1781171219079712E-2</v>
          </cell>
          <cell r="AF282">
            <v>1.1137310393378496E-2</v>
          </cell>
        </row>
        <row r="283">
          <cell r="W283">
            <v>43590</v>
          </cell>
          <cell r="X283">
            <v>0.3203318733405156</v>
          </cell>
          <cell r="Y283">
            <v>5.3650261045463238E-4</v>
          </cell>
          <cell r="Z283">
            <v>3.8832526854840031E-2</v>
          </cell>
          <cell r="AA283">
            <v>7.362058649547247E-2</v>
          </cell>
          <cell r="AB283">
            <v>2.1639957052513377E-2</v>
          </cell>
          <cell r="AC283">
            <v>0.25332237614682107</v>
          </cell>
          <cell r="AD283">
            <v>0</v>
          </cell>
          <cell r="AE283">
            <v>8.1781171219079712E-2</v>
          </cell>
          <cell r="AF283">
            <v>1.1137310393378496E-2</v>
          </cell>
        </row>
        <row r="284">
          <cell r="W284">
            <v>43589</v>
          </cell>
          <cell r="X284">
            <v>0.32081493674853412</v>
          </cell>
          <cell r="Y284">
            <v>5.4463382991195555E-4</v>
          </cell>
          <cell r="Z284">
            <v>3.8682041337562804E-2</v>
          </cell>
          <cell r="AA284">
            <v>7.535218564218428E-2</v>
          </cell>
          <cell r="AB284">
            <v>2.0937470109917609E-2</v>
          </cell>
          <cell r="AC284">
            <v>0.2517491361149089</v>
          </cell>
          <cell r="AD284">
            <v>0</v>
          </cell>
          <cell r="AE284">
            <v>8.1736871479571496E-2</v>
          </cell>
          <cell r="AF284">
            <v>1.14032509400088E-2</v>
          </cell>
        </row>
        <row r="285">
          <cell r="W285">
            <v>43588</v>
          </cell>
          <cell r="X285">
            <v>0.31596890299761643</v>
          </cell>
          <cell r="Y285">
            <v>5.4573452649739785E-4</v>
          </cell>
          <cell r="Z285">
            <v>3.9473178661311864E-2</v>
          </cell>
          <cell r="AA285">
            <v>7.0721699445345579E-2</v>
          </cell>
          <cell r="AB285">
            <v>2.1868054122931788E-2</v>
          </cell>
          <cell r="AC285">
            <v>0.26052234017355258</v>
          </cell>
          <cell r="AD285">
            <v>0</v>
          </cell>
          <cell r="AE285">
            <v>8.128773596351524E-2</v>
          </cell>
          <cell r="AF285">
            <v>1.083534697649414E-2</v>
          </cell>
        </row>
        <row r="286">
          <cell r="W286">
            <v>43587</v>
          </cell>
          <cell r="X286">
            <v>0.31596890299761643</v>
          </cell>
          <cell r="Y286">
            <v>5.4573452649739785E-4</v>
          </cell>
          <cell r="Z286">
            <v>3.9473178661311864E-2</v>
          </cell>
          <cell r="AA286">
            <v>7.0721699445345579E-2</v>
          </cell>
          <cell r="AB286">
            <v>2.1868054122931788E-2</v>
          </cell>
          <cell r="AC286">
            <v>0.26052234017355258</v>
          </cell>
          <cell r="AD286">
            <v>0</v>
          </cell>
          <cell r="AE286">
            <v>8.128773596351524E-2</v>
          </cell>
          <cell r="AF286">
            <v>1.083534697649414E-2</v>
          </cell>
        </row>
        <row r="287">
          <cell r="W287">
            <v>43586</v>
          </cell>
          <cell r="X287">
            <v>0.31596890299761643</v>
          </cell>
          <cell r="Y287">
            <v>5.4573452649739785E-4</v>
          </cell>
          <cell r="Z287">
            <v>3.9473178661311864E-2</v>
          </cell>
          <cell r="AA287">
            <v>7.0721699445345579E-2</v>
          </cell>
          <cell r="AB287">
            <v>2.1868054122931788E-2</v>
          </cell>
          <cell r="AC287">
            <v>0.26052234017355258</v>
          </cell>
          <cell r="AD287">
            <v>0</v>
          </cell>
          <cell r="AE287">
            <v>8.128773596351524E-2</v>
          </cell>
          <cell r="AF287">
            <v>1.083534697649414E-2</v>
          </cell>
        </row>
        <row r="288">
          <cell r="W288">
            <v>43585</v>
          </cell>
          <cell r="X288">
            <v>0.3098959890821516</v>
          </cell>
          <cell r="Y288">
            <v>1.0215736957210101E-4</v>
          </cell>
          <cell r="Z288">
            <v>3.9927138419170491E-2</v>
          </cell>
          <cell r="AA288">
            <v>6.9757188632543668E-2</v>
          </cell>
          <cell r="AB288">
            <v>2.228809602248559E-2</v>
          </cell>
          <cell r="AC288">
            <v>0.26522571931341443</v>
          </cell>
          <cell r="AD288">
            <v>0</v>
          </cell>
          <cell r="AE288">
            <v>8.2941918663520992E-2</v>
          </cell>
          <cell r="AF288">
            <v>1.1076421167259595E-2</v>
          </cell>
        </row>
        <row r="289">
          <cell r="W289">
            <v>43584</v>
          </cell>
          <cell r="X289">
            <v>0.3098959890821516</v>
          </cell>
          <cell r="Y289">
            <v>1.0215736957210101E-4</v>
          </cell>
          <cell r="Z289">
            <v>3.9927138419170491E-2</v>
          </cell>
          <cell r="AA289">
            <v>6.9757188632543668E-2</v>
          </cell>
          <cell r="AB289">
            <v>2.228809602248559E-2</v>
          </cell>
          <cell r="AC289">
            <v>0.26522571931341443</v>
          </cell>
          <cell r="AD289">
            <v>0</v>
          </cell>
          <cell r="AE289">
            <v>8.2941918663520992E-2</v>
          </cell>
          <cell r="AF289">
            <v>1.1076421167259595E-2</v>
          </cell>
        </row>
        <row r="290">
          <cell r="W290">
            <v>43583</v>
          </cell>
          <cell r="X290">
            <v>0.30902792972950033</v>
          </cell>
          <cell r="Y290">
            <v>9.9520251522379607E-5</v>
          </cell>
          <cell r="Z290">
            <v>4.0589875711036699E-2</v>
          </cell>
          <cell r="AA290">
            <v>6.5849697785941491E-2</v>
          </cell>
          <cell r="AB290">
            <v>2.3115979556692819E-2</v>
          </cell>
          <cell r="AC290">
            <v>0.27047556492476882</v>
          </cell>
          <cell r="AD290">
            <v>0</v>
          </cell>
          <cell r="AE290">
            <v>8.1500542601126991E-2</v>
          </cell>
          <cell r="AF290">
            <v>1.0524163355553852E-2</v>
          </cell>
        </row>
        <row r="291">
          <cell r="W291">
            <v>43582</v>
          </cell>
          <cell r="X291">
            <v>0.29049838760778623</v>
          </cell>
          <cell r="Y291">
            <v>2.1352169327933444E-3</v>
          </cell>
          <cell r="Z291">
            <v>4.4299580085650041E-2</v>
          </cell>
          <cell r="AA291">
            <v>5.8577864744658703E-2</v>
          </cell>
          <cell r="AB291">
            <v>2.4799898541245709E-2</v>
          </cell>
          <cell r="AC291">
            <v>0.28591176196840051</v>
          </cell>
          <cell r="AD291">
            <v>0</v>
          </cell>
          <cell r="AE291">
            <v>8.3652402342244525E-2</v>
          </cell>
          <cell r="AF291">
            <v>1.012488777722079E-2</v>
          </cell>
        </row>
        <row r="292">
          <cell r="W292">
            <v>43581</v>
          </cell>
          <cell r="X292">
            <v>0.29049838760778623</v>
          </cell>
          <cell r="Y292">
            <v>2.1352169327933444E-3</v>
          </cell>
          <cell r="Z292">
            <v>4.4299580085650041E-2</v>
          </cell>
          <cell r="AA292">
            <v>5.8577864744658703E-2</v>
          </cell>
          <cell r="AB292">
            <v>2.4799898541245709E-2</v>
          </cell>
          <cell r="AC292">
            <v>0.28591176196840051</v>
          </cell>
          <cell r="AD292">
            <v>0</v>
          </cell>
          <cell r="AE292">
            <v>8.3652402342244525E-2</v>
          </cell>
          <cell r="AF292">
            <v>1.012488777722079E-2</v>
          </cell>
        </row>
        <row r="293">
          <cell r="W293">
            <v>43580</v>
          </cell>
          <cell r="X293">
            <v>0.29049838760778623</v>
          </cell>
          <cell r="Y293">
            <v>2.1352169327933444E-3</v>
          </cell>
          <cell r="Z293">
            <v>4.4299580085650041E-2</v>
          </cell>
          <cell r="AA293">
            <v>5.8577864744658703E-2</v>
          </cell>
          <cell r="AB293">
            <v>2.4799898541245709E-2</v>
          </cell>
          <cell r="AC293">
            <v>0.28591176196840051</v>
          </cell>
          <cell r="AD293">
            <v>0</v>
          </cell>
          <cell r="AE293">
            <v>8.3652402342244525E-2</v>
          </cell>
          <cell r="AF293">
            <v>1.012488777722079E-2</v>
          </cell>
        </row>
        <row r="294">
          <cell r="W294">
            <v>43579</v>
          </cell>
          <cell r="X294">
            <v>0.28907677308297297</v>
          </cell>
          <cell r="Y294">
            <v>3.1578352300347281E-3</v>
          </cell>
          <cell r="Z294">
            <v>4.5574239321260562E-2</v>
          </cell>
          <cell r="AA294">
            <v>5.3829669900734727E-2</v>
          </cell>
          <cell r="AB294">
            <v>2.5381478482890945E-2</v>
          </cell>
          <cell r="AC294">
            <v>0.28943377079636751</v>
          </cell>
          <cell r="AD294">
            <v>0</v>
          </cell>
          <cell r="AE294">
            <v>8.3321497588086671E-2</v>
          </cell>
          <cell r="AF294">
            <v>1.0224735597651743E-2</v>
          </cell>
        </row>
        <row r="295">
          <cell r="W295">
            <v>43578</v>
          </cell>
          <cell r="X295">
            <v>0.28907677308297297</v>
          </cell>
          <cell r="Y295">
            <v>3.1578352300347281E-3</v>
          </cell>
          <cell r="Z295">
            <v>4.5574239321260562E-2</v>
          </cell>
          <cell r="AA295">
            <v>5.3829669900734727E-2</v>
          </cell>
          <cell r="AB295">
            <v>2.5381478482890945E-2</v>
          </cell>
          <cell r="AC295">
            <v>0.28943377079636751</v>
          </cell>
          <cell r="AD295">
            <v>0</v>
          </cell>
          <cell r="AE295">
            <v>8.3321497588086671E-2</v>
          </cell>
          <cell r="AF295">
            <v>1.0224735597651743E-2</v>
          </cell>
        </row>
        <row r="296">
          <cell r="W296">
            <v>43577</v>
          </cell>
          <cell r="X296">
            <v>0.28995105767887552</v>
          </cell>
          <cell r="Y296">
            <v>4.3563723781755194E-3</v>
          </cell>
          <cell r="Z296">
            <v>4.5659492006254632E-2</v>
          </cell>
          <cell r="AA296">
            <v>4.9685548385564111E-2</v>
          </cell>
          <cell r="AB296">
            <v>2.617867196769216E-2</v>
          </cell>
          <cell r="AC296">
            <v>0.2911923322310852</v>
          </cell>
          <cell r="AD296">
            <v>0</v>
          </cell>
          <cell r="AE296">
            <v>8.3578544977880143E-2</v>
          </cell>
          <cell r="AF296">
            <v>9.397980374472651E-3</v>
          </cell>
        </row>
        <row r="297">
          <cell r="W297">
            <v>43576</v>
          </cell>
          <cell r="X297">
            <v>0.28995105767887552</v>
          </cell>
          <cell r="Y297">
            <v>4.3563723781755194E-3</v>
          </cell>
          <cell r="Z297">
            <v>4.5659492006254632E-2</v>
          </cell>
          <cell r="AA297">
            <v>4.9685548385564111E-2</v>
          </cell>
          <cell r="AB297">
            <v>2.617867196769216E-2</v>
          </cell>
          <cell r="AC297">
            <v>0.2911923322310852</v>
          </cell>
          <cell r="AD297">
            <v>0</v>
          </cell>
          <cell r="AE297">
            <v>8.3578544977880143E-2</v>
          </cell>
          <cell r="AF297">
            <v>9.397980374472651E-3</v>
          </cell>
        </row>
        <row r="298">
          <cell r="W298">
            <v>43575</v>
          </cell>
          <cell r="X298">
            <v>0.28883925308582287</v>
          </cell>
          <cell r="Y298">
            <v>3.4131328589895667E-3</v>
          </cell>
          <cell r="Z298">
            <v>4.5678552263095563E-2</v>
          </cell>
          <cell r="AA298">
            <v>5.20240255132162E-2</v>
          </cell>
          <cell r="AB298">
            <v>2.5708814902455336E-2</v>
          </cell>
          <cell r="AC298">
            <v>0.29080231949114915</v>
          </cell>
          <cell r="AD298">
            <v>0</v>
          </cell>
          <cell r="AE298">
            <v>8.3509563147803764E-2</v>
          </cell>
          <cell r="AF298">
            <v>1.0024338737467459E-2</v>
          </cell>
        </row>
        <row r="299">
          <cell r="W299">
            <v>43574</v>
          </cell>
          <cell r="X299">
            <v>0.28883925308582287</v>
          </cell>
          <cell r="Y299">
            <v>3.4131328589895667E-3</v>
          </cell>
          <cell r="Z299">
            <v>4.5678552263095563E-2</v>
          </cell>
          <cell r="AA299">
            <v>5.20240255132162E-2</v>
          </cell>
          <cell r="AB299">
            <v>2.5708814902455336E-2</v>
          </cell>
          <cell r="AC299">
            <v>0.29080231949114915</v>
          </cell>
          <cell r="AD299">
            <v>0</v>
          </cell>
          <cell r="AE299">
            <v>8.3509563147803764E-2</v>
          </cell>
          <cell r="AF299">
            <v>1.0024338737467459E-2</v>
          </cell>
        </row>
        <row r="300">
          <cell r="W300">
            <v>43573</v>
          </cell>
          <cell r="X300">
            <v>0.29019460049810897</v>
          </cell>
          <cell r="Y300">
            <v>4.8868419331208465E-3</v>
          </cell>
          <cell r="Z300">
            <v>4.5736144099253612E-2</v>
          </cell>
          <cell r="AA300">
            <v>4.6736973656423368E-2</v>
          </cell>
          <cell r="AB300">
            <v>2.6280191218109376E-2</v>
          </cell>
          <cell r="AC300">
            <v>0.29355616316858663</v>
          </cell>
          <cell r="AD300">
            <v>0</v>
          </cell>
          <cell r="AE300">
            <v>8.3948494149351224E-2</v>
          </cell>
          <cell r="AF300">
            <v>8.6605912770459283E-3</v>
          </cell>
        </row>
        <row r="301">
          <cell r="W301">
            <v>43572</v>
          </cell>
          <cell r="X301">
            <v>0.29019460049810897</v>
          </cell>
          <cell r="Y301">
            <v>4.8868419331208465E-3</v>
          </cell>
          <cell r="Z301">
            <v>4.5736144099253612E-2</v>
          </cell>
          <cell r="AA301">
            <v>4.6736973656423368E-2</v>
          </cell>
          <cell r="AB301">
            <v>2.6280191218109376E-2</v>
          </cell>
          <cell r="AC301">
            <v>0.29355616316858663</v>
          </cell>
          <cell r="AD301">
            <v>0</v>
          </cell>
          <cell r="AE301">
            <v>8.3948494149351224E-2</v>
          </cell>
          <cell r="AF301">
            <v>8.6605912770459283E-3</v>
          </cell>
        </row>
        <row r="302">
          <cell r="W302">
            <v>43571</v>
          </cell>
          <cell r="X302">
            <v>0.29019460049810897</v>
          </cell>
          <cell r="Y302">
            <v>4.8868419331208465E-3</v>
          </cell>
          <cell r="Z302">
            <v>4.5736144099253612E-2</v>
          </cell>
          <cell r="AA302">
            <v>4.6736973656423368E-2</v>
          </cell>
          <cell r="AB302">
            <v>2.6280191218109376E-2</v>
          </cell>
          <cell r="AC302">
            <v>0.29355616316858663</v>
          </cell>
          <cell r="AD302">
            <v>0</v>
          </cell>
          <cell r="AE302">
            <v>8.3948494149351224E-2</v>
          </cell>
          <cell r="AF302">
            <v>8.6605912770459283E-3</v>
          </cell>
        </row>
        <row r="303">
          <cell r="W303">
            <v>43570</v>
          </cell>
          <cell r="X303">
            <v>0.29019460049810897</v>
          </cell>
          <cell r="Y303">
            <v>4.8868419331208465E-3</v>
          </cell>
          <cell r="Z303">
            <v>4.5736144099253612E-2</v>
          </cell>
          <cell r="AA303">
            <v>4.6736973656423368E-2</v>
          </cell>
          <cell r="AB303">
            <v>2.6280191218109376E-2</v>
          </cell>
          <cell r="AC303">
            <v>0.29355616316858663</v>
          </cell>
          <cell r="AD303">
            <v>0</v>
          </cell>
          <cell r="AE303">
            <v>8.3948494149351224E-2</v>
          </cell>
          <cell r="AF303">
            <v>8.6605912770459283E-3</v>
          </cell>
        </row>
        <row r="304">
          <cell r="W304">
            <v>43569</v>
          </cell>
          <cell r="X304">
            <v>0.31392852294163909</v>
          </cell>
          <cell r="Y304">
            <v>7.7049331947915585E-3</v>
          </cell>
          <cell r="Z304">
            <v>4.8291592736341003E-2</v>
          </cell>
          <cell r="AA304">
            <v>2.7749557322525778E-2</v>
          </cell>
          <cell r="AB304">
            <v>2.7891118681494825E-2</v>
          </cell>
          <cell r="AC304">
            <v>0.28499434168041171</v>
          </cell>
          <cell r="AD304">
            <v>0</v>
          </cell>
          <cell r="AE304">
            <v>8.2146243954051928E-2</v>
          </cell>
          <cell r="AF304">
            <v>7.2936894887442334E-3</v>
          </cell>
        </row>
        <row r="305">
          <cell r="W305">
            <v>43568</v>
          </cell>
          <cell r="X305">
            <v>0.33552857009093096</v>
          </cell>
          <cell r="Y305">
            <v>9.9925175675139553E-3</v>
          </cell>
          <cell r="Z305">
            <v>4.7683973110885916E-2</v>
          </cell>
          <cell r="AA305">
            <v>1.6187173771374394E-2</v>
          </cell>
          <cell r="AB305">
            <v>2.8390792065402456E-2</v>
          </cell>
          <cell r="AC305">
            <v>0.27614989409408641</v>
          </cell>
          <cell r="AD305">
            <v>0</v>
          </cell>
          <cell r="AE305">
            <v>8.1033777828133299E-2</v>
          </cell>
          <cell r="AF305">
            <v>5.0333014716728531E-3</v>
          </cell>
        </row>
        <row r="306">
          <cell r="W306">
            <v>43567</v>
          </cell>
          <cell r="X306">
            <v>0.33552857009093096</v>
          </cell>
          <cell r="Y306">
            <v>9.9925175675139553E-3</v>
          </cell>
          <cell r="Z306">
            <v>4.7683973110885916E-2</v>
          </cell>
          <cell r="AA306">
            <v>1.6187173771374394E-2</v>
          </cell>
          <cell r="AB306">
            <v>2.8390792065402456E-2</v>
          </cell>
          <cell r="AC306">
            <v>0.27614989409408641</v>
          </cell>
          <cell r="AD306">
            <v>0</v>
          </cell>
          <cell r="AE306">
            <v>8.1033777828133299E-2</v>
          </cell>
          <cell r="AF306">
            <v>5.0333014716728531E-3</v>
          </cell>
        </row>
        <row r="307">
          <cell r="W307">
            <v>43566</v>
          </cell>
          <cell r="X307">
            <v>0.33552857009093096</v>
          </cell>
          <cell r="Y307">
            <v>9.9925175675139553E-3</v>
          </cell>
          <cell r="Z307">
            <v>4.7683973110885916E-2</v>
          </cell>
          <cell r="AA307">
            <v>1.6187173771374394E-2</v>
          </cell>
          <cell r="AB307">
            <v>2.8390792065402456E-2</v>
          </cell>
          <cell r="AC307">
            <v>0.27614989409408641</v>
          </cell>
          <cell r="AD307">
            <v>0</v>
          </cell>
          <cell r="AE307">
            <v>8.1033777828133299E-2</v>
          </cell>
          <cell r="AF307">
            <v>5.0333014716728531E-3</v>
          </cell>
        </row>
        <row r="308">
          <cell r="W308">
            <v>43565</v>
          </cell>
          <cell r="X308">
            <v>0.33552857009093096</v>
          </cell>
          <cell r="Y308">
            <v>9.9925175675139553E-3</v>
          </cell>
          <cell r="Z308">
            <v>4.7683973110885916E-2</v>
          </cell>
          <cell r="AA308">
            <v>1.6187173771374394E-2</v>
          </cell>
          <cell r="AB308">
            <v>2.8390792065402456E-2</v>
          </cell>
          <cell r="AC308">
            <v>0.27614989409408641</v>
          </cell>
          <cell r="AD308">
            <v>0</v>
          </cell>
          <cell r="AE308">
            <v>8.1033777828133299E-2</v>
          </cell>
          <cell r="AF308">
            <v>5.0333014716728531E-3</v>
          </cell>
        </row>
        <row r="309">
          <cell r="W309">
            <v>43564</v>
          </cell>
          <cell r="X309">
            <v>0.33552857009093096</v>
          </cell>
          <cell r="Y309">
            <v>9.9925175675139553E-3</v>
          </cell>
          <cell r="Z309">
            <v>4.7683973110885916E-2</v>
          </cell>
          <cell r="AA309">
            <v>1.6187173771374394E-2</v>
          </cell>
          <cell r="AB309">
            <v>2.8390792065402456E-2</v>
          </cell>
          <cell r="AC309">
            <v>0.27614989409408641</v>
          </cell>
          <cell r="AD309">
            <v>0</v>
          </cell>
          <cell r="AE309">
            <v>8.1033777828133299E-2</v>
          </cell>
          <cell r="AF309">
            <v>5.0333014716728531E-3</v>
          </cell>
        </row>
        <row r="310">
          <cell r="W310">
            <v>43563</v>
          </cell>
          <cell r="X310">
            <v>0.33552857009093096</v>
          </cell>
          <cell r="Y310">
            <v>9.9925175675139553E-3</v>
          </cell>
          <cell r="Z310">
            <v>4.7683973110885916E-2</v>
          </cell>
          <cell r="AA310">
            <v>1.6187173771374394E-2</v>
          </cell>
          <cell r="AB310">
            <v>2.8390792065402456E-2</v>
          </cell>
          <cell r="AC310">
            <v>0.27614989409408641</v>
          </cell>
          <cell r="AD310">
            <v>0</v>
          </cell>
          <cell r="AE310">
            <v>8.1033777828133299E-2</v>
          </cell>
          <cell r="AF310">
            <v>5.0333014716728531E-3</v>
          </cell>
        </row>
        <row r="311">
          <cell r="W311">
            <v>43562</v>
          </cell>
          <cell r="X311">
            <v>0.33552857009093096</v>
          </cell>
          <cell r="Y311">
            <v>9.9925175675139553E-3</v>
          </cell>
          <cell r="Z311">
            <v>4.7683973110885916E-2</v>
          </cell>
          <cell r="AA311">
            <v>1.6187173771374394E-2</v>
          </cell>
          <cell r="AB311">
            <v>2.8390792065402456E-2</v>
          </cell>
          <cell r="AC311">
            <v>0.27614989409408641</v>
          </cell>
          <cell r="AD311">
            <v>0</v>
          </cell>
          <cell r="AE311">
            <v>8.1033777828133299E-2</v>
          </cell>
          <cell r="AF311">
            <v>5.0333014716728531E-3</v>
          </cell>
        </row>
        <row r="312">
          <cell r="W312">
            <v>43561</v>
          </cell>
          <cell r="X312">
            <v>0.33539867015507274</v>
          </cell>
          <cell r="Y312">
            <v>9.6266962045736537E-3</v>
          </cell>
          <cell r="Z312">
            <v>4.7603533471775358E-2</v>
          </cell>
          <cell r="AA312">
            <v>1.6746532678334782E-2</v>
          </cell>
          <cell r="AB312">
            <v>2.8336807167712148E-2</v>
          </cell>
          <cell r="AC312">
            <v>0.27625263246445003</v>
          </cell>
          <cell r="AD312">
            <v>0</v>
          </cell>
          <cell r="AE312">
            <v>8.0858908143221664E-2</v>
          </cell>
          <cell r="AF312">
            <v>5.1762197148598242E-3</v>
          </cell>
        </row>
        <row r="313">
          <cell r="W313">
            <v>43560</v>
          </cell>
          <cell r="X313">
            <v>0.33540773655535205</v>
          </cell>
          <cell r="Y313">
            <v>1.3799284259524976E-2</v>
          </cell>
          <cell r="Z313">
            <v>4.8667386455369332E-2</v>
          </cell>
          <cell r="AA313">
            <v>1.113491717669771E-2</v>
          </cell>
          <cell r="AB313">
            <v>2.8666015199989712E-2</v>
          </cell>
          <cell r="AC313">
            <v>0.27390398989562875</v>
          </cell>
          <cell r="AD313">
            <v>0</v>
          </cell>
          <cell r="AE313">
            <v>8.4527864873467473E-2</v>
          </cell>
          <cell r="AF313">
            <v>3.8928055839701279E-3</v>
          </cell>
        </row>
        <row r="314">
          <cell r="W314">
            <v>43559</v>
          </cell>
          <cell r="X314">
            <v>0.33540773655535205</v>
          </cell>
          <cell r="Y314">
            <v>1.3799284259524976E-2</v>
          </cell>
          <cell r="Z314">
            <v>4.8667386455369332E-2</v>
          </cell>
          <cell r="AA314">
            <v>1.113491717669771E-2</v>
          </cell>
          <cell r="AB314">
            <v>2.8666015199989712E-2</v>
          </cell>
          <cell r="AC314">
            <v>0.27390398989562875</v>
          </cell>
          <cell r="AD314">
            <v>0</v>
          </cell>
          <cell r="AE314">
            <v>8.4527864873467473E-2</v>
          </cell>
          <cell r="AF314">
            <v>3.8928055839701279E-3</v>
          </cell>
        </row>
        <row r="315">
          <cell r="W315">
            <v>43558</v>
          </cell>
          <cell r="X315">
            <v>0.33540773655535205</v>
          </cell>
          <cell r="Y315">
            <v>1.3799284259524976E-2</v>
          </cell>
          <cell r="Z315">
            <v>4.8667386455369332E-2</v>
          </cell>
          <cell r="AA315">
            <v>1.113491717669771E-2</v>
          </cell>
          <cell r="AB315">
            <v>2.8666015199989712E-2</v>
          </cell>
          <cell r="AC315">
            <v>0.27390398989562875</v>
          </cell>
          <cell r="AD315">
            <v>0</v>
          </cell>
          <cell r="AE315">
            <v>8.4527864873467473E-2</v>
          </cell>
          <cell r="AF315">
            <v>3.8928055839701279E-3</v>
          </cell>
        </row>
        <row r="316">
          <cell r="W316">
            <v>43557</v>
          </cell>
          <cell r="X316">
            <v>0.33540773655535205</v>
          </cell>
          <cell r="Y316">
            <v>1.3799284259524976E-2</v>
          </cell>
          <cell r="Z316">
            <v>4.8667386455369332E-2</v>
          </cell>
          <cell r="AA316">
            <v>1.113491717669771E-2</v>
          </cell>
          <cell r="AB316">
            <v>2.8666015199989712E-2</v>
          </cell>
          <cell r="AC316">
            <v>0.27390398989562875</v>
          </cell>
          <cell r="AD316">
            <v>0</v>
          </cell>
          <cell r="AE316">
            <v>8.4527864873467473E-2</v>
          </cell>
          <cell r="AF316">
            <v>3.8928055839701279E-3</v>
          </cell>
        </row>
        <row r="317">
          <cell r="W317">
            <v>43556</v>
          </cell>
          <cell r="X317">
            <v>0.33540773655535205</v>
          </cell>
          <cell r="Y317">
            <v>1.3799284259524976E-2</v>
          </cell>
          <cell r="Z317">
            <v>4.8667386455369332E-2</v>
          </cell>
          <cell r="AA317">
            <v>1.113491717669771E-2</v>
          </cell>
          <cell r="AB317">
            <v>2.8666015199989712E-2</v>
          </cell>
          <cell r="AC317">
            <v>0.27390398989562875</v>
          </cell>
          <cell r="AD317">
            <v>0</v>
          </cell>
          <cell r="AE317">
            <v>8.4527864873467473E-2</v>
          </cell>
          <cell r="AF317">
            <v>3.8928055839701279E-3</v>
          </cell>
        </row>
        <row r="318">
          <cell r="W318">
            <v>43555</v>
          </cell>
          <cell r="X318">
            <v>0.33540773655535205</v>
          </cell>
          <cell r="Y318">
            <v>1.3799284259524976E-2</v>
          </cell>
          <cell r="Z318">
            <v>4.8667386455369332E-2</v>
          </cell>
          <cell r="AA318">
            <v>1.113491717669771E-2</v>
          </cell>
          <cell r="AB318">
            <v>2.8666015199989712E-2</v>
          </cell>
          <cell r="AC318">
            <v>0.27390398989562875</v>
          </cell>
          <cell r="AD318">
            <v>0</v>
          </cell>
          <cell r="AE318">
            <v>8.4527864873467473E-2</v>
          </cell>
          <cell r="AF318">
            <v>3.8928055839701279E-3</v>
          </cell>
        </row>
        <row r="319">
          <cell r="W319">
            <v>43554</v>
          </cell>
          <cell r="X319">
            <v>0.33934255106507893</v>
          </cell>
          <cell r="Y319">
            <v>1.5168562123738433E-2</v>
          </cell>
          <cell r="Z319">
            <v>4.8147370030723974E-2</v>
          </cell>
          <cell r="AA319">
            <v>8.3552585278563515E-3</v>
          </cell>
          <cell r="AB319">
            <v>2.9779177749262968E-2</v>
          </cell>
          <cell r="AC319">
            <v>0.26877910696257906</v>
          </cell>
          <cell r="AD319">
            <v>0</v>
          </cell>
          <cell r="AE319">
            <v>8.6838803552937924E-2</v>
          </cell>
          <cell r="AF319">
            <v>3.5891699878225817E-3</v>
          </cell>
        </row>
        <row r="320">
          <cell r="W320">
            <v>43553</v>
          </cell>
          <cell r="X320">
            <v>0.33934255106507893</v>
          </cell>
          <cell r="Y320">
            <v>1.5168562123738433E-2</v>
          </cell>
          <cell r="Z320">
            <v>4.8147370030723974E-2</v>
          </cell>
          <cell r="AA320">
            <v>8.3552585278563515E-3</v>
          </cell>
          <cell r="AB320">
            <v>2.9779177749262968E-2</v>
          </cell>
          <cell r="AC320">
            <v>0.26877910696257906</v>
          </cell>
          <cell r="AD320">
            <v>0</v>
          </cell>
          <cell r="AE320">
            <v>8.6838803552937924E-2</v>
          </cell>
          <cell r="AF320">
            <v>3.5891699878225817E-3</v>
          </cell>
        </row>
        <row r="321">
          <cell r="W321">
            <v>43552</v>
          </cell>
          <cell r="X321">
            <v>0.33934255106507893</v>
          </cell>
          <cell r="Y321">
            <v>1.5168562123738433E-2</v>
          </cell>
          <cell r="Z321">
            <v>4.8147370030723974E-2</v>
          </cell>
          <cell r="AA321">
            <v>8.3552585278563515E-3</v>
          </cell>
          <cell r="AB321">
            <v>2.9779177749262968E-2</v>
          </cell>
          <cell r="AC321">
            <v>0.26877910696257906</v>
          </cell>
          <cell r="AD321">
            <v>0</v>
          </cell>
          <cell r="AE321">
            <v>8.6838803552937924E-2</v>
          </cell>
          <cell r="AF321">
            <v>3.5891699878225817E-3</v>
          </cell>
        </row>
        <row r="322">
          <cell r="W322">
            <v>43551</v>
          </cell>
          <cell r="X322">
            <v>0.33934255106507893</v>
          </cell>
          <cell r="Y322">
            <v>1.5168562123738433E-2</v>
          </cell>
          <cell r="Z322">
            <v>4.8147370030723974E-2</v>
          </cell>
          <cell r="AA322">
            <v>8.3552585278563515E-3</v>
          </cell>
          <cell r="AB322">
            <v>2.9779177749262968E-2</v>
          </cell>
          <cell r="AC322">
            <v>0.26877910696257906</v>
          </cell>
          <cell r="AD322">
            <v>0</v>
          </cell>
          <cell r="AE322">
            <v>8.6838803552937924E-2</v>
          </cell>
          <cell r="AF322">
            <v>3.5891699878225817E-3</v>
          </cell>
        </row>
        <row r="323">
          <cell r="W323">
            <v>43550</v>
          </cell>
          <cell r="X323">
            <v>0.33934255106507893</v>
          </cell>
          <cell r="Y323">
            <v>1.5168562123738433E-2</v>
          </cell>
          <cell r="Z323">
            <v>4.8147370030723974E-2</v>
          </cell>
          <cell r="AA323">
            <v>8.3552585278563515E-3</v>
          </cell>
          <cell r="AB323">
            <v>2.9779177749262968E-2</v>
          </cell>
          <cell r="AC323">
            <v>0.26877910696257906</v>
          </cell>
          <cell r="AD323">
            <v>0</v>
          </cell>
          <cell r="AE323">
            <v>8.6838803552937924E-2</v>
          </cell>
          <cell r="AF323">
            <v>3.5891699878225817E-3</v>
          </cell>
        </row>
        <row r="324">
          <cell r="W324">
            <v>43549</v>
          </cell>
          <cell r="X324">
            <v>0.33635965639015752</v>
          </cell>
          <cell r="Y324">
            <v>1.5948604767569111E-2</v>
          </cell>
          <cell r="Z324">
            <v>4.8118538239954947E-2</v>
          </cell>
          <cell r="AA324">
            <v>7.7967616927334532E-3</v>
          </cell>
          <cell r="AB324">
            <v>2.9425799468277464E-2</v>
          </cell>
          <cell r="AC324">
            <v>0.26338335924090178</v>
          </cell>
          <cell r="AD324">
            <v>0</v>
          </cell>
          <cell r="AE324">
            <v>9.579097182447284E-2</v>
          </cell>
          <cell r="AF324">
            <v>3.1763083759328466E-3</v>
          </cell>
        </row>
        <row r="325">
          <cell r="W325">
            <v>43548</v>
          </cell>
          <cell r="X325">
            <v>0.33532888080268652</v>
          </cell>
          <cell r="Y325">
            <v>1.6603450077661015E-2</v>
          </cell>
          <cell r="Z325">
            <v>4.8889430076899429E-2</v>
          </cell>
          <cell r="AA325">
            <v>6.3173375480188813E-3</v>
          </cell>
          <cell r="AB325">
            <v>2.9497105646077295E-2</v>
          </cell>
          <cell r="AC325">
            <v>0.26320503807084616</v>
          </cell>
          <cell r="AD325">
            <v>0</v>
          </cell>
          <cell r="AE325">
            <v>9.6930662883717239E-2</v>
          </cell>
          <cell r="AF325">
            <v>3.2280948940932711E-3</v>
          </cell>
        </row>
        <row r="326">
          <cell r="W326">
            <v>43547</v>
          </cell>
          <cell r="X326">
            <v>0.33316404816284567</v>
          </cell>
          <cell r="Y326">
            <v>1.9030559959068095E-2</v>
          </cell>
          <cell r="Z326">
            <v>4.8960209261799531E-2</v>
          </cell>
          <cell r="AA326">
            <v>5.0664316801437839E-3</v>
          </cell>
          <cell r="AB326">
            <v>2.959962849750877E-2</v>
          </cell>
          <cell r="AC326">
            <v>0.26227800369921683</v>
          </cell>
          <cell r="AD326">
            <v>0</v>
          </cell>
          <cell r="AE326">
            <v>9.8526252633806877E-2</v>
          </cell>
          <cell r="AF326">
            <v>3.3748661056099763E-3</v>
          </cell>
        </row>
        <row r="327">
          <cell r="W327">
            <v>43546</v>
          </cell>
          <cell r="X327">
            <v>0.33316404816284567</v>
          </cell>
          <cell r="Y327">
            <v>1.9030559959068095E-2</v>
          </cell>
          <cell r="Z327">
            <v>4.8960209261799531E-2</v>
          </cell>
          <cell r="AA327">
            <v>5.0664316801437839E-3</v>
          </cell>
          <cell r="AB327">
            <v>2.959962849750877E-2</v>
          </cell>
          <cell r="AC327">
            <v>0.26227800369921683</v>
          </cell>
          <cell r="AD327">
            <v>0</v>
          </cell>
          <cell r="AE327">
            <v>9.8526252633806877E-2</v>
          </cell>
          <cell r="AF327">
            <v>3.3748661056099763E-3</v>
          </cell>
        </row>
        <row r="328">
          <cell r="W328">
            <v>43545</v>
          </cell>
          <cell r="X328">
            <v>0.33316404816284567</v>
          </cell>
          <cell r="Y328">
            <v>1.9030559959068095E-2</v>
          </cell>
          <cell r="Z328">
            <v>4.8960209261799531E-2</v>
          </cell>
          <cell r="AA328">
            <v>5.0664316801437839E-3</v>
          </cell>
          <cell r="AB328">
            <v>2.959962849750877E-2</v>
          </cell>
          <cell r="AC328">
            <v>0.26227800369921683</v>
          </cell>
          <cell r="AD328">
            <v>0</v>
          </cell>
          <cell r="AE328">
            <v>9.8526252633806877E-2</v>
          </cell>
          <cell r="AF328">
            <v>3.3748661056099763E-3</v>
          </cell>
        </row>
        <row r="329">
          <cell r="W329">
            <v>43544</v>
          </cell>
          <cell r="X329">
            <v>0.33316404816284567</v>
          </cell>
          <cell r="Y329">
            <v>1.9030559959068095E-2</v>
          </cell>
          <cell r="Z329">
            <v>4.8960209261799531E-2</v>
          </cell>
          <cell r="AA329">
            <v>5.0664316801437839E-3</v>
          </cell>
          <cell r="AB329">
            <v>2.959962849750877E-2</v>
          </cell>
          <cell r="AC329">
            <v>0.26227800369921683</v>
          </cell>
          <cell r="AD329">
            <v>0</v>
          </cell>
          <cell r="AE329">
            <v>9.8526252633806877E-2</v>
          </cell>
          <cell r="AF329">
            <v>3.3748661056099763E-3</v>
          </cell>
        </row>
        <row r="330">
          <cell r="W330">
            <v>43543</v>
          </cell>
          <cell r="X330">
            <v>0.33111330623275004</v>
          </cell>
          <cell r="Y330">
            <v>2.1045751044604447E-2</v>
          </cell>
          <cell r="Z330">
            <v>4.8107753366120734E-2</v>
          </cell>
          <cell r="AA330">
            <v>4.5285973584661037E-3</v>
          </cell>
          <cell r="AB330">
            <v>2.9848090093641685E-2</v>
          </cell>
          <cell r="AC330">
            <v>0.26095989797943409</v>
          </cell>
          <cell r="AD330">
            <v>0</v>
          </cell>
          <cell r="AE330">
            <v>0.10153464572607022</v>
          </cell>
          <cell r="AF330">
            <v>2.8619581989123366E-3</v>
          </cell>
        </row>
        <row r="331">
          <cell r="W331">
            <v>43542</v>
          </cell>
          <cell r="X331">
            <v>0.33111330623275004</v>
          </cell>
          <cell r="Y331">
            <v>2.1045751044604447E-2</v>
          </cell>
          <cell r="Z331">
            <v>4.8107753366120734E-2</v>
          </cell>
          <cell r="AA331">
            <v>4.5285973584661037E-3</v>
          </cell>
          <cell r="AB331">
            <v>2.9848090093641685E-2</v>
          </cell>
          <cell r="AC331">
            <v>0.26095989797943409</v>
          </cell>
          <cell r="AD331">
            <v>0</v>
          </cell>
          <cell r="AE331">
            <v>0.10153464572607022</v>
          </cell>
          <cell r="AF331">
            <v>2.8619581989123366E-3</v>
          </cell>
        </row>
        <row r="332">
          <cell r="W332">
            <v>43541</v>
          </cell>
          <cell r="X332">
            <v>0.33159689393923281</v>
          </cell>
          <cell r="Y332">
            <v>2.1972121888904239E-2</v>
          </cell>
          <cell r="Z332">
            <v>4.8398144679603544E-2</v>
          </cell>
          <cell r="AA332">
            <v>3.9382043042824359E-3</v>
          </cell>
          <cell r="AB332">
            <v>2.9884224936956083E-2</v>
          </cell>
          <cell r="AC332">
            <v>0.26051056257267835</v>
          </cell>
          <cell r="AD332">
            <v>0</v>
          </cell>
          <cell r="AE332">
            <v>0.10111769527005285</v>
          </cell>
          <cell r="AF332">
            <v>2.5821524082893454E-3</v>
          </cell>
        </row>
        <row r="333">
          <cell r="W333">
            <v>43540</v>
          </cell>
          <cell r="X333">
            <v>0.32912193225043018</v>
          </cell>
          <cell r="Y333">
            <v>2.6150660418200036E-2</v>
          </cell>
          <cell r="Z333">
            <v>4.8324413940151245E-2</v>
          </cell>
          <cell r="AA333">
            <v>2.6638356915167838E-3</v>
          </cell>
          <cell r="AB333">
            <v>2.8936363051430491E-2</v>
          </cell>
          <cell r="AC333">
            <v>0.25741418296325641</v>
          </cell>
          <cell r="AD333">
            <v>0</v>
          </cell>
          <cell r="AE333">
            <v>0.10463067652239516</v>
          </cell>
          <cell r="AF333">
            <v>2.7579351626195758E-3</v>
          </cell>
        </row>
        <row r="334">
          <cell r="W334">
            <v>43539</v>
          </cell>
          <cell r="X334">
            <v>0.32912193225043018</v>
          </cell>
          <cell r="Y334">
            <v>2.6150660418200036E-2</v>
          </cell>
          <cell r="Z334">
            <v>4.8324413940151245E-2</v>
          </cell>
          <cell r="AA334">
            <v>2.6638356915167838E-3</v>
          </cell>
          <cell r="AB334">
            <v>2.8936363051430491E-2</v>
          </cell>
          <cell r="AC334">
            <v>0.25741418296325641</v>
          </cell>
          <cell r="AD334">
            <v>0</v>
          </cell>
          <cell r="AE334">
            <v>0.10463067652239516</v>
          </cell>
          <cell r="AF334">
            <v>2.7579351626195758E-3</v>
          </cell>
        </row>
        <row r="335">
          <cell r="W335">
            <v>43538</v>
          </cell>
          <cell r="X335">
            <v>0.32912193225043018</v>
          </cell>
          <cell r="Y335">
            <v>2.6150660418200036E-2</v>
          </cell>
          <cell r="Z335">
            <v>4.8324413940151245E-2</v>
          </cell>
          <cell r="AA335">
            <v>2.6638356915167838E-3</v>
          </cell>
          <cell r="AB335">
            <v>2.8936363051430491E-2</v>
          </cell>
          <cell r="AC335">
            <v>0.25741418296325641</v>
          </cell>
          <cell r="AD335">
            <v>0</v>
          </cell>
          <cell r="AE335">
            <v>0.10463067652239516</v>
          </cell>
          <cell r="AF335">
            <v>2.7579351626195758E-3</v>
          </cell>
        </row>
        <row r="336">
          <cell r="W336">
            <v>43537</v>
          </cell>
          <cell r="X336">
            <v>0.32912193225043018</v>
          </cell>
          <cell r="Y336">
            <v>2.6150660418200036E-2</v>
          </cell>
          <cell r="Z336">
            <v>4.8324413940151245E-2</v>
          </cell>
          <cell r="AA336">
            <v>2.6638356915167838E-3</v>
          </cell>
          <cell r="AB336">
            <v>2.8936363051430491E-2</v>
          </cell>
          <cell r="AC336">
            <v>0.25741418296325641</v>
          </cell>
          <cell r="AD336">
            <v>0</v>
          </cell>
          <cell r="AE336">
            <v>0.10463067652239516</v>
          </cell>
          <cell r="AF336">
            <v>2.7579351626195758E-3</v>
          </cell>
        </row>
        <row r="337">
          <cell r="W337">
            <v>43536</v>
          </cell>
          <cell r="X337">
            <v>0.32912193225043018</v>
          </cell>
          <cell r="Y337">
            <v>2.6150660418200036E-2</v>
          </cell>
          <cell r="Z337">
            <v>4.8324413940151245E-2</v>
          </cell>
          <cell r="AA337">
            <v>2.6638356915167838E-3</v>
          </cell>
          <cell r="AB337">
            <v>2.8936363051430491E-2</v>
          </cell>
          <cell r="AC337">
            <v>0.25741418296325641</v>
          </cell>
          <cell r="AD337">
            <v>0</v>
          </cell>
          <cell r="AE337">
            <v>0.10463067652239516</v>
          </cell>
          <cell r="AF337">
            <v>2.7579351626195758E-3</v>
          </cell>
        </row>
        <row r="338">
          <cell r="W338">
            <v>43535</v>
          </cell>
          <cell r="X338">
            <v>0.32912193225043018</v>
          </cell>
          <cell r="Y338">
            <v>2.6150660418200036E-2</v>
          </cell>
          <cell r="Z338">
            <v>4.8324413940151245E-2</v>
          </cell>
          <cell r="AA338">
            <v>2.6638356915167838E-3</v>
          </cell>
          <cell r="AB338">
            <v>2.8936363051430491E-2</v>
          </cell>
          <cell r="AC338">
            <v>0.25741418296325641</v>
          </cell>
          <cell r="AD338">
            <v>0</v>
          </cell>
          <cell r="AE338">
            <v>0.10463067652239516</v>
          </cell>
          <cell r="AF338">
            <v>2.7579351626195758E-3</v>
          </cell>
        </row>
        <row r="339">
          <cell r="W339">
            <v>43534</v>
          </cell>
          <cell r="X339">
            <v>0.32912193225043018</v>
          </cell>
          <cell r="Y339">
            <v>2.6150660418200036E-2</v>
          </cell>
          <cell r="Z339">
            <v>4.8324413940151245E-2</v>
          </cell>
          <cell r="AA339">
            <v>2.6638356915167838E-3</v>
          </cell>
          <cell r="AB339">
            <v>2.8936363051430491E-2</v>
          </cell>
          <cell r="AC339">
            <v>0.25741418296325641</v>
          </cell>
          <cell r="AD339">
            <v>0</v>
          </cell>
          <cell r="AE339">
            <v>0.10463067652239516</v>
          </cell>
          <cell r="AF339">
            <v>2.7579351626195758E-3</v>
          </cell>
        </row>
        <row r="340">
          <cell r="W340">
            <v>43533</v>
          </cell>
          <cell r="X340">
            <v>0.33487040631683862</v>
          </cell>
          <cell r="Y340">
            <v>2.9443507898597537E-2</v>
          </cell>
          <cell r="Z340">
            <v>4.8566990982173035E-2</v>
          </cell>
          <cell r="AA340">
            <v>1.4415703546841955E-3</v>
          </cell>
          <cell r="AB340">
            <v>2.865124793187054E-2</v>
          </cell>
          <cell r="AC340">
            <v>0.25018965523535064</v>
          </cell>
          <cell r="AD340">
            <v>2.5884125078397816E-4</v>
          </cell>
          <cell r="AE340">
            <v>0.10455171455127577</v>
          </cell>
          <cell r="AF340">
            <v>2.0260654784254677E-3</v>
          </cell>
        </row>
        <row r="341">
          <cell r="W341">
            <v>43532</v>
          </cell>
          <cell r="X341">
            <v>0.33487040631683862</v>
          </cell>
          <cell r="Y341">
            <v>2.9443507898597537E-2</v>
          </cell>
          <cell r="Z341">
            <v>4.8566990982173035E-2</v>
          </cell>
          <cell r="AA341">
            <v>1.4415703546841955E-3</v>
          </cell>
          <cell r="AB341">
            <v>2.865124793187054E-2</v>
          </cell>
          <cell r="AC341">
            <v>0.25018965523535064</v>
          </cell>
          <cell r="AD341">
            <v>2.5884125078397816E-4</v>
          </cell>
          <cell r="AE341">
            <v>0.10455171455127577</v>
          </cell>
          <cell r="AF341">
            <v>2.0260654784254677E-3</v>
          </cell>
        </row>
        <row r="342">
          <cell r="W342">
            <v>43531</v>
          </cell>
          <cell r="X342">
            <v>0.33487040631683862</v>
          </cell>
          <cell r="Y342">
            <v>2.9443507898597537E-2</v>
          </cell>
          <cell r="Z342">
            <v>4.8566990982173035E-2</v>
          </cell>
          <cell r="AA342">
            <v>1.4415703546841955E-3</v>
          </cell>
          <cell r="AB342">
            <v>2.865124793187054E-2</v>
          </cell>
          <cell r="AC342">
            <v>0.25018965523535064</v>
          </cell>
          <cell r="AD342">
            <v>2.5884125078397816E-4</v>
          </cell>
          <cell r="AE342">
            <v>0.10455171455127577</v>
          </cell>
          <cell r="AF342">
            <v>2.0260654784254677E-3</v>
          </cell>
        </row>
        <row r="343">
          <cell r="W343">
            <v>43530</v>
          </cell>
          <cell r="X343">
            <v>0.33487040631683862</v>
          </cell>
          <cell r="Y343">
            <v>2.9443507898597537E-2</v>
          </cell>
          <cell r="Z343">
            <v>4.8566990982173035E-2</v>
          </cell>
          <cell r="AA343">
            <v>1.4415703546841955E-3</v>
          </cell>
          <cell r="AB343">
            <v>2.865124793187054E-2</v>
          </cell>
          <cell r="AC343">
            <v>0.25018965523535064</v>
          </cell>
          <cell r="AD343">
            <v>2.5884125078397816E-4</v>
          </cell>
          <cell r="AE343">
            <v>0.10455171455127577</v>
          </cell>
          <cell r="AF343">
            <v>2.0260654784254677E-3</v>
          </cell>
        </row>
        <row r="344">
          <cell r="W344">
            <v>43529</v>
          </cell>
          <cell r="X344">
            <v>0.33487040631683862</v>
          </cell>
          <cell r="Y344">
            <v>2.9443507898597537E-2</v>
          </cell>
          <cell r="Z344">
            <v>4.8566990982173035E-2</v>
          </cell>
          <cell r="AA344">
            <v>1.4415703546841955E-3</v>
          </cell>
          <cell r="AB344">
            <v>2.865124793187054E-2</v>
          </cell>
          <cell r="AC344">
            <v>0.25018965523535064</v>
          </cell>
          <cell r="AD344">
            <v>2.5884125078397816E-4</v>
          </cell>
          <cell r="AE344">
            <v>0.10455171455127577</v>
          </cell>
          <cell r="AF344">
            <v>2.0260654784254677E-3</v>
          </cell>
        </row>
        <row r="345">
          <cell r="W345">
            <v>43528</v>
          </cell>
          <cell r="X345">
            <v>0.33487040631683862</v>
          </cell>
          <cell r="Y345">
            <v>2.9443507898597537E-2</v>
          </cell>
          <cell r="Z345">
            <v>4.8566990982173035E-2</v>
          </cell>
          <cell r="AA345">
            <v>1.4415703546841955E-3</v>
          </cell>
          <cell r="AB345">
            <v>2.865124793187054E-2</v>
          </cell>
          <cell r="AC345">
            <v>0.25018965523535064</v>
          </cell>
          <cell r="AD345">
            <v>2.5884125078397816E-4</v>
          </cell>
          <cell r="AE345">
            <v>0.10455171455127577</v>
          </cell>
          <cell r="AF345">
            <v>2.0260654784254677E-3</v>
          </cell>
        </row>
        <row r="346">
          <cell r="W346">
            <v>43527</v>
          </cell>
          <cell r="X346">
            <v>0.36026971882821662</v>
          </cell>
          <cell r="Y346">
            <v>3.0099505640383484E-2</v>
          </cell>
          <cell r="Z346">
            <v>4.7328511255269837E-2</v>
          </cell>
          <cell r="AA346">
            <v>1.5201870810618342E-3</v>
          </cell>
          <cell r="AB346">
            <v>2.8163116333026598E-2</v>
          </cell>
          <cell r="AC346">
            <v>0.23215979954598953</v>
          </cell>
          <cell r="AD346">
            <v>2.7295728176505898E-4</v>
          </cell>
          <cell r="AE346">
            <v>9.9523273363249259E-2</v>
          </cell>
          <cell r="AF346">
            <v>6.6293067103753592E-4</v>
          </cell>
        </row>
        <row r="347">
          <cell r="W347">
            <v>43526</v>
          </cell>
          <cell r="X347">
            <v>0.36131609941316117</v>
          </cell>
          <cell r="Y347">
            <v>3.1346760891776307E-2</v>
          </cell>
          <cell r="Z347">
            <v>4.713575833686081E-2</v>
          </cell>
          <cell r="AA347">
            <v>8.563739130697355E-4</v>
          </cell>
          <cell r="AB347">
            <v>2.6833045411079299E-2</v>
          </cell>
          <cell r="AC347">
            <v>0.22982773459491335</v>
          </cell>
          <cell r="AD347">
            <v>2.9147630346308803E-4</v>
          </cell>
          <cell r="AE347">
            <v>0.10168484336272056</v>
          </cell>
          <cell r="AF347">
            <v>7.0790777295563041E-4</v>
          </cell>
        </row>
        <row r="348">
          <cell r="W348">
            <v>43525</v>
          </cell>
          <cell r="X348">
            <v>0.36131609941316117</v>
          </cell>
          <cell r="Y348">
            <v>3.1346760891776307E-2</v>
          </cell>
          <cell r="Z348">
            <v>4.713575833686081E-2</v>
          </cell>
          <cell r="AA348">
            <v>8.563739130697355E-4</v>
          </cell>
          <cell r="AB348">
            <v>2.6833045411079299E-2</v>
          </cell>
          <cell r="AC348">
            <v>0.22982773459491335</v>
          </cell>
          <cell r="AD348">
            <v>2.9147630346308803E-4</v>
          </cell>
          <cell r="AE348">
            <v>0.10168484336272056</v>
          </cell>
          <cell r="AF348">
            <v>7.0790777295563041E-4</v>
          </cell>
        </row>
        <row r="349">
          <cell r="W349">
            <v>43524</v>
          </cell>
          <cell r="X349">
            <v>0.36131609941316117</v>
          </cell>
          <cell r="Y349">
            <v>3.1346760891776307E-2</v>
          </cell>
          <cell r="Z349">
            <v>4.713575833686081E-2</v>
          </cell>
          <cell r="AA349">
            <v>8.563739130697355E-4</v>
          </cell>
          <cell r="AB349">
            <v>2.6833045411079299E-2</v>
          </cell>
          <cell r="AC349">
            <v>0.22982773459491335</v>
          </cell>
          <cell r="AD349">
            <v>2.9147630346308803E-4</v>
          </cell>
          <cell r="AE349">
            <v>0.10168484336272056</v>
          </cell>
          <cell r="AF349">
            <v>7.0790777295563041E-4</v>
          </cell>
        </row>
        <row r="350">
          <cell r="W350">
            <v>43523</v>
          </cell>
          <cell r="X350">
            <v>0.36131609941316117</v>
          </cell>
          <cell r="Y350">
            <v>3.1346760891776307E-2</v>
          </cell>
          <cell r="Z350">
            <v>4.713575833686081E-2</v>
          </cell>
          <cell r="AA350">
            <v>8.563739130697355E-4</v>
          </cell>
          <cell r="AB350">
            <v>2.6833045411079299E-2</v>
          </cell>
          <cell r="AC350">
            <v>0.22982773459491335</v>
          </cell>
          <cell r="AD350">
            <v>2.9147630346308803E-4</v>
          </cell>
          <cell r="AE350">
            <v>0.10168484336272056</v>
          </cell>
          <cell r="AF350">
            <v>7.0790777295563041E-4</v>
          </cell>
        </row>
        <row r="351">
          <cell r="W351">
            <v>43522</v>
          </cell>
          <cell r="X351">
            <v>0.36131609941316117</v>
          </cell>
          <cell r="Y351">
            <v>3.1346760891776307E-2</v>
          </cell>
          <cell r="Z351">
            <v>4.713575833686081E-2</v>
          </cell>
          <cell r="AA351">
            <v>8.563739130697355E-4</v>
          </cell>
          <cell r="AB351">
            <v>2.6833045411079299E-2</v>
          </cell>
          <cell r="AC351">
            <v>0.22982773459491335</v>
          </cell>
          <cell r="AD351">
            <v>2.9147630346308803E-4</v>
          </cell>
          <cell r="AE351">
            <v>0.10168484336272056</v>
          </cell>
          <cell r="AF351">
            <v>7.0790777295563041E-4</v>
          </cell>
        </row>
        <row r="352">
          <cell r="W352">
            <v>43521</v>
          </cell>
          <cell r="X352">
            <v>0.36131609941316117</v>
          </cell>
          <cell r="Y352">
            <v>3.1346760891776307E-2</v>
          </cell>
          <cell r="Z352">
            <v>4.713575833686081E-2</v>
          </cell>
          <cell r="AA352">
            <v>8.563739130697355E-4</v>
          </cell>
          <cell r="AB352">
            <v>2.6833045411079299E-2</v>
          </cell>
          <cell r="AC352">
            <v>0.22982773459491335</v>
          </cell>
          <cell r="AD352">
            <v>2.9147630346308803E-4</v>
          </cell>
          <cell r="AE352">
            <v>0.10168484336272056</v>
          </cell>
          <cell r="AF352">
            <v>7.0790777295563041E-4</v>
          </cell>
        </row>
        <row r="353">
          <cell r="W353">
            <v>43520</v>
          </cell>
          <cell r="X353">
            <v>0.36131609941316117</v>
          </cell>
          <cell r="Y353">
            <v>3.1346760891776307E-2</v>
          </cell>
          <cell r="Z353">
            <v>4.713575833686081E-2</v>
          </cell>
          <cell r="AA353">
            <v>8.563739130697355E-4</v>
          </cell>
          <cell r="AB353">
            <v>2.6833045411079299E-2</v>
          </cell>
          <cell r="AC353">
            <v>0.22982773459491335</v>
          </cell>
          <cell r="AD353">
            <v>2.9147630346308803E-4</v>
          </cell>
          <cell r="AE353">
            <v>0.10168484336272056</v>
          </cell>
          <cell r="AF353">
            <v>7.0790777295563041E-4</v>
          </cell>
        </row>
        <row r="354">
          <cell r="W354">
            <v>43519</v>
          </cell>
          <cell r="X354">
            <v>0.36201359044122461</v>
          </cell>
          <cell r="Y354">
            <v>3.1250316863460553E-2</v>
          </cell>
          <cell r="Z354">
            <v>4.7128753622841003E-2</v>
          </cell>
          <cell r="AA354">
            <v>8.5701924275937336E-4</v>
          </cell>
          <cell r="AB354">
            <v>2.7128414146505669E-2</v>
          </cell>
          <cell r="AC354">
            <v>0.22896285667419169</v>
          </cell>
          <cell r="AD354">
            <v>2.9169594853818893E-4</v>
          </cell>
          <cell r="AE354">
            <v>0.10165891183607594</v>
          </cell>
          <cell r="AF354">
            <v>7.0844122440299659E-4</v>
          </cell>
        </row>
        <row r="355">
          <cell r="W355">
            <v>43518</v>
          </cell>
          <cell r="X355">
            <v>0.36505813673149196</v>
          </cell>
          <cell r="Y355">
            <v>3.2072691734746944E-2</v>
          </cell>
          <cell r="Z355">
            <v>4.7333212143868861E-2</v>
          </cell>
          <cell r="AA355">
            <v>1.3012601153567875E-5</v>
          </cell>
          <cell r="AB355">
            <v>2.6122469927703802E-2</v>
          </cell>
          <cell r="AC355">
            <v>0.22512092410713946</v>
          </cell>
          <cell r="AD355">
            <v>3.1039548505071236E-4</v>
          </cell>
          <cell r="AE355">
            <v>0.10321530052664266</v>
          </cell>
          <cell r="AF355">
            <v>7.5385674220188807E-4</v>
          </cell>
        </row>
        <row r="356">
          <cell r="W356">
            <v>43517</v>
          </cell>
          <cell r="X356">
            <v>0.36505813673149196</v>
          </cell>
          <cell r="Y356">
            <v>3.2072691734746944E-2</v>
          </cell>
          <cell r="Z356">
            <v>4.7333212143868861E-2</v>
          </cell>
          <cell r="AA356">
            <v>1.3012601153567875E-5</v>
          </cell>
          <cell r="AB356">
            <v>2.6122469927703802E-2</v>
          </cell>
          <cell r="AC356">
            <v>0.22512092410713946</v>
          </cell>
          <cell r="AD356">
            <v>3.1039548505071236E-4</v>
          </cell>
          <cell r="AE356">
            <v>0.10321530052664266</v>
          </cell>
          <cell r="AF356">
            <v>7.5385674220188807E-4</v>
          </cell>
        </row>
        <row r="357">
          <cell r="W357">
            <v>43516</v>
          </cell>
          <cell r="X357">
            <v>0.36505813673149196</v>
          </cell>
          <cell r="Y357">
            <v>3.2072691734746944E-2</v>
          </cell>
          <cell r="Z357">
            <v>4.7333212143868861E-2</v>
          </cell>
          <cell r="AA357">
            <v>1.3012601153567875E-5</v>
          </cell>
          <cell r="AB357">
            <v>2.6122469927703802E-2</v>
          </cell>
          <cell r="AC357">
            <v>0.22512092410713946</v>
          </cell>
          <cell r="AD357">
            <v>3.1039548505071236E-4</v>
          </cell>
          <cell r="AE357">
            <v>0.10321530052664266</v>
          </cell>
          <cell r="AF357">
            <v>7.5385674220188807E-4</v>
          </cell>
        </row>
        <row r="358">
          <cell r="W358">
            <v>43515</v>
          </cell>
          <cell r="X358">
            <v>0.36360091032139608</v>
          </cell>
          <cell r="Y358">
            <v>3.2444245788748376E-2</v>
          </cell>
          <cell r="Z358">
            <v>4.7557953095334719E-2</v>
          </cell>
          <cell r="AA358">
            <v>1.3235717604429048E-5</v>
          </cell>
          <cell r="AB358">
            <v>2.6570370597924442E-2</v>
          </cell>
          <cell r="AC358">
            <v>0.22447612224152061</v>
          </cell>
          <cell r="AD358">
            <v>3.1571758308250044E-4</v>
          </cell>
          <cell r="AE358">
            <v>0.10425466214593984</v>
          </cell>
          <cell r="AF358">
            <v>7.6678250844899485E-4</v>
          </cell>
        </row>
        <row r="359">
          <cell r="W359">
            <v>43514</v>
          </cell>
          <cell r="X359">
            <v>0.36360091032139608</v>
          </cell>
          <cell r="Y359">
            <v>3.2444245788748376E-2</v>
          </cell>
          <cell r="Z359">
            <v>4.7557953095334719E-2</v>
          </cell>
          <cell r="AA359">
            <v>1.3235717604429048E-5</v>
          </cell>
          <cell r="AB359">
            <v>2.6570370597924442E-2</v>
          </cell>
          <cell r="AC359">
            <v>0.22447612224152061</v>
          </cell>
          <cell r="AD359">
            <v>3.1571758308250044E-4</v>
          </cell>
          <cell r="AE359">
            <v>0.10425466214593984</v>
          </cell>
          <cell r="AF359">
            <v>7.6678250844899485E-4</v>
          </cell>
        </row>
        <row r="360">
          <cell r="W360">
            <v>43513</v>
          </cell>
          <cell r="X360">
            <v>0.36435900678780142</v>
          </cell>
          <cell r="Y360">
            <v>3.192753184690672E-2</v>
          </cell>
          <cell r="Z360">
            <v>4.6161686443599713E-2</v>
          </cell>
          <cell r="AA360">
            <v>1.3745637895161904E-5</v>
          </cell>
          <cell r="AB360">
            <v>2.5885519828341114E-2</v>
          </cell>
          <cell r="AC360">
            <v>0.22590896114509673</v>
          </cell>
          <cell r="AD360">
            <v>3.2788094336007475E-4</v>
          </cell>
          <cell r="AE360">
            <v>0.10461934373570941</v>
          </cell>
          <cell r="AF360">
            <v>7.9632363128968929E-4</v>
          </cell>
        </row>
        <row r="361">
          <cell r="W361">
            <v>43512</v>
          </cell>
          <cell r="X361">
            <v>0.3632874306231143</v>
          </cell>
          <cell r="Y361">
            <v>3.1780740703212844E-2</v>
          </cell>
          <cell r="Z361">
            <v>4.7349401336805534E-2</v>
          </cell>
          <cell r="AA361">
            <v>1.3433159077536303E-5</v>
          </cell>
          <cell r="AB361">
            <v>2.6507734845004124E-2</v>
          </cell>
          <cell r="AC361">
            <v>0.22530023501022481</v>
          </cell>
          <cell r="AD361">
            <v>3.204272442095112E-4</v>
          </cell>
          <cell r="AE361">
            <v>0.10466237622764198</v>
          </cell>
          <cell r="AF361">
            <v>7.7822085070936356E-4</v>
          </cell>
        </row>
        <row r="362">
          <cell r="W362">
            <v>43511</v>
          </cell>
          <cell r="X362">
            <v>0.36634341633381784</v>
          </cell>
          <cell r="Y362">
            <v>3.2764639111440459E-2</v>
          </cell>
          <cell r="Z362">
            <v>4.5148232910812158E-2</v>
          </cell>
          <cell r="AA362">
            <v>1.5014224429948415E-5</v>
          </cell>
          <cell r="AB362">
            <v>2.4055520697256971E-2</v>
          </cell>
          <cell r="AC362">
            <v>0.22460849751519296</v>
          </cell>
          <cell r="AD362">
            <v>3.5814111410894129E-4</v>
          </cell>
          <cell r="AE362">
            <v>0.10583672166024789</v>
          </cell>
          <cell r="AF362">
            <v>8.6981643269266841E-4</v>
          </cell>
        </row>
        <row r="363">
          <cell r="W363">
            <v>43510</v>
          </cell>
          <cell r="X363">
            <v>0.36634341633381784</v>
          </cell>
          <cell r="Y363">
            <v>3.2764639111440459E-2</v>
          </cell>
          <cell r="Z363">
            <v>4.5148232910812158E-2</v>
          </cell>
          <cell r="AA363">
            <v>1.5014224429948415E-5</v>
          </cell>
          <cell r="AB363">
            <v>2.4055520697256971E-2</v>
          </cell>
          <cell r="AC363">
            <v>0.22460849751519296</v>
          </cell>
          <cell r="AD363">
            <v>3.5814111410894129E-4</v>
          </cell>
          <cell r="AE363">
            <v>0.10583672166024789</v>
          </cell>
          <cell r="AF363">
            <v>8.6981643269266841E-4</v>
          </cell>
        </row>
        <row r="364">
          <cell r="W364">
            <v>43509</v>
          </cell>
          <cell r="X364">
            <v>0.36634341633381784</v>
          </cell>
          <cell r="Y364">
            <v>3.2764639111440459E-2</v>
          </cell>
          <cell r="Z364">
            <v>4.5148232910812158E-2</v>
          </cell>
          <cell r="AA364">
            <v>1.5014224429948415E-5</v>
          </cell>
          <cell r="AB364">
            <v>2.4055520697256971E-2</v>
          </cell>
          <cell r="AC364">
            <v>0.22460849751519296</v>
          </cell>
          <cell r="AD364">
            <v>3.5814111410894129E-4</v>
          </cell>
          <cell r="AE364">
            <v>0.10583672166024789</v>
          </cell>
          <cell r="AF364">
            <v>8.6981643269266841E-4</v>
          </cell>
        </row>
        <row r="365">
          <cell r="W365">
            <v>43508</v>
          </cell>
          <cell r="X365">
            <v>0.36634341633381784</v>
          </cell>
          <cell r="Y365">
            <v>3.2764639111440459E-2</v>
          </cell>
          <cell r="Z365">
            <v>4.5148232910812158E-2</v>
          </cell>
          <cell r="AA365">
            <v>1.5014224429948415E-5</v>
          </cell>
          <cell r="AB365">
            <v>2.4055520697256971E-2</v>
          </cell>
          <cell r="AC365">
            <v>0.22460849751519296</v>
          </cell>
          <cell r="AD365">
            <v>3.5814111410894129E-4</v>
          </cell>
          <cell r="AE365">
            <v>0.10583672166024789</v>
          </cell>
          <cell r="AF365">
            <v>8.6981643269266841E-4</v>
          </cell>
        </row>
        <row r="366">
          <cell r="W366">
            <v>43507</v>
          </cell>
          <cell r="X366">
            <v>0.36634341633381784</v>
          </cell>
          <cell r="Y366">
            <v>3.2764639111440459E-2</v>
          </cell>
          <cell r="Z366">
            <v>4.5148232910812158E-2</v>
          </cell>
          <cell r="AA366">
            <v>1.5014224429948415E-5</v>
          </cell>
          <cell r="AB366">
            <v>2.4055520697256971E-2</v>
          </cell>
          <cell r="AC366">
            <v>0.22460849751519296</v>
          </cell>
          <cell r="AD366">
            <v>3.5814111410894129E-4</v>
          </cell>
          <cell r="AE366">
            <v>0.10583672166024789</v>
          </cell>
          <cell r="AF366">
            <v>8.6981643269266841E-4</v>
          </cell>
        </row>
        <row r="367">
          <cell r="W367">
            <v>43506</v>
          </cell>
          <cell r="X367">
            <v>0.36606858257271424</v>
          </cell>
          <cell r="Y367">
            <v>3.3274637487595703E-2</v>
          </cell>
          <cell r="Z367">
            <v>4.5850988262167547E-2</v>
          </cell>
          <cell r="AA367">
            <v>1.5247928517225555E-5</v>
          </cell>
          <cell r="AB367">
            <v>2.3931860811060239E-2</v>
          </cell>
          <cell r="AC367">
            <v>0.22362177633632299</v>
          </cell>
          <cell r="AD367">
            <v>3.6371576384058488E-4</v>
          </cell>
          <cell r="AE367">
            <v>0.1059898352671567</v>
          </cell>
          <cell r="AF367">
            <v>8.8335557062480322E-4</v>
          </cell>
        </row>
        <row r="368">
          <cell r="W368">
            <v>43505</v>
          </cell>
          <cell r="X368">
            <v>0.36808520044318654</v>
          </cell>
          <cell r="Y368">
            <v>3.4426860390117477E-2</v>
          </cell>
          <cell r="Z368">
            <v>4.4143842116251678E-2</v>
          </cell>
          <cell r="AA368">
            <v>0</v>
          </cell>
          <cell r="AB368">
            <v>2.2942199365578415E-2</v>
          </cell>
          <cell r="AC368">
            <v>0.22073371723233165</v>
          </cell>
          <cell r="AD368">
            <v>4.1177158884468559E-4</v>
          </cell>
          <cell r="AE368">
            <v>0.10827360278648168</v>
          </cell>
          <cell r="AF368">
            <v>9.8280607720792963E-4</v>
          </cell>
        </row>
        <row r="369">
          <cell r="W369">
            <v>43504</v>
          </cell>
          <cell r="X369">
            <v>0.36808520044318654</v>
          </cell>
          <cell r="Y369">
            <v>3.4426860390117477E-2</v>
          </cell>
          <cell r="Z369">
            <v>4.4143842116251678E-2</v>
          </cell>
          <cell r="AA369">
            <v>0</v>
          </cell>
          <cell r="AB369">
            <v>2.2942199365578415E-2</v>
          </cell>
          <cell r="AC369">
            <v>0.22073371723233165</v>
          </cell>
          <cell r="AD369">
            <v>4.1177158884468559E-4</v>
          </cell>
          <cell r="AE369">
            <v>0.10827360278648168</v>
          </cell>
          <cell r="AF369">
            <v>9.8280607720792963E-4</v>
          </cell>
        </row>
        <row r="370">
          <cell r="W370">
            <v>43503</v>
          </cell>
          <cell r="X370">
            <v>0.36808520044318654</v>
          </cell>
          <cell r="Y370">
            <v>3.4426860390117477E-2</v>
          </cell>
          <cell r="Z370">
            <v>4.4143842116251678E-2</v>
          </cell>
          <cell r="AA370">
            <v>0</v>
          </cell>
          <cell r="AB370">
            <v>2.2942199365578415E-2</v>
          </cell>
          <cell r="AC370">
            <v>0.22073371723233165</v>
          </cell>
          <cell r="AD370">
            <v>4.1177158884468559E-4</v>
          </cell>
          <cell r="AE370">
            <v>0.10827360278648168</v>
          </cell>
          <cell r="AF370">
            <v>9.8280607720792963E-4</v>
          </cell>
        </row>
        <row r="371">
          <cell r="W371">
            <v>43502</v>
          </cell>
          <cell r="X371">
            <v>0.36808520044318654</v>
          </cell>
          <cell r="Y371">
            <v>3.4426860390117477E-2</v>
          </cell>
          <cell r="Z371">
            <v>4.4143842116251678E-2</v>
          </cell>
          <cell r="AA371">
            <v>0</v>
          </cell>
          <cell r="AB371">
            <v>2.2942199365578415E-2</v>
          </cell>
          <cell r="AC371">
            <v>0.22073371723233165</v>
          </cell>
          <cell r="AD371">
            <v>4.1177158884468559E-4</v>
          </cell>
          <cell r="AE371">
            <v>0.10827360278648168</v>
          </cell>
          <cell r="AF371">
            <v>9.8280607720792963E-4</v>
          </cell>
        </row>
        <row r="372">
          <cell r="W372">
            <v>43501</v>
          </cell>
          <cell r="X372">
            <v>0.36808520044318654</v>
          </cell>
          <cell r="Y372">
            <v>3.4426860390117477E-2</v>
          </cell>
          <cell r="Z372">
            <v>4.4143842116251678E-2</v>
          </cell>
          <cell r="AA372">
            <v>0</v>
          </cell>
          <cell r="AB372">
            <v>2.2942199365578415E-2</v>
          </cell>
          <cell r="AC372">
            <v>0.22073371723233165</v>
          </cell>
          <cell r="AD372">
            <v>4.1177158884468559E-4</v>
          </cell>
          <cell r="AE372">
            <v>0.10827360278648168</v>
          </cell>
          <cell r="AF372">
            <v>9.8280607720792963E-4</v>
          </cell>
        </row>
        <row r="373">
          <cell r="W373">
            <v>43500</v>
          </cell>
          <cell r="X373">
            <v>0.36808520044318654</v>
          </cell>
          <cell r="Y373">
            <v>3.4426860390117477E-2</v>
          </cell>
          <cell r="Z373">
            <v>4.4143842116251678E-2</v>
          </cell>
          <cell r="AA373">
            <v>0</v>
          </cell>
          <cell r="AB373">
            <v>2.2942199365578415E-2</v>
          </cell>
          <cell r="AC373">
            <v>0.22073371723233165</v>
          </cell>
          <cell r="AD373">
            <v>4.1177158884468559E-4</v>
          </cell>
          <cell r="AE373">
            <v>0.10827360278648168</v>
          </cell>
          <cell r="AF373">
            <v>9.8280607720792963E-4</v>
          </cell>
        </row>
        <row r="374">
          <cell r="W374">
            <v>43499</v>
          </cell>
          <cell r="X374">
            <v>0.36808520044318654</v>
          </cell>
          <cell r="Y374">
            <v>3.4426860390117477E-2</v>
          </cell>
          <cell r="Z374">
            <v>4.4143842116251678E-2</v>
          </cell>
          <cell r="AA374">
            <v>0</v>
          </cell>
          <cell r="AB374">
            <v>2.2942199365578415E-2</v>
          </cell>
          <cell r="AC374">
            <v>0.22073371723233165</v>
          </cell>
          <cell r="AD374">
            <v>4.1177158884468559E-4</v>
          </cell>
          <cell r="AE374">
            <v>0.10827360278648168</v>
          </cell>
          <cell r="AF374">
            <v>9.8280607720792963E-4</v>
          </cell>
        </row>
        <row r="375">
          <cell r="W375">
            <v>43498</v>
          </cell>
          <cell r="X375">
            <v>0.36858607521856435</v>
          </cell>
          <cell r="Y375">
            <v>3.4217679626803416E-2</v>
          </cell>
          <cell r="Z375">
            <v>4.4750958613512165E-2</v>
          </cell>
          <cell r="AA375">
            <v>0</v>
          </cell>
          <cell r="AB375">
            <v>2.3042594657338406E-2</v>
          </cell>
          <cell r="AC375">
            <v>0.22053423536268044</v>
          </cell>
          <cell r="AD375">
            <v>4.0067203407387109E-4</v>
          </cell>
          <cell r="AE375">
            <v>0.10751147054812761</v>
          </cell>
          <cell r="AF375">
            <v>9.563139388997343E-4</v>
          </cell>
        </row>
        <row r="376">
          <cell r="W376">
            <v>43497</v>
          </cell>
          <cell r="X376">
            <v>0.36976683623433254</v>
          </cell>
          <cell r="Y376">
            <v>3.5636944293433108E-2</v>
          </cell>
          <cell r="Z376">
            <v>4.3820154232254306E-2</v>
          </cell>
          <cell r="AA376">
            <v>0</v>
          </cell>
          <cell r="AB376">
            <v>2.2876993619129232E-2</v>
          </cell>
          <cell r="AC376">
            <v>0.21781050203965921</v>
          </cell>
          <cell r="AD376">
            <v>4.5749588529530021E-4</v>
          </cell>
          <cell r="AE376">
            <v>0.1085391340173298</v>
          </cell>
          <cell r="AF376">
            <v>1.0919396785664028E-3</v>
          </cell>
        </row>
        <row r="377">
          <cell r="W377">
            <v>43496</v>
          </cell>
          <cell r="X377">
            <v>0.36976683623433254</v>
          </cell>
          <cell r="Y377">
            <v>3.5636944293433108E-2</v>
          </cell>
          <cell r="Z377">
            <v>4.3820154232254306E-2</v>
          </cell>
          <cell r="AA377">
            <v>0</v>
          </cell>
          <cell r="AB377">
            <v>2.2876993619129232E-2</v>
          </cell>
          <cell r="AC377">
            <v>0.21781050203965921</v>
          </cell>
          <cell r="AD377">
            <v>4.5749588529530021E-4</v>
          </cell>
          <cell r="AE377">
            <v>0.1085391340173298</v>
          </cell>
          <cell r="AF377">
            <v>1.0919396785664028E-3</v>
          </cell>
        </row>
        <row r="378">
          <cell r="W378">
            <v>43495</v>
          </cell>
          <cell r="X378">
            <v>0.36976683623433254</v>
          </cell>
          <cell r="Y378">
            <v>3.5636944293433108E-2</v>
          </cell>
          <cell r="Z378">
            <v>4.3820154232254306E-2</v>
          </cell>
          <cell r="AA378">
            <v>0</v>
          </cell>
          <cell r="AB378">
            <v>2.2876993619129232E-2</v>
          </cell>
          <cell r="AC378">
            <v>0.21781050203965921</v>
          </cell>
          <cell r="AD378">
            <v>4.5749588529530021E-4</v>
          </cell>
          <cell r="AE378">
            <v>0.1085391340173298</v>
          </cell>
          <cell r="AF378">
            <v>1.0919396785664028E-3</v>
          </cell>
        </row>
        <row r="379">
          <cell r="W379">
            <v>43494</v>
          </cell>
          <cell r="X379">
            <v>0.36976683623433254</v>
          </cell>
          <cell r="Y379">
            <v>3.5636944293433108E-2</v>
          </cell>
          <cell r="Z379">
            <v>4.3820154232254306E-2</v>
          </cell>
          <cell r="AA379">
            <v>0</v>
          </cell>
          <cell r="AB379">
            <v>2.2876993619129232E-2</v>
          </cell>
          <cell r="AC379">
            <v>0.21781050203965921</v>
          </cell>
          <cell r="AD379">
            <v>4.5749588529530021E-4</v>
          </cell>
          <cell r="AE379">
            <v>0.1085391340173298</v>
          </cell>
          <cell r="AF379">
            <v>1.0919396785664028E-3</v>
          </cell>
        </row>
        <row r="380">
          <cell r="W380">
            <v>43493</v>
          </cell>
          <cell r="X380">
            <v>0.36976683623433254</v>
          </cell>
          <cell r="Y380">
            <v>3.5636944293433108E-2</v>
          </cell>
          <cell r="Z380">
            <v>4.3820154232254306E-2</v>
          </cell>
          <cell r="AA380">
            <v>0</v>
          </cell>
          <cell r="AB380">
            <v>2.2876993619129232E-2</v>
          </cell>
          <cell r="AC380">
            <v>0.21781050203965921</v>
          </cell>
          <cell r="AD380">
            <v>4.5749588529530021E-4</v>
          </cell>
          <cell r="AE380">
            <v>0.1085391340173298</v>
          </cell>
          <cell r="AF380">
            <v>1.0919396785664028E-3</v>
          </cell>
        </row>
        <row r="381">
          <cell r="W381">
            <v>43492</v>
          </cell>
          <cell r="X381">
            <v>0.36976683623433254</v>
          </cell>
          <cell r="Y381">
            <v>3.5636944293433108E-2</v>
          </cell>
          <cell r="Z381">
            <v>4.3820154232254306E-2</v>
          </cell>
          <cell r="AA381">
            <v>0</v>
          </cell>
          <cell r="AB381">
            <v>2.2876993619129232E-2</v>
          </cell>
          <cell r="AC381">
            <v>0.21781050203965921</v>
          </cell>
          <cell r="AD381">
            <v>4.5749588529530021E-4</v>
          </cell>
          <cell r="AE381">
            <v>0.1085391340173298</v>
          </cell>
          <cell r="AF381">
            <v>1.0919396785664028E-3</v>
          </cell>
        </row>
        <row r="382">
          <cell r="W382">
            <v>43491</v>
          </cell>
          <cell r="X382">
            <v>0.36937297610352066</v>
          </cell>
          <cell r="Y382">
            <v>3.447745804903074E-2</v>
          </cell>
          <cell r="Z382">
            <v>4.4537446420517324E-2</v>
          </cell>
          <cell r="AA382">
            <v>0</v>
          </cell>
          <cell r="AB382">
            <v>2.2956154082006033E-2</v>
          </cell>
          <cell r="AC382">
            <v>0.2168907004756106</v>
          </cell>
          <cell r="AD382">
            <v>5.9072290898748241E-4</v>
          </cell>
          <cell r="AE382">
            <v>0.11117454196032715</v>
          </cell>
          <cell r="AF382">
            <v>0</v>
          </cell>
        </row>
        <row r="383">
          <cell r="W383">
            <v>43490</v>
          </cell>
          <cell r="X383">
            <v>0.36937297610352066</v>
          </cell>
          <cell r="Y383">
            <v>3.447745804903074E-2</v>
          </cell>
          <cell r="Z383">
            <v>4.4537446420517324E-2</v>
          </cell>
          <cell r="AA383">
            <v>0</v>
          </cell>
          <cell r="AB383">
            <v>2.2956154082006033E-2</v>
          </cell>
          <cell r="AC383">
            <v>0.2168907004756106</v>
          </cell>
          <cell r="AD383">
            <v>5.9072290898748241E-4</v>
          </cell>
          <cell r="AE383">
            <v>0.11117454196032715</v>
          </cell>
          <cell r="AF383">
            <v>0</v>
          </cell>
        </row>
        <row r="384">
          <cell r="W384">
            <v>43489</v>
          </cell>
          <cell r="X384">
            <v>0.36937297610352066</v>
          </cell>
          <cell r="Y384">
            <v>3.447745804903074E-2</v>
          </cell>
          <cell r="Z384">
            <v>4.4537446420517324E-2</v>
          </cell>
          <cell r="AA384">
            <v>0</v>
          </cell>
          <cell r="AB384">
            <v>2.2956154082006033E-2</v>
          </cell>
          <cell r="AC384">
            <v>0.2168907004756106</v>
          </cell>
          <cell r="AD384">
            <v>5.9072290898748241E-4</v>
          </cell>
          <cell r="AE384">
            <v>0.11117454196032715</v>
          </cell>
          <cell r="AF384">
            <v>0</v>
          </cell>
        </row>
        <row r="385">
          <cell r="W385">
            <v>43488</v>
          </cell>
          <cell r="X385">
            <v>0.36959382332952961</v>
          </cell>
          <cell r="Y385">
            <v>4.0314527209588287E-2</v>
          </cell>
          <cell r="Z385">
            <v>4.4101055945219118E-2</v>
          </cell>
          <cell r="AA385">
            <v>0</v>
          </cell>
          <cell r="AB385">
            <v>2.0015505900021449E-2</v>
          </cell>
          <cell r="AC385">
            <v>0.23909753399611569</v>
          </cell>
          <cell r="AD385">
            <v>7.5066953518159981E-4</v>
          </cell>
          <cell r="AE385">
            <v>8.6126884084344227E-2</v>
          </cell>
          <cell r="AF385">
            <v>0</v>
          </cell>
        </row>
        <row r="386">
          <cell r="W386">
            <v>43487</v>
          </cell>
          <cell r="X386">
            <v>0.36959382332952961</v>
          </cell>
          <cell r="Y386">
            <v>4.0314527209588287E-2</v>
          </cell>
          <cell r="Z386">
            <v>4.4101055945219118E-2</v>
          </cell>
          <cell r="AA386">
            <v>0</v>
          </cell>
          <cell r="AB386">
            <v>2.0015505900021449E-2</v>
          </cell>
          <cell r="AC386">
            <v>0.23909753399611569</v>
          </cell>
          <cell r="AD386">
            <v>7.5066953518159981E-4</v>
          </cell>
          <cell r="AE386">
            <v>8.6126884084344227E-2</v>
          </cell>
          <cell r="AF386">
            <v>0</v>
          </cell>
        </row>
        <row r="387">
          <cell r="W387">
            <v>43486</v>
          </cell>
          <cell r="X387">
            <v>0.36050507425695189</v>
          </cell>
          <cell r="Y387">
            <v>4.012300525252091E-2</v>
          </cell>
          <cell r="Z387">
            <v>4.4124580905147245E-2</v>
          </cell>
          <cell r="AA387">
            <v>0</v>
          </cell>
          <cell r="AB387">
            <v>1.9009437421458171E-2</v>
          </cell>
          <cell r="AC387">
            <v>0.22158290977361084</v>
          </cell>
          <cell r="AD387">
            <v>6.8745144570643622E-4</v>
          </cell>
          <cell r="AE387">
            <v>0.11396754094460457</v>
          </cell>
          <cell r="AF387">
            <v>0</v>
          </cell>
        </row>
        <row r="388">
          <cell r="W388">
            <v>43485</v>
          </cell>
          <cell r="X388">
            <v>0.36950175030000693</v>
          </cell>
          <cell r="Y388">
            <v>4.0903830268773429E-2</v>
          </cell>
          <cell r="Z388">
            <v>4.3446580190576477E-2</v>
          </cell>
          <cell r="AA388">
            <v>0</v>
          </cell>
          <cell r="AB388">
            <v>1.9586144659026042E-2</v>
          </cell>
          <cell r="AC388">
            <v>0.23962576477397157</v>
          </cell>
          <cell r="AD388">
            <v>7.8834032950517781E-4</v>
          </cell>
          <cell r="AE388">
            <v>8.6147589478140371E-2</v>
          </cell>
          <cell r="AF388">
            <v>0</v>
          </cell>
        </row>
        <row r="389">
          <cell r="W389">
            <v>43484</v>
          </cell>
          <cell r="X389">
            <v>0.37923077017828405</v>
          </cell>
          <cell r="Y389">
            <v>3.6253714869305696E-2</v>
          </cell>
          <cell r="Z389">
            <v>4.7044626117042389E-2</v>
          </cell>
          <cell r="AA389">
            <v>0</v>
          </cell>
          <cell r="AB389">
            <v>2.056692556162272E-2</v>
          </cell>
          <cell r="AC389">
            <v>0.23892728889359729</v>
          </cell>
          <cell r="AD389">
            <v>1.0418126205614167E-3</v>
          </cell>
          <cell r="AE389">
            <v>7.6934861759586276E-2</v>
          </cell>
          <cell r="AF389">
            <v>0</v>
          </cell>
        </row>
        <row r="390">
          <cell r="W390">
            <v>43483</v>
          </cell>
          <cell r="X390">
            <v>0.37923077017828405</v>
          </cell>
          <cell r="Y390">
            <v>3.6253714869305696E-2</v>
          </cell>
          <cell r="Z390">
            <v>4.7044626117042389E-2</v>
          </cell>
          <cell r="AA390">
            <v>0</v>
          </cell>
          <cell r="AB390">
            <v>2.056692556162272E-2</v>
          </cell>
          <cell r="AC390">
            <v>0.23892728889359729</v>
          </cell>
          <cell r="AD390">
            <v>1.0418126205614167E-3</v>
          </cell>
          <cell r="AE390">
            <v>7.6934861759586276E-2</v>
          </cell>
          <cell r="AF390">
            <v>0</v>
          </cell>
        </row>
        <row r="391">
          <cell r="W391">
            <v>43482</v>
          </cell>
          <cell r="X391">
            <v>0.37923077017828405</v>
          </cell>
          <cell r="Y391">
            <v>3.6253714869305696E-2</v>
          </cell>
          <cell r="Z391">
            <v>4.7044626117042389E-2</v>
          </cell>
          <cell r="AA391">
            <v>0</v>
          </cell>
          <cell r="AB391">
            <v>2.056692556162272E-2</v>
          </cell>
          <cell r="AC391">
            <v>0.23892728889359729</v>
          </cell>
          <cell r="AD391">
            <v>1.0418126205614167E-3</v>
          </cell>
          <cell r="AE391">
            <v>7.6934861759586276E-2</v>
          </cell>
          <cell r="AF391">
            <v>0</v>
          </cell>
        </row>
        <row r="392">
          <cell r="W392">
            <v>43481</v>
          </cell>
          <cell r="X392">
            <v>0.37923077017828405</v>
          </cell>
          <cell r="Y392">
            <v>3.6253714869305696E-2</v>
          </cell>
          <cell r="Z392">
            <v>4.7044626117042389E-2</v>
          </cell>
          <cell r="AA392">
            <v>0</v>
          </cell>
          <cell r="AB392">
            <v>2.056692556162272E-2</v>
          </cell>
          <cell r="AC392">
            <v>0.23892728889359729</v>
          </cell>
          <cell r="AD392">
            <v>1.0418126205614167E-3</v>
          </cell>
          <cell r="AE392">
            <v>7.6934861759586276E-2</v>
          </cell>
          <cell r="AF392">
            <v>0</v>
          </cell>
        </row>
        <row r="393">
          <cell r="W393">
            <v>43480</v>
          </cell>
          <cell r="X393">
            <v>0.3813018155368546</v>
          </cell>
          <cell r="Y393">
            <v>3.1841885834039581E-2</v>
          </cell>
          <cell r="Z393">
            <v>4.8063686301301506E-2</v>
          </cell>
          <cell r="AA393">
            <v>0</v>
          </cell>
          <cell r="AB393">
            <v>2.281877258758153E-2</v>
          </cell>
          <cell r="AC393">
            <v>0.2370614835742044</v>
          </cell>
          <cell r="AD393">
            <v>1.1558793849005238E-3</v>
          </cell>
          <cell r="AE393">
            <v>7.7756476781117842E-2</v>
          </cell>
          <cell r="AF393">
            <v>0</v>
          </cell>
        </row>
        <row r="394">
          <cell r="W394">
            <v>43479</v>
          </cell>
          <cell r="X394">
            <v>0.3813018155368546</v>
          </cell>
          <cell r="Y394">
            <v>3.1841885834039581E-2</v>
          </cell>
          <cell r="Z394">
            <v>4.8063686301301506E-2</v>
          </cell>
          <cell r="AA394">
            <v>0</v>
          </cell>
          <cell r="AB394">
            <v>2.281877258758153E-2</v>
          </cell>
          <cell r="AC394">
            <v>0.2370614835742044</v>
          </cell>
          <cell r="AD394">
            <v>1.1558793849005238E-3</v>
          </cell>
          <cell r="AE394">
            <v>7.7756476781117842E-2</v>
          </cell>
          <cell r="AF394">
            <v>0</v>
          </cell>
        </row>
        <row r="395">
          <cell r="W395">
            <v>43478</v>
          </cell>
          <cell r="X395">
            <v>0.37781346690436696</v>
          </cell>
          <cell r="Y395">
            <v>3.3265108487640131E-2</v>
          </cell>
          <cell r="Z395">
            <v>4.9709018807038312E-2</v>
          </cell>
          <cell r="AA395">
            <v>0</v>
          </cell>
          <cell r="AB395">
            <v>2.3548159287350878E-2</v>
          </cell>
          <cell r="AC395">
            <v>0.23991134138976505</v>
          </cell>
          <cell r="AD395">
            <v>1.2447611991513964E-3</v>
          </cell>
          <cell r="AE395">
            <v>7.4508143924687312E-2</v>
          </cell>
          <cell r="AF395">
            <v>0</v>
          </cell>
        </row>
        <row r="396">
          <cell r="W396">
            <v>43477</v>
          </cell>
          <cell r="X396">
            <v>0.38741205627801295</v>
          </cell>
          <cell r="Y396">
            <v>3.1020971609192902E-2</v>
          </cell>
          <cell r="Z396">
            <v>5.3594617224634405E-2</v>
          </cell>
          <cell r="AA396">
            <v>0</v>
          </cell>
          <cell r="AB396">
            <v>2.3981448106280983E-2</v>
          </cell>
          <cell r="AC396">
            <v>0.2379462733767303</v>
          </cell>
          <cell r="AD396">
            <v>1.5247147756760314E-3</v>
          </cell>
          <cell r="AE396">
            <v>6.451991862947247E-2</v>
          </cell>
          <cell r="AF396">
            <v>0</v>
          </cell>
        </row>
        <row r="397">
          <cell r="W397">
            <v>43476</v>
          </cell>
          <cell r="X397">
            <v>0.38741205627801295</v>
          </cell>
          <cell r="Y397">
            <v>3.1020971609192902E-2</v>
          </cell>
          <cell r="Z397">
            <v>5.3594617224634405E-2</v>
          </cell>
          <cell r="AA397">
            <v>0</v>
          </cell>
          <cell r="AB397">
            <v>2.3981448106280983E-2</v>
          </cell>
          <cell r="AC397">
            <v>0.2379462733767303</v>
          </cell>
          <cell r="AD397">
            <v>1.5247147756760314E-3</v>
          </cell>
          <cell r="AE397">
            <v>6.451991862947247E-2</v>
          </cell>
          <cell r="AF397">
            <v>0</v>
          </cell>
        </row>
        <row r="398">
          <cell r="W398">
            <v>43475</v>
          </cell>
          <cell r="X398">
            <v>0.38741205627801295</v>
          </cell>
          <cell r="Y398">
            <v>3.1020971609192902E-2</v>
          </cell>
          <cell r="Z398">
            <v>5.3594617224634405E-2</v>
          </cell>
          <cell r="AA398">
            <v>0</v>
          </cell>
          <cell r="AB398">
            <v>2.3981448106280983E-2</v>
          </cell>
          <cell r="AC398">
            <v>0.2379462733767303</v>
          </cell>
          <cell r="AD398">
            <v>1.5247147756760314E-3</v>
          </cell>
          <cell r="AE398">
            <v>6.451991862947247E-2</v>
          </cell>
          <cell r="AF398">
            <v>0</v>
          </cell>
        </row>
        <row r="399">
          <cell r="W399">
            <v>43474</v>
          </cell>
          <cell r="X399">
            <v>0.38741205627801295</v>
          </cell>
          <cell r="Y399">
            <v>3.1020971609192902E-2</v>
          </cell>
          <cell r="Z399">
            <v>5.3594617224634405E-2</v>
          </cell>
          <cell r="AA399">
            <v>0</v>
          </cell>
          <cell r="AB399">
            <v>2.3981448106280983E-2</v>
          </cell>
          <cell r="AC399">
            <v>0.2379462733767303</v>
          </cell>
          <cell r="AD399">
            <v>1.5247147756760314E-3</v>
          </cell>
          <cell r="AE399">
            <v>6.451991862947247E-2</v>
          </cell>
          <cell r="AF399">
            <v>0</v>
          </cell>
        </row>
        <row r="400">
          <cell r="W400">
            <v>43473</v>
          </cell>
          <cell r="X400">
            <v>0.38741205627801295</v>
          </cell>
          <cell r="Y400">
            <v>3.1020971609192902E-2</v>
          </cell>
          <cell r="Z400">
            <v>5.3594617224634405E-2</v>
          </cell>
          <cell r="AA400">
            <v>0</v>
          </cell>
          <cell r="AB400">
            <v>2.3981448106280983E-2</v>
          </cell>
          <cell r="AC400">
            <v>0.2379462733767303</v>
          </cell>
          <cell r="AD400">
            <v>1.5247147756760314E-3</v>
          </cell>
          <cell r="AE400">
            <v>6.451991862947247E-2</v>
          </cell>
          <cell r="AF400">
            <v>0</v>
          </cell>
        </row>
        <row r="401">
          <cell r="W401">
            <v>43472</v>
          </cell>
          <cell r="X401">
            <v>0.38741205627801295</v>
          </cell>
          <cell r="Y401">
            <v>3.1020971609192902E-2</v>
          </cell>
          <cell r="Z401">
            <v>5.3594617224634405E-2</v>
          </cell>
          <cell r="AA401">
            <v>0</v>
          </cell>
          <cell r="AB401">
            <v>2.3981448106280983E-2</v>
          </cell>
          <cell r="AC401">
            <v>0.2379462733767303</v>
          </cell>
          <cell r="AD401">
            <v>1.5247147756760314E-3</v>
          </cell>
          <cell r="AE401">
            <v>6.451991862947247E-2</v>
          </cell>
          <cell r="AF401">
            <v>0</v>
          </cell>
        </row>
        <row r="402">
          <cell r="W402">
            <v>43471</v>
          </cell>
          <cell r="X402">
            <v>0.38741205627801295</v>
          </cell>
          <cell r="Y402">
            <v>3.1020971609192902E-2</v>
          </cell>
          <cell r="Z402">
            <v>5.3594617224634405E-2</v>
          </cell>
          <cell r="AA402">
            <v>0</v>
          </cell>
          <cell r="AB402">
            <v>2.3981448106280983E-2</v>
          </cell>
          <cell r="AC402">
            <v>0.2379462733767303</v>
          </cell>
          <cell r="AD402">
            <v>1.5247147756760314E-3</v>
          </cell>
          <cell r="AE402">
            <v>6.451991862947247E-2</v>
          </cell>
          <cell r="AF402">
            <v>0</v>
          </cell>
        </row>
        <row r="403">
          <cell r="W403">
            <v>43470</v>
          </cell>
          <cell r="X403">
            <v>0.38532616293847033</v>
          </cell>
          <cell r="Y403">
            <v>3.2670888086054908E-2</v>
          </cell>
          <cell r="Z403">
            <v>5.4455655709693573E-2</v>
          </cell>
          <cell r="AA403">
            <v>0</v>
          </cell>
          <cell r="AB403">
            <v>2.3338411151538861E-2</v>
          </cell>
          <cell r="AC403">
            <v>0.23757714841893998</v>
          </cell>
          <cell r="AD403">
            <v>1.6826673191282248E-3</v>
          </cell>
          <cell r="AE403">
            <v>6.4949066376174022E-2</v>
          </cell>
          <cell r="AF403">
            <v>0</v>
          </cell>
        </row>
        <row r="404">
          <cell r="W404">
            <v>43469</v>
          </cell>
          <cell r="X404">
            <v>0.38532616293847033</v>
          </cell>
          <cell r="Y404">
            <v>3.2670888086054908E-2</v>
          </cell>
          <cell r="Z404">
            <v>5.4455655709693573E-2</v>
          </cell>
          <cell r="AA404">
            <v>0</v>
          </cell>
          <cell r="AB404">
            <v>2.3338411151538861E-2</v>
          </cell>
          <cell r="AC404">
            <v>0.23757714841893998</v>
          </cell>
          <cell r="AD404">
            <v>1.6826673191282248E-3</v>
          </cell>
          <cell r="AE404">
            <v>6.4949066376174022E-2</v>
          </cell>
          <cell r="AF404">
            <v>0</v>
          </cell>
        </row>
        <row r="405">
          <cell r="W405">
            <v>43468</v>
          </cell>
          <cell r="X405">
            <v>0.38532616293847033</v>
          </cell>
          <cell r="Y405">
            <v>3.2670888086054908E-2</v>
          </cell>
          <cell r="Z405">
            <v>5.4455655709693573E-2</v>
          </cell>
          <cell r="AA405">
            <v>0</v>
          </cell>
          <cell r="AB405">
            <v>2.3338411151538861E-2</v>
          </cell>
          <cell r="AC405">
            <v>0.23757714841893998</v>
          </cell>
          <cell r="AD405">
            <v>1.6826673191282248E-3</v>
          </cell>
          <cell r="AE405">
            <v>6.4949066376174022E-2</v>
          </cell>
          <cell r="AF405">
            <v>0</v>
          </cell>
        </row>
        <row r="406">
          <cell r="W406">
            <v>43467</v>
          </cell>
          <cell r="X406">
            <v>0.38532616293847033</v>
          </cell>
          <cell r="Y406">
            <v>3.2670888086054908E-2</v>
          </cell>
          <cell r="Z406">
            <v>5.4455655709693573E-2</v>
          </cell>
          <cell r="AA406">
            <v>0</v>
          </cell>
          <cell r="AB406">
            <v>2.3338411151538861E-2</v>
          </cell>
          <cell r="AC406">
            <v>0.23757714841893998</v>
          </cell>
          <cell r="AD406">
            <v>1.6826673191282248E-3</v>
          </cell>
          <cell r="AE406">
            <v>6.4949066376174022E-2</v>
          </cell>
          <cell r="AF406">
            <v>0</v>
          </cell>
        </row>
        <row r="407">
          <cell r="W407">
            <v>43466</v>
          </cell>
          <cell r="X407">
            <v>0.38532616293847033</v>
          </cell>
          <cell r="Y407">
            <v>3.2670888086054908E-2</v>
          </cell>
          <cell r="Z407">
            <v>5.4455655709693573E-2</v>
          </cell>
          <cell r="AA407">
            <v>0</v>
          </cell>
          <cell r="AB407">
            <v>2.3338411151538861E-2</v>
          </cell>
          <cell r="AC407">
            <v>0.23757714841893998</v>
          </cell>
          <cell r="AD407">
            <v>1.6826673191282248E-3</v>
          </cell>
          <cell r="AE407">
            <v>6.4949066376174022E-2</v>
          </cell>
          <cell r="AF407">
            <v>0</v>
          </cell>
        </row>
        <row r="408">
          <cell r="W408">
            <v>43465</v>
          </cell>
          <cell r="X408">
            <v>0.38532616293847033</v>
          </cell>
          <cell r="Y408">
            <v>3.2670888086054908E-2</v>
          </cell>
          <cell r="Z408">
            <v>5.4455655709693573E-2</v>
          </cell>
          <cell r="AA408">
            <v>0</v>
          </cell>
          <cell r="AB408">
            <v>2.3338411151538861E-2</v>
          </cell>
          <cell r="AC408">
            <v>0.23757714841893998</v>
          </cell>
          <cell r="AD408">
            <v>1.6826673191282248E-3</v>
          </cell>
          <cell r="AE408">
            <v>6.4949066376174022E-2</v>
          </cell>
          <cell r="AF408">
            <v>0</v>
          </cell>
        </row>
        <row r="409">
          <cell r="W409">
            <v>43464</v>
          </cell>
          <cell r="X409">
            <v>0.38532616293847033</v>
          </cell>
          <cell r="Y409">
            <v>3.2670888086054908E-2</v>
          </cell>
          <cell r="Z409">
            <v>5.4455655709693573E-2</v>
          </cell>
          <cell r="AA409">
            <v>0</v>
          </cell>
          <cell r="AB409">
            <v>2.3338411151538861E-2</v>
          </cell>
          <cell r="AC409">
            <v>0.23757714841893998</v>
          </cell>
          <cell r="AD409">
            <v>1.6826673191282248E-3</v>
          </cell>
          <cell r="AE409">
            <v>6.4949066376174022E-2</v>
          </cell>
          <cell r="AF409">
            <v>0</v>
          </cell>
        </row>
        <row r="410">
          <cell r="W410">
            <v>43463</v>
          </cell>
          <cell r="X410">
            <v>0.38532616293847033</v>
          </cell>
          <cell r="Y410">
            <v>3.2670888086054908E-2</v>
          </cell>
          <cell r="Z410">
            <v>5.4455655709693573E-2</v>
          </cell>
          <cell r="AA410">
            <v>0</v>
          </cell>
          <cell r="AB410">
            <v>2.3338411151538861E-2</v>
          </cell>
          <cell r="AC410">
            <v>0.23757714841893998</v>
          </cell>
          <cell r="AD410">
            <v>1.6826673191282248E-3</v>
          </cell>
          <cell r="AE410">
            <v>6.4949066376174022E-2</v>
          </cell>
          <cell r="AF410">
            <v>0</v>
          </cell>
        </row>
        <row r="411">
          <cell r="W411">
            <v>43462</v>
          </cell>
          <cell r="X411">
            <v>0.38532616293847033</v>
          </cell>
          <cell r="Y411">
            <v>3.2670888086054908E-2</v>
          </cell>
          <cell r="Z411">
            <v>5.4455655709693573E-2</v>
          </cell>
          <cell r="AA411">
            <v>0</v>
          </cell>
          <cell r="AB411">
            <v>2.3338411151538861E-2</v>
          </cell>
          <cell r="AC411">
            <v>0.23757714841893998</v>
          </cell>
          <cell r="AD411">
            <v>1.6826673191282248E-3</v>
          </cell>
          <cell r="AE411">
            <v>6.4949066376174022E-2</v>
          </cell>
          <cell r="AF411">
            <v>0</v>
          </cell>
        </row>
        <row r="412">
          <cell r="W412">
            <v>43461</v>
          </cell>
          <cell r="X412">
            <v>0.38532616293847033</v>
          </cell>
          <cell r="Y412">
            <v>3.2670888086054908E-2</v>
          </cell>
          <cell r="Z412">
            <v>5.4455655709693573E-2</v>
          </cell>
          <cell r="AA412">
            <v>0</v>
          </cell>
          <cell r="AB412">
            <v>2.3338411151538861E-2</v>
          </cell>
          <cell r="AC412">
            <v>0.23757714841893998</v>
          </cell>
          <cell r="AD412">
            <v>1.6826673191282248E-3</v>
          </cell>
          <cell r="AE412">
            <v>6.4949066376174022E-2</v>
          </cell>
          <cell r="AF412">
            <v>0</v>
          </cell>
        </row>
        <row r="413">
          <cell r="W413">
            <v>43460</v>
          </cell>
          <cell r="X413">
            <v>0.38532616293847033</v>
          </cell>
          <cell r="Y413">
            <v>3.2670888086054908E-2</v>
          </cell>
          <cell r="Z413">
            <v>5.4455655709693573E-2</v>
          </cell>
          <cell r="AA413">
            <v>0</v>
          </cell>
          <cell r="AB413">
            <v>2.3338411151538861E-2</v>
          </cell>
          <cell r="AC413">
            <v>0.23757714841893998</v>
          </cell>
          <cell r="AD413">
            <v>1.6826673191282248E-3</v>
          </cell>
          <cell r="AE413">
            <v>6.4949066376174022E-2</v>
          </cell>
          <cell r="AF413">
            <v>0</v>
          </cell>
        </row>
        <row r="414">
          <cell r="W414">
            <v>43459</v>
          </cell>
          <cell r="X414">
            <v>0.38532616293847033</v>
          </cell>
          <cell r="Y414">
            <v>3.2670888086054908E-2</v>
          </cell>
          <cell r="Z414">
            <v>5.4455655709693573E-2</v>
          </cell>
          <cell r="AA414">
            <v>0</v>
          </cell>
          <cell r="AB414">
            <v>2.3338411151538861E-2</v>
          </cell>
          <cell r="AC414">
            <v>0.23757714841893998</v>
          </cell>
          <cell r="AD414">
            <v>1.6826673191282248E-3</v>
          </cell>
          <cell r="AE414">
            <v>6.4949066376174022E-2</v>
          </cell>
          <cell r="AF414">
            <v>0</v>
          </cell>
        </row>
        <row r="415">
          <cell r="W415">
            <v>43458</v>
          </cell>
          <cell r="X415">
            <v>0.38532616293847033</v>
          </cell>
          <cell r="Y415">
            <v>3.2670888086054908E-2</v>
          </cell>
          <cell r="Z415">
            <v>5.4455655709693573E-2</v>
          </cell>
          <cell r="AA415">
            <v>0</v>
          </cell>
          <cell r="AB415">
            <v>2.3338411151538861E-2</v>
          </cell>
          <cell r="AC415">
            <v>0.23757714841893998</v>
          </cell>
          <cell r="AD415">
            <v>1.6826673191282248E-3</v>
          </cell>
          <cell r="AE415">
            <v>6.4949066376174022E-2</v>
          </cell>
          <cell r="AF415">
            <v>0</v>
          </cell>
        </row>
        <row r="416">
          <cell r="W416">
            <v>43457</v>
          </cell>
          <cell r="X416">
            <v>0.38532616293847033</v>
          </cell>
          <cell r="Y416">
            <v>3.2670888086054908E-2</v>
          </cell>
          <cell r="Z416">
            <v>5.4455655709693573E-2</v>
          </cell>
          <cell r="AA416">
            <v>0</v>
          </cell>
          <cell r="AB416">
            <v>2.3338411151538861E-2</v>
          </cell>
          <cell r="AC416">
            <v>0.23757714841893998</v>
          </cell>
          <cell r="AD416">
            <v>1.6826673191282248E-3</v>
          </cell>
          <cell r="AE416">
            <v>6.4949066376174022E-2</v>
          </cell>
          <cell r="AF416">
            <v>0</v>
          </cell>
        </row>
        <row r="417">
          <cell r="W417">
            <v>43456</v>
          </cell>
          <cell r="X417">
            <v>0.38532616293847033</v>
          </cell>
          <cell r="Y417">
            <v>3.2670888086054908E-2</v>
          </cell>
          <cell r="Z417">
            <v>5.4455655709693573E-2</v>
          </cell>
          <cell r="AA417">
            <v>0</v>
          </cell>
          <cell r="AB417">
            <v>2.3338411151538861E-2</v>
          </cell>
          <cell r="AC417">
            <v>0.23757714841893998</v>
          </cell>
          <cell r="AD417">
            <v>1.6826673191282248E-3</v>
          </cell>
          <cell r="AE417">
            <v>6.4949066376174022E-2</v>
          </cell>
          <cell r="AF417">
            <v>0</v>
          </cell>
        </row>
        <row r="418">
          <cell r="W418">
            <v>43455</v>
          </cell>
          <cell r="X418">
            <v>0.38532616293847033</v>
          </cell>
          <cell r="Y418">
            <v>3.2670888086054908E-2</v>
          </cell>
          <cell r="Z418">
            <v>5.4455655709693573E-2</v>
          </cell>
          <cell r="AA418">
            <v>0</v>
          </cell>
          <cell r="AB418">
            <v>2.3338411151538861E-2</v>
          </cell>
          <cell r="AC418">
            <v>0.23757714841893998</v>
          </cell>
          <cell r="AD418">
            <v>1.6826673191282248E-3</v>
          </cell>
          <cell r="AE418">
            <v>6.4949066376174022E-2</v>
          </cell>
          <cell r="AF418">
            <v>0</v>
          </cell>
        </row>
        <row r="419">
          <cell r="W419">
            <v>43454</v>
          </cell>
          <cell r="X419">
            <v>0.38532616293847033</v>
          </cell>
          <cell r="Y419">
            <v>3.2670888086054908E-2</v>
          </cell>
          <cell r="Z419">
            <v>5.4455655709693573E-2</v>
          </cell>
          <cell r="AA419">
            <v>0</v>
          </cell>
          <cell r="AB419">
            <v>2.3338411151538861E-2</v>
          </cell>
          <cell r="AC419">
            <v>0.23757714841893998</v>
          </cell>
          <cell r="AD419">
            <v>1.6826673191282248E-3</v>
          </cell>
          <cell r="AE419">
            <v>6.4949066376174022E-2</v>
          </cell>
          <cell r="AF419">
            <v>0</v>
          </cell>
        </row>
        <row r="420">
          <cell r="W420">
            <v>43453</v>
          </cell>
          <cell r="X420">
            <v>0.38532616293847033</v>
          </cell>
          <cell r="Y420">
            <v>3.2670888086054908E-2</v>
          </cell>
          <cell r="Z420">
            <v>5.4455655709693573E-2</v>
          </cell>
          <cell r="AA420">
            <v>0</v>
          </cell>
          <cell r="AB420">
            <v>2.3338411151538861E-2</v>
          </cell>
          <cell r="AC420">
            <v>0.23757714841893998</v>
          </cell>
          <cell r="AD420">
            <v>1.6826673191282248E-3</v>
          </cell>
          <cell r="AE420">
            <v>6.4949066376174022E-2</v>
          </cell>
          <cell r="AF420">
            <v>0</v>
          </cell>
        </row>
        <row r="421">
          <cell r="W421">
            <v>43452</v>
          </cell>
          <cell r="X421">
            <v>0.38532616293847033</v>
          </cell>
          <cell r="Y421">
            <v>3.2670888086054908E-2</v>
          </cell>
          <cell r="Z421">
            <v>5.4455655709693573E-2</v>
          </cell>
          <cell r="AA421">
            <v>0</v>
          </cell>
          <cell r="AB421">
            <v>2.3338411151538861E-2</v>
          </cell>
          <cell r="AC421">
            <v>0.23757714841893998</v>
          </cell>
          <cell r="AD421">
            <v>1.6826673191282248E-3</v>
          </cell>
          <cell r="AE421">
            <v>6.4949066376174022E-2</v>
          </cell>
          <cell r="AF421">
            <v>0</v>
          </cell>
        </row>
        <row r="422">
          <cell r="W422">
            <v>43451</v>
          </cell>
          <cell r="X422">
            <v>0.38532616293847033</v>
          </cell>
          <cell r="Y422">
            <v>3.2670888086054908E-2</v>
          </cell>
          <cell r="Z422">
            <v>5.4455655709693573E-2</v>
          </cell>
          <cell r="AA422">
            <v>0</v>
          </cell>
          <cell r="AB422">
            <v>2.3338411151538861E-2</v>
          </cell>
          <cell r="AC422">
            <v>0.23757714841893998</v>
          </cell>
          <cell r="AD422">
            <v>1.6826673191282248E-3</v>
          </cell>
          <cell r="AE422">
            <v>6.4949066376174022E-2</v>
          </cell>
          <cell r="AF422">
            <v>0</v>
          </cell>
        </row>
        <row r="423">
          <cell r="W423">
            <v>43450</v>
          </cell>
          <cell r="X423">
            <v>0.3948355933144484</v>
          </cell>
          <cell r="Y423">
            <v>3.306057501390354E-2</v>
          </cell>
          <cell r="Z423">
            <v>5.3840153431063402E-2</v>
          </cell>
          <cell r="AA423">
            <v>0</v>
          </cell>
          <cell r="AB423">
            <v>2.0634022362875804E-2</v>
          </cell>
          <cell r="AC423">
            <v>0.23764635475182014</v>
          </cell>
          <cell r="AD423">
            <v>0</v>
          </cell>
          <cell r="AE423">
            <v>5.9983301125888754E-2</v>
          </cell>
          <cell r="AF423">
            <v>0</v>
          </cell>
        </row>
        <row r="424">
          <cell r="W424">
            <v>43449</v>
          </cell>
          <cell r="X424">
            <v>0.39315860599538593</v>
          </cell>
          <cell r="Y424">
            <v>3.3111851445197543E-2</v>
          </cell>
          <cell r="Z424">
            <v>5.4451745625281857E-2</v>
          </cell>
          <cell r="AA424">
            <v>0</v>
          </cell>
          <cell r="AB424">
            <v>2.1176023174967161E-2</v>
          </cell>
          <cell r="AC424">
            <v>0.23673390367389202</v>
          </cell>
          <cell r="AD424">
            <v>0</v>
          </cell>
          <cell r="AE424">
            <v>6.1367870085275666E-2</v>
          </cell>
          <cell r="AF424">
            <v>0</v>
          </cell>
        </row>
        <row r="425">
          <cell r="W425">
            <v>43448</v>
          </cell>
          <cell r="X425">
            <v>0.39315860599538593</v>
          </cell>
          <cell r="Y425">
            <v>3.3111851445197543E-2</v>
          </cell>
          <cell r="Z425">
            <v>5.4451745625281857E-2</v>
          </cell>
          <cell r="AA425">
            <v>0</v>
          </cell>
          <cell r="AB425">
            <v>2.1176023174967161E-2</v>
          </cell>
          <cell r="AC425">
            <v>0.23673390367389202</v>
          </cell>
          <cell r="AD425">
            <v>0</v>
          </cell>
          <cell r="AE425">
            <v>6.1367870085275666E-2</v>
          </cell>
          <cell r="AF425">
            <v>0</v>
          </cell>
        </row>
        <row r="426">
          <cell r="W426">
            <v>43447</v>
          </cell>
          <cell r="X426">
            <v>0.39771178883830227</v>
          </cell>
          <cell r="Y426">
            <v>3.293573181964965E-2</v>
          </cell>
          <cell r="Z426">
            <v>5.5431414056599806E-2</v>
          </cell>
          <cell r="AA426">
            <v>0</v>
          </cell>
          <cell r="AB426">
            <v>2.1338192037740591E-2</v>
          </cell>
          <cell r="AC426">
            <v>0.23183023872995437</v>
          </cell>
          <cell r="AD426">
            <v>0</v>
          </cell>
          <cell r="AE426">
            <v>6.0752634517753326E-2</v>
          </cell>
          <cell r="AF426">
            <v>0</v>
          </cell>
        </row>
        <row r="427">
          <cell r="W427">
            <v>43446</v>
          </cell>
          <cell r="X427">
            <v>0.39771178883830227</v>
          </cell>
          <cell r="Y427">
            <v>3.293573181964965E-2</v>
          </cell>
          <cell r="Z427">
            <v>5.5431414056599806E-2</v>
          </cell>
          <cell r="AA427">
            <v>0</v>
          </cell>
          <cell r="AB427">
            <v>2.1338192037740591E-2</v>
          </cell>
          <cell r="AC427">
            <v>0.23183023872995437</v>
          </cell>
          <cell r="AD427">
            <v>0</v>
          </cell>
          <cell r="AE427">
            <v>6.0752634517753326E-2</v>
          </cell>
          <cell r="AF427">
            <v>0</v>
          </cell>
        </row>
        <row r="428">
          <cell r="W428">
            <v>43445</v>
          </cell>
          <cell r="X428">
            <v>0.39771178883830227</v>
          </cell>
          <cell r="Y428">
            <v>3.293573181964965E-2</v>
          </cell>
          <cell r="Z428">
            <v>5.5431414056599806E-2</v>
          </cell>
          <cell r="AA428">
            <v>0</v>
          </cell>
          <cell r="AB428">
            <v>2.1338192037740591E-2</v>
          </cell>
          <cell r="AC428">
            <v>0.23183023872995437</v>
          </cell>
          <cell r="AD428">
            <v>0</v>
          </cell>
          <cell r="AE428">
            <v>6.0752634517753326E-2</v>
          </cell>
          <cell r="AF428">
            <v>0</v>
          </cell>
        </row>
        <row r="429">
          <cell r="W429">
            <v>43444</v>
          </cell>
          <cell r="X429">
            <v>0.39771178883830227</v>
          </cell>
          <cell r="Y429">
            <v>3.293573181964965E-2</v>
          </cell>
          <cell r="Z429">
            <v>5.5431414056599806E-2</v>
          </cell>
          <cell r="AA429">
            <v>0</v>
          </cell>
          <cell r="AB429">
            <v>2.1338192037740591E-2</v>
          </cell>
          <cell r="AC429">
            <v>0.23183023872995437</v>
          </cell>
          <cell r="AD429">
            <v>0</v>
          </cell>
          <cell r="AE429">
            <v>6.0752634517753326E-2</v>
          </cell>
          <cell r="AF429">
            <v>0</v>
          </cell>
        </row>
        <row r="430">
          <cell r="W430">
            <v>43443</v>
          </cell>
          <cell r="X430">
            <v>0.39771178883830227</v>
          </cell>
          <cell r="Y430">
            <v>3.293573181964965E-2</v>
          </cell>
          <cell r="Z430">
            <v>5.5431414056599806E-2</v>
          </cell>
          <cell r="AA430">
            <v>0</v>
          </cell>
          <cell r="AB430">
            <v>2.1338192037740591E-2</v>
          </cell>
          <cell r="AC430">
            <v>0.23183023872995437</v>
          </cell>
          <cell r="AD430">
            <v>0</v>
          </cell>
          <cell r="AE430">
            <v>6.0752634517753326E-2</v>
          </cell>
          <cell r="AF430">
            <v>0</v>
          </cell>
        </row>
        <row r="431">
          <cell r="W431">
            <v>43442</v>
          </cell>
          <cell r="X431">
            <v>0.37731940690109861</v>
          </cell>
          <cell r="Y431">
            <v>4.1887179296977946E-2</v>
          </cell>
          <cell r="Z431">
            <v>5.0294197662562046E-2</v>
          </cell>
          <cell r="AA431">
            <v>0</v>
          </cell>
          <cell r="AB431">
            <v>4.5205590698351944E-3</v>
          </cell>
          <cell r="AC431">
            <v>0.25971074864734434</v>
          </cell>
          <cell r="AD431">
            <v>0</v>
          </cell>
          <cell r="AE431">
            <v>6.6267908422181956E-2</v>
          </cell>
          <cell r="AF431">
            <v>0</v>
          </cell>
        </row>
        <row r="432">
          <cell r="W432">
            <v>43441</v>
          </cell>
          <cell r="X432">
            <v>0.37731940690109861</v>
          </cell>
          <cell r="Y432">
            <v>4.1887179296977946E-2</v>
          </cell>
          <cell r="Z432">
            <v>5.0294197662562046E-2</v>
          </cell>
          <cell r="AA432">
            <v>0</v>
          </cell>
          <cell r="AB432">
            <v>4.5205590698351944E-3</v>
          </cell>
          <cell r="AC432">
            <v>0.25971074864734434</v>
          </cell>
          <cell r="AD432">
            <v>0</v>
          </cell>
          <cell r="AE432">
            <v>6.6267908422181956E-2</v>
          </cell>
          <cell r="AF432">
            <v>0</v>
          </cell>
        </row>
        <row r="433">
          <cell r="W433">
            <v>43440</v>
          </cell>
          <cell r="X433">
            <v>0.37731940690109861</v>
          </cell>
          <cell r="Y433">
            <v>4.1887179296977946E-2</v>
          </cell>
          <cell r="Z433">
            <v>5.0294197662562046E-2</v>
          </cell>
          <cell r="AA433">
            <v>0</v>
          </cell>
          <cell r="AB433">
            <v>4.5205590698351944E-3</v>
          </cell>
          <cell r="AC433">
            <v>0.25971074864734434</v>
          </cell>
          <cell r="AD433">
            <v>0</v>
          </cell>
          <cell r="AE433">
            <v>6.6267908422181956E-2</v>
          </cell>
          <cell r="AF433">
            <v>0</v>
          </cell>
        </row>
        <row r="434">
          <cell r="W434">
            <v>43439</v>
          </cell>
          <cell r="X434">
            <v>0.37731940690109861</v>
          </cell>
          <cell r="Y434">
            <v>4.1887179296977946E-2</v>
          </cell>
          <cell r="Z434">
            <v>5.0294197662562046E-2</v>
          </cell>
          <cell r="AA434">
            <v>0</v>
          </cell>
          <cell r="AB434">
            <v>4.5205590698351944E-3</v>
          </cell>
          <cell r="AC434">
            <v>0.25971074864734434</v>
          </cell>
          <cell r="AD434">
            <v>0</v>
          </cell>
          <cell r="AE434">
            <v>6.6267908422181956E-2</v>
          </cell>
          <cell r="AF434">
            <v>0</v>
          </cell>
        </row>
        <row r="435">
          <cell r="W435">
            <v>43438</v>
          </cell>
          <cell r="X435">
            <v>0.37731940690109861</v>
          </cell>
          <cell r="Y435">
            <v>4.1887179296977946E-2</v>
          </cell>
          <cell r="Z435">
            <v>5.0294197662562046E-2</v>
          </cell>
          <cell r="AA435">
            <v>0</v>
          </cell>
          <cell r="AB435">
            <v>4.5205590698351944E-3</v>
          </cell>
          <cell r="AC435">
            <v>0.25971074864734434</v>
          </cell>
          <cell r="AD435">
            <v>0</v>
          </cell>
          <cell r="AE435">
            <v>6.6267908422181956E-2</v>
          </cell>
          <cell r="AF435">
            <v>0</v>
          </cell>
        </row>
        <row r="436">
          <cell r="W436">
            <v>43437</v>
          </cell>
          <cell r="X436">
            <v>0.37731940690109861</v>
          </cell>
          <cell r="Y436">
            <v>4.1887179296977946E-2</v>
          </cell>
          <cell r="Z436">
            <v>5.0294197662562046E-2</v>
          </cell>
          <cell r="AA436">
            <v>0</v>
          </cell>
          <cell r="AB436">
            <v>4.5205590698351944E-3</v>
          </cell>
          <cell r="AC436">
            <v>0.25971074864734434</v>
          </cell>
          <cell r="AD436">
            <v>0</v>
          </cell>
          <cell r="AE436">
            <v>6.6267908422181956E-2</v>
          </cell>
          <cell r="AF436">
            <v>0</v>
          </cell>
        </row>
        <row r="437">
          <cell r="W437">
            <v>43436</v>
          </cell>
          <cell r="X437">
            <v>0.37731940690109861</v>
          </cell>
          <cell r="Y437">
            <v>4.1887179296977946E-2</v>
          </cell>
          <cell r="Z437">
            <v>5.0294197662562046E-2</v>
          </cell>
          <cell r="AA437">
            <v>0</v>
          </cell>
          <cell r="AB437">
            <v>4.5205590698351944E-3</v>
          </cell>
          <cell r="AC437">
            <v>0.25971074864734434</v>
          </cell>
          <cell r="AD437">
            <v>0</v>
          </cell>
          <cell r="AE437">
            <v>6.6267908422181956E-2</v>
          </cell>
          <cell r="AF437">
            <v>0</v>
          </cell>
        </row>
        <row r="438">
          <cell r="W438">
            <v>43435</v>
          </cell>
          <cell r="X438">
            <v>0.37731940690109861</v>
          </cell>
          <cell r="Y438">
            <v>4.1887179296977946E-2</v>
          </cell>
          <cell r="Z438">
            <v>5.0294197662562046E-2</v>
          </cell>
          <cell r="AA438">
            <v>0</v>
          </cell>
          <cell r="AB438">
            <v>4.5205590698351944E-3</v>
          </cell>
          <cell r="AC438">
            <v>0.25971074864734434</v>
          </cell>
          <cell r="AD438">
            <v>0</v>
          </cell>
          <cell r="AE438">
            <v>6.6267908422181956E-2</v>
          </cell>
          <cell r="AF438">
            <v>0</v>
          </cell>
        </row>
        <row r="439">
          <cell r="W439">
            <v>43434</v>
          </cell>
          <cell r="X439">
            <v>0.37731940690109861</v>
          </cell>
          <cell r="Y439">
            <v>4.1887179296977946E-2</v>
          </cell>
          <cell r="Z439">
            <v>5.0294197662562046E-2</v>
          </cell>
          <cell r="AA439">
            <v>0</v>
          </cell>
          <cell r="AB439">
            <v>4.5205590698351944E-3</v>
          </cell>
          <cell r="AC439">
            <v>0.25971074864734434</v>
          </cell>
          <cell r="AD439">
            <v>0</v>
          </cell>
          <cell r="AE439">
            <v>6.6267908422181956E-2</v>
          </cell>
          <cell r="AF439">
            <v>0</v>
          </cell>
        </row>
        <row r="440">
          <cell r="W440">
            <v>43433</v>
          </cell>
          <cell r="X440">
            <v>0.37731940690109861</v>
          </cell>
          <cell r="Y440">
            <v>4.1887179296977946E-2</v>
          </cell>
          <cell r="Z440">
            <v>5.0294197662562046E-2</v>
          </cell>
          <cell r="AA440">
            <v>0</v>
          </cell>
          <cell r="AB440">
            <v>4.5205590698351944E-3</v>
          </cell>
          <cell r="AC440">
            <v>0.25971074864734434</v>
          </cell>
          <cell r="AD440">
            <v>0</v>
          </cell>
          <cell r="AE440">
            <v>6.6267908422181956E-2</v>
          </cell>
          <cell r="AF440">
            <v>0</v>
          </cell>
        </row>
        <row r="441">
          <cell r="W441">
            <v>43432</v>
          </cell>
          <cell r="X441">
            <v>0.37731940690109861</v>
          </cell>
          <cell r="Y441">
            <v>4.1887179296977946E-2</v>
          </cell>
          <cell r="Z441">
            <v>5.0294197662562046E-2</v>
          </cell>
          <cell r="AA441">
            <v>0</v>
          </cell>
          <cell r="AB441">
            <v>4.5205590698351944E-3</v>
          </cell>
          <cell r="AC441">
            <v>0.25971074864734434</v>
          </cell>
          <cell r="AD441">
            <v>0</v>
          </cell>
          <cell r="AE441">
            <v>6.6267908422181956E-2</v>
          </cell>
          <cell r="AF441">
            <v>0</v>
          </cell>
        </row>
        <row r="442">
          <cell r="W442">
            <v>43431</v>
          </cell>
          <cell r="X442">
            <v>0.37055326086699553</v>
          </cell>
          <cell r="Y442">
            <v>4.1701086995067478E-2</v>
          </cell>
          <cell r="Z442">
            <v>5.0297282630538245E-2</v>
          </cell>
          <cell r="AA442">
            <v>0</v>
          </cell>
          <cell r="AB442">
            <v>8.5961956354707655E-3</v>
          </cell>
          <cell r="AC442">
            <v>0.2613624999704483</v>
          </cell>
          <cell r="AD442">
            <v>0</v>
          </cell>
          <cell r="AE442">
            <v>6.748967390147978E-2</v>
          </cell>
          <cell r="AF442">
            <v>0</v>
          </cell>
        </row>
        <row r="443">
          <cell r="W443">
            <v>43430</v>
          </cell>
          <cell r="X443">
            <v>0.37055326086699553</v>
          </cell>
          <cell r="Y443">
            <v>4.1701086995067478E-2</v>
          </cell>
          <cell r="Z443">
            <v>5.0297282630538245E-2</v>
          </cell>
          <cell r="AA443">
            <v>0</v>
          </cell>
          <cell r="AB443">
            <v>8.5961956354707655E-3</v>
          </cell>
          <cell r="AC443">
            <v>0.2613624999704483</v>
          </cell>
          <cell r="AD443">
            <v>0</v>
          </cell>
          <cell r="AE443">
            <v>6.748967390147978E-2</v>
          </cell>
          <cell r="AF443">
            <v>0</v>
          </cell>
        </row>
        <row r="444">
          <cell r="W444">
            <v>43429</v>
          </cell>
          <cell r="X444">
            <v>0.37055326086699553</v>
          </cell>
          <cell r="Y444">
            <v>4.1701086995067478E-2</v>
          </cell>
          <cell r="Z444">
            <v>5.0297282630538245E-2</v>
          </cell>
          <cell r="AA444">
            <v>0</v>
          </cell>
          <cell r="AB444">
            <v>8.5961956354707655E-3</v>
          </cell>
          <cell r="AC444">
            <v>0.2613624999704483</v>
          </cell>
          <cell r="AD444">
            <v>0</v>
          </cell>
          <cell r="AE444">
            <v>6.748967390147978E-2</v>
          </cell>
          <cell r="AF444">
            <v>0</v>
          </cell>
        </row>
        <row r="445">
          <cell r="W445">
            <v>43428</v>
          </cell>
          <cell r="X445">
            <v>0.37055326086699553</v>
          </cell>
          <cell r="Y445">
            <v>4.1701086995067478E-2</v>
          </cell>
          <cell r="Z445">
            <v>5.0297282630538245E-2</v>
          </cell>
          <cell r="AA445">
            <v>0</v>
          </cell>
          <cell r="AB445">
            <v>8.5961956354707655E-3</v>
          </cell>
          <cell r="AC445">
            <v>0.2613624999704483</v>
          </cell>
          <cell r="AD445">
            <v>0</v>
          </cell>
          <cell r="AE445">
            <v>6.748967390147978E-2</v>
          </cell>
          <cell r="AF445">
            <v>0</v>
          </cell>
        </row>
        <row r="446">
          <cell r="W446">
            <v>43427</v>
          </cell>
          <cell r="X446">
            <v>0.37055326086699553</v>
          </cell>
          <cell r="Y446">
            <v>4.1701086995067478E-2</v>
          </cell>
          <cell r="Z446">
            <v>5.0297282630538245E-2</v>
          </cell>
          <cell r="AA446">
            <v>0</v>
          </cell>
          <cell r="AB446">
            <v>8.5961956354707655E-3</v>
          </cell>
          <cell r="AC446">
            <v>0.2613624999704483</v>
          </cell>
          <cell r="AD446">
            <v>0</v>
          </cell>
          <cell r="AE446">
            <v>6.748967390147978E-2</v>
          </cell>
          <cell r="AF446">
            <v>0</v>
          </cell>
        </row>
        <row r="447">
          <cell r="W447">
            <v>43426</v>
          </cell>
          <cell r="X447">
            <v>0.37055326086699553</v>
          </cell>
          <cell r="Y447">
            <v>4.1701086995067478E-2</v>
          </cell>
          <cell r="Z447">
            <v>5.0297282630538245E-2</v>
          </cell>
          <cell r="AA447">
            <v>0</v>
          </cell>
          <cell r="AB447">
            <v>8.5961956354707655E-3</v>
          </cell>
          <cell r="AC447">
            <v>0.2613624999704483</v>
          </cell>
          <cell r="AD447">
            <v>0</v>
          </cell>
          <cell r="AE447">
            <v>6.748967390147978E-2</v>
          </cell>
          <cell r="AF447">
            <v>0</v>
          </cell>
        </row>
        <row r="448">
          <cell r="W448">
            <v>43425</v>
          </cell>
          <cell r="X448">
            <v>0.37055326086699553</v>
          </cell>
          <cell r="Y448">
            <v>4.1701086995067478E-2</v>
          </cell>
          <cell r="Z448">
            <v>5.0297282630538245E-2</v>
          </cell>
          <cell r="AA448">
            <v>0</v>
          </cell>
          <cell r="AB448">
            <v>8.5961956354707655E-3</v>
          </cell>
          <cell r="AC448">
            <v>0.2613624999704483</v>
          </cell>
          <cell r="AD448">
            <v>0</v>
          </cell>
          <cell r="AE448">
            <v>6.748967390147978E-2</v>
          </cell>
          <cell r="AF448">
            <v>0</v>
          </cell>
        </row>
        <row r="449">
          <cell r="W449">
            <v>43424</v>
          </cell>
          <cell r="X449">
            <v>0.37055326086699553</v>
          </cell>
          <cell r="Y449">
            <v>4.1701086995067478E-2</v>
          </cell>
          <cell r="Z449">
            <v>5.0297282630538245E-2</v>
          </cell>
          <cell r="AA449">
            <v>0</v>
          </cell>
          <cell r="AB449">
            <v>8.5961956354707655E-3</v>
          </cell>
          <cell r="AC449">
            <v>0.2613624999704483</v>
          </cell>
          <cell r="AD449">
            <v>0</v>
          </cell>
          <cell r="AE449">
            <v>6.748967390147978E-2</v>
          </cell>
          <cell r="AF449">
            <v>0</v>
          </cell>
        </row>
        <row r="450">
          <cell r="W450">
            <v>43423</v>
          </cell>
          <cell r="X450">
            <v>0.37055326086699553</v>
          </cell>
          <cell r="Y450">
            <v>4.1701086995067478E-2</v>
          </cell>
          <cell r="Z450">
            <v>5.0297282630538245E-2</v>
          </cell>
          <cell r="AA450">
            <v>0</v>
          </cell>
          <cell r="AB450">
            <v>8.5961956354707655E-3</v>
          </cell>
          <cell r="AC450">
            <v>0.2613624999704483</v>
          </cell>
          <cell r="AD450">
            <v>0</v>
          </cell>
          <cell r="AE450">
            <v>6.748967390147978E-2</v>
          </cell>
          <cell r="AF450">
            <v>0</v>
          </cell>
        </row>
        <row r="451">
          <cell r="W451">
            <v>43422</v>
          </cell>
          <cell r="X451">
            <v>0.37055326086699553</v>
          </cell>
          <cell r="Y451">
            <v>4.1701086995067478E-2</v>
          </cell>
          <cell r="Z451">
            <v>5.0297282630538245E-2</v>
          </cell>
          <cell r="AA451">
            <v>0</v>
          </cell>
          <cell r="AB451">
            <v>8.5961956354707655E-3</v>
          </cell>
          <cell r="AC451">
            <v>0.2613624999704483</v>
          </cell>
          <cell r="AD451">
            <v>0</v>
          </cell>
          <cell r="AE451">
            <v>6.748967390147978E-2</v>
          </cell>
          <cell r="AF451">
            <v>0</v>
          </cell>
        </row>
        <row r="452">
          <cell r="W452">
            <v>43421</v>
          </cell>
          <cell r="X452">
            <v>0.37055326086699553</v>
          </cell>
          <cell r="Y452">
            <v>4.1701086995067478E-2</v>
          </cell>
          <cell r="Z452">
            <v>5.0297282630538245E-2</v>
          </cell>
          <cell r="AA452">
            <v>0</v>
          </cell>
          <cell r="AB452">
            <v>8.5961956354707655E-3</v>
          </cell>
          <cell r="AC452">
            <v>0.2613624999704483</v>
          </cell>
          <cell r="AD452">
            <v>0</v>
          </cell>
          <cell r="AE452">
            <v>6.748967390147978E-2</v>
          </cell>
          <cell r="AF452">
            <v>0</v>
          </cell>
        </row>
        <row r="453">
          <cell r="W453">
            <v>43420</v>
          </cell>
          <cell r="X453">
            <v>0.37055326086699553</v>
          </cell>
          <cell r="Y453">
            <v>4.1701086995067478E-2</v>
          </cell>
          <cell r="Z453">
            <v>5.0297282630538245E-2</v>
          </cell>
          <cell r="AA453">
            <v>0</v>
          </cell>
          <cell r="AB453">
            <v>8.5961956354707655E-3</v>
          </cell>
          <cell r="AC453">
            <v>0.2613624999704483</v>
          </cell>
          <cell r="AD453">
            <v>0</v>
          </cell>
          <cell r="AE453">
            <v>6.748967390147978E-2</v>
          </cell>
          <cell r="AF453">
            <v>0</v>
          </cell>
        </row>
        <row r="454">
          <cell r="W454">
            <v>43419</v>
          </cell>
          <cell r="X454">
            <v>0.37055326086699553</v>
          </cell>
          <cell r="Y454">
            <v>4.1701086995067478E-2</v>
          </cell>
          <cell r="Z454">
            <v>5.0297282630538245E-2</v>
          </cell>
          <cell r="AA454">
            <v>0</v>
          </cell>
          <cell r="AB454">
            <v>8.5961956354707655E-3</v>
          </cell>
          <cell r="AC454">
            <v>0.2613624999704483</v>
          </cell>
          <cell r="AD454">
            <v>0</v>
          </cell>
          <cell r="AE454">
            <v>6.748967390147978E-2</v>
          </cell>
          <cell r="AF454">
            <v>0</v>
          </cell>
        </row>
        <row r="455">
          <cell r="W455">
            <v>43418</v>
          </cell>
          <cell r="X455">
            <v>0.37055326086699553</v>
          </cell>
          <cell r="Y455">
            <v>4.1701086995067478E-2</v>
          </cell>
          <cell r="Z455">
            <v>5.0297282630538245E-2</v>
          </cell>
          <cell r="AA455">
            <v>0</v>
          </cell>
          <cell r="AB455">
            <v>8.5961956354707655E-3</v>
          </cell>
          <cell r="AC455">
            <v>0.2613624999704483</v>
          </cell>
          <cell r="AD455">
            <v>0</v>
          </cell>
          <cell r="AE455">
            <v>6.748967390147978E-2</v>
          </cell>
          <cell r="AF455">
            <v>0</v>
          </cell>
        </row>
        <row r="456">
          <cell r="W456">
            <v>43417</v>
          </cell>
          <cell r="X456">
            <v>0.37055326086699553</v>
          </cell>
          <cell r="Y456">
            <v>4.1701086995067478E-2</v>
          </cell>
          <cell r="Z456">
            <v>5.0297282630538245E-2</v>
          </cell>
          <cell r="AA456">
            <v>0</v>
          </cell>
          <cell r="AB456">
            <v>8.5961956354707655E-3</v>
          </cell>
          <cell r="AC456">
            <v>0.2613624999704483</v>
          </cell>
          <cell r="AD456">
            <v>0</v>
          </cell>
          <cell r="AE456">
            <v>6.748967390147978E-2</v>
          </cell>
          <cell r="AF456">
            <v>0</v>
          </cell>
        </row>
        <row r="457">
          <cell r="W457">
            <v>43416</v>
          </cell>
          <cell r="X457">
            <v>0.37055326086699553</v>
          </cell>
          <cell r="Y457">
            <v>4.1701086995067478E-2</v>
          </cell>
          <cell r="Z457">
            <v>5.0297282630538245E-2</v>
          </cell>
          <cell r="AA457">
            <v>0</v>
          </cell>
          <cell r="AB457">
            <v>8.5961956354707655E-3</v>
          </cell>
          <cell r="AC457">
            <v>0.2613624999704483</v>
          </cell>
          <cell r="AD457">
            <v>0</v>
          </cell>
          <cell r="AE457">
            <v>6.748967390147978E-2</v>
          </cell>
          <cell r="AF457">
            <v>0</v>
          </cell>
        </row>
        <row r="458">
          <cell r="W458">
            <v>43415</v>
          </cell>
          <cell r="X458">
            <v>0.37055326086699553</v>
          </cell>
          <cell r="Y458">
            <v>4.1701086995067478E-2</v>
          </cell>
          <cell r="Z458">
            <v>5.0297282630538245E-2</v>
          </cell>
          <cell r="AA458">
            <v>0</v>
          </cell>
          <cell r="AB458">
            <v>8.5961956354707655E-3</v>
          </cell>
          <cell r="AC458">
            <v>0.2613624999704483</v>
          </cell>
          <cell r="AD458">
            <v>0</v>
          </cell>
          <cell r="AE458">
            <v>6.748967390147978E-2</v>
          </cell>
          <cell r="AF458">
            <v>0</v>
          </cell>
        </row>
        <row r="459">
          <cell r="W459">
            <v>43414</v>
          </cell>
          <cell r="X459">
            <v>0.37055326086699553</v>
          </cell>
          <cell r="Y459">
            <v>4.1701086995067478E-2</v>
          </cell>
          <cell r="Z459">
            <v>5.0297282630538245E-2</v>
          </cell>
          <cell r="AA459">
            <v>0</v>
          </cell>
          <cell r="AB459">
            <v>8.5961956354707655E-3</v>
          </cell>
          <cell r="AC459">
            <v>0.2613624999704483</v>
          </cell>
          <cell r="AD459">
            <v>0</v>
          </cell>
          <cell r="AE459">
            <v>6.748967390147978E-2</v>
          </cell>
          <cell r="AF459">
            <v>0</v>
          </cell>
        </row>
        <row r="460">
          <cell r="W460">
            <v>43413</v>
          </cell>
          <cell r="X460">
            <v>0.37055326086699553</v>
          </cell>
          <cell r="Y460">
            <v>4.1701086995067478E-2</v>
          </cell>
          <cell r="Z460">
            <v>5.0297282630538245E-2</v>
          </cell>
          <cell r="AA460">
            <v>0</v>
          </cell>
          <cell r="AB460">
            <v>8.5961956354707655E-3</v>
          </cell>
          <cell r="AC460">
            <v>0.2613624999704483</v>
          </cell>
          <cell r="AD460">
            <v>0</v>
          </cell>
          <cell r="AE460">
            <v>6.748967390147978E-2</v>
          </cell>
          <cell r="AF460">
            <v>0</v>
          </cell>
        </row>
        <row r="461">
          <cell r="W461">
            <v>43412</v>
          </cell>
          <cell r="X461">
            <v>0.36923076923076925</v>
          </cell>
          <cell r="Y461">
            <v>6.1538461538461542E-2</v>
          </cell>
          <cell r="Z461">
            <v>6.1538461538461542E-2</v>
          </cell>
          <cell r="AA461">
            <v>0</v>
          </cell>
          <cell r="AB461">
            <v>0</v>
          </cell>
          <cell r="AC461">
            <v>0.24615384615384617</v>
          </cell>
          <cell r="AD461">
            <v>0</v>
          </cell>
          <cell r="AE461">
            <v>6.1538461538461542E-2</v>
          </cell>
          <cell r="AF461">
            <v>0</v>
          </cell>
        </row>
        <row r="462">
          <cell r="W462">
            <v>43411</v>
          </cell>
          <cell r="X462">
            <v>0.36923076923076925</v>
          </cell>
          <cell r="Y462">
            <v>6.1538461538461542E-2</v>
          </cell>
          <cell r="Z462">
            <v>6.1538461538461542E-2</v>
          </cell>
          <cell r="AA462">
            <v>0</v>
          </cell>
          <cell r="AB462">
            <v>0</v>
          </cell>
          <cell r="AC462">
            <v>0.24615384615384617</v>
          </cell>
          <cell r="AD462">
            <v>0</v>
          </cell>
          <cell r="AE462">
            <v>6.1538461538461542E-2</v>
          </cell>
          <cell r="AF462">
            <v>0</v>
          </cell>
        </row>
        <row r="463">
          <cell r="W463">
            <v>43410</v>
          </cell>
          <cell r="X463">
            <v>0.36923076923076925</v>
          </cell>
          <cell r="Y463">
            <v>6.1538461538461542E-2</v>
          </cell>
          <cell r="Z463">
            <v>6.1538461538461542E-2</v>
          </cell>
          <cell r="AA463">
            <v>0</v>
          </cell>
          <cell r="AB463">
            <v>0</v>
          </cell>
          <cell r="AC463">
            <v>0.24615384615384617</v>
          </cell>
          <cell r="AD463">
            <v>0</v>
          </cell>
          <cell r="AE463">
            <v>6.1538461538461542E-2</v>
          </cell>
          <cell r="AF463">
            <v>0</v>
          </cell>
        </row>
        <row r="464">
          <cell r="W464">
            <v>43409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43408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43407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43406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43405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43403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43402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43401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43398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43397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43396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43395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43394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43393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43388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43387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43386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43385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43384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43383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43381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43379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43378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43377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43376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43375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43374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43371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43368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43366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43365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43364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43363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43359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43357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43356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43355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43354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43353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43352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43351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43349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43348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43347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43346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43345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43344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43343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43342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43339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43338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43337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43336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43335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43334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43333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43332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43331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43329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43328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43327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43326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43324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43323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43322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43321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43319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43318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43317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43316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43315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43314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43313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43311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43309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43308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43307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43306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43304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43303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43301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43297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43296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43294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43291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43289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43288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43286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43285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43284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43283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43279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43278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43277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43276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43274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43273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43271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43269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43268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43267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43266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43265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43264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43263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43261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43259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43258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43257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43256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43255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43254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43253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43252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43251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43249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43248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43247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43246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43244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43242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43241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43239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43238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43237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43234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43233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43232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43229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43228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43227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43225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43224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43223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43222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43219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43218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43217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43216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43214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43212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43211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43209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43208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43206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43205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43204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43203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43202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43201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43199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43198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43197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43194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43191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43189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43188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43187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43186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43184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43181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43179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43178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43177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43176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43175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43174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43169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43168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43167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43165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43164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43163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43159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43158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43157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43155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43154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43152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43149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43148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43147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43146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43145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43144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43143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43142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43141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43137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43136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43135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43134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43133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43132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43131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43129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43128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43127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43125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43124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43123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43122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43119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43118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43117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43116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43115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43114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28</v>
          </cell>
          <cell r="C2">
            <v>7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2</v>
          </cell>
          <cell r="J2">
            <v>0</v>
          </cell>
          <cell r="K2">
            <v>33.5</v>
          </cell>
          <cell r="L2">
            <v>14.5</v>
          </cell>
          <cell r="M2">
            <v>0</v>
          </cell>
          <cell r="N2">
            <v>7.3</v>
          </cell>
          <cell r="O2">
            <v>4.2</v>
          </cell>
          <cell r="P2">
            <v>18.8</v>
          </cell>
          <cell r="Q2">
            <v>2.2999999999999998</v>
          </cell>
          <cell r="R2">
            <v>11.2</v>
          </cell>
          <cell r="S2">
            <v>3.3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25.4</v>
          </cell>
          <cell r="L3">
            <v>10.9</v>
          </cell>
          <cell r="M3">
            <v>0</v>
          </cell>
          <cell r="N3">
            <v>9.6999999999999993</v>
          </cell>
          <cell r="O3">
            <v>4.2</v>
          </cell>
          <cell r="P3">
            <v>24.3</v>
          </cell>
          <cell r="Q3">
            <v>2.2999999999999998</v>
          </cell>
          <cell r="R3">
            <v>13.9</v>
          </cell>
          <cell r="S3">
            <v>4.2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24.8</v>
          </cell>
          <cell r="L4">
            <v>11.3</v>
          </cell>
          <cell r="M4">
            <v>0</v>
          </cell>
          <cell r="N4">
            <v>9.9</v>
          </cell>
          <cell r="O4">
            <v>4.5</v>
          </cell>
          <cell r="P4">
            <v>24.6</v>
          </cell>
          <cell r="Q4">
            <v>1.8</v>
          </cell>
          <cell r="R4">
            <v>14.4</v>
          </cell>
          <cell r="S4">
            <v>3.7</v>
          </cell>
        </row>
        <row r="5">
          <cell r="A5" t="str">
            <v>Arizona</v>
          </cell>
          <cell r="B5">
            <v>29</v>
          </cell>
          <cell r="C5">
            <v>4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26.6</v>
          </cell>
          <cell r="L5">
            <v>11.7</v>
          </cell>
          <cell r="M5">
            <v>0</v>
          </cell>
          <cell r="N5">
            <v>9.5</v>
          </cell>
          <cell r="O5">
            <v>4</v>
          </cell>
          <cell r="P5">
            <v>23.6</v>
          </cell>
          <cell r="Q5">
            <v>2.1</v>
          </cell>
          <cell r="R5">
            <v>12.9</v>
          </cell>
          <cell r="S5">
            <v>4.4000000000000004</v>
          </cell>
        </row>
        <row r="6">
          <cell r="A6" t="str">
            <v>Arkansas</v>
          </cell>
          <cell r="B6">
            <v>15</v>
          </cell>
          <cell r="C6">
            <v>4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29.9</v>
          </cell>
          <cell r="L6">
            <v>14.7</v>
          </cell>
          <cell r="M6">
            <v>0</v>
          </cell>
          <cell r="N6">
            <v>8.5</v>
          </cell>
          <cell r="O6">
            <v>4.8</v>
          </cell>
          <cell r="P6">
            <v>19.899999999999999</v>
          </cell>
          <cell r="Q6">
            <v>1.7</v>
          </cell>
          <cell r="R6">
            <v>12.1</v>
          </cell>
          <cell r="S6">
            <v>3.4</v>
          </cell>
        </row>
        <row r="7">
          <cell r="A7" t="str">
            <v>California</v>
          </cell>
          <cell r="B7">
            <v>124</v>
          </cell>
          <cell r="C7">
            <v>16</v>
          </cell>
          <cell r="D7">
            <v>0</v>
          </cell>
          <cell r="E7">
            <v>7</v>
          </cell>
          <cell r="F7">
            <v>0</v>
          </cell>
          <cell r="G7">
            <v>170</v>
          </cell>
          <cell r="H7">
            <v>0</v>
          </cell>
          <cell r="I7">
            <v>98</v>
          </cell>
          <cell r="J7">
            <v>0</v>
          </cell>
          <cell r="K7">
            <v>20.3</v>
          </cell>
          <cell r="L7">
            <v>10.7</v>
          </cell>
          <cell r="M7">
            <v>0</v>
          </cell>
          <cell r="N7">
            <v>8.6</v>
          </cell>
          <cell r="O7">
            <v>4.4000000000000004</v>
          </cell>
          <cell r="P7">
            <v>27.9</v>
          </cell>
          <cell r="Q7">
            <v>2.2000000000000002</v>
          </cell>
          <cell r="R7">
            <v>16</v>
          </cell>
          <cell r="S7">
            <v>4.8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19.899999999999999</v>
          </cell>
          <cell r="L8">
            <v>11.5</v>
          </cell>
          <cell r="M8">
            <v>0</v>
          </cell>
          <cell r="N8">
            <v>9.9</v>
          </cell>
          <cell r="O8">
            <v>4.4000000000000004</v>
          </cell>
          <cell r="P8">
            <v>28.4</v>
          </cell>
          <cell r="Q8">
            <v>2.4</v>
          </cell>
          <cell r="R8">
            <v>13.8</v>
          </cell>
          <cell r="S8">
            <v>4.7</v>
          </cell>
        </row>
        <row r="9">
          <cell r="A9" t="str">
            <v>Connecticut</v>
          </cell>
          <cell r="B9">
            <v>17</v>
          </cell>
          <cell r="C9">
            <v>5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19.600000000000001</v>
          </cell>
          <cell r="L9">
            <v>13</v>
          </cell>
          <cell r="M9">
            <v>0</v>
          </cell>
          <cell r="N9">
            <v>11.6</v>
          </cell>
          <cell r="O9">
            <v>4.9000000000000004</v>
          </cell>
          <cell r="P9">
            <v>24.1</v>
          </cell>
          <cell r="Q9">
            <v>2.4</v>
          </cell>
          <cell r="R9">
            <v>15.9</v>
          </cell>
          <cell r="S9">
            <v>3.6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30.9</v>
          </cell>
          <cell r="L10">
            <v>11.9</v>
          </cell>
          <cell r="M10">
            <v>0</v>
          </cell>
          <cell r="N10">
            <v>9.9</v>
          </cell>
          <cell r="O10">
            <v>3.7</v>
          </cell>
          <cell r="P10">
            <v>21.2</v>
          </cell>
          <cell r="Q10">
            <v>1.9</v>
          </cell>
          <cell r="R10">
            <v>12.6</v>
          </cell>
          <cell r="S10">
            <v>3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21.4</v>
          </cell>
          <cell r="L11">
            <v>9.6999999999999993</v>
          </cell>
          <cell r="M11">
            <v>0</v>
          </cell>
          <cell r="N11">
            <v>8.6</v>
          </cell>
          <cell r="O11">
            <v>3.9</v>
          </cell>
          <cell r="P11">
            <v>34.200000000000003</v>
          </cell>
          <cell r="Q11">
            <v>1.6</v>
          </cell>
          <cell r="R11">
            <v>12.4</v>
          </cell>
          <cell r="S11">
            <v>3.2</v>
          </cell>
        </row>
        <row r="12">
          <cell r="A12" t="str">
            <v>District of Columbia</v>
          </cell>
          <cell r="B12">
            <v>13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7</v>
          </cell>
          <cell r="H12">
            <v>0</v>
          </cell>
          <cell r="I12">
            <v>0</v>
          </cell>
          <cell r="J12">
            <v>0</v>
          </cell>
          <cell r="K12">
            <v>34.6</v>
          </cell>
          <cell r="L12">
            <v>14.2</v>
          </cell>
          <cell r="M12">
            <v>0</v>
          </cell>
          <cell r="N12">
            <v>6.2</v>
          </cell>
          <cell r="O12">
            <v>3.8</v>
          </cell>
          <cell r="P12">
            <v>19.600000000000001</v>
          </cell>
          <cell r="Q12">
            <v>2.4</v>
          </cell>
          <cell r="R12">
            <v>10.7</v>
          </cell>
          <cell r="S12">
            <v>3.5</v>
          </cell>
        </row>
        <row r="13">
          <cell r="A13" t="str">
            <v>Florida</v>
          </cell>
          <cell r="B13">
            <v>93</v>
          </cell>
          <cell r="C13">
            <v>50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16</v>
          </cell>
          <cell r="J13">
            <v>0</v>
          </cell>
          <cell r="K13">
            <v>30.2</v>
          </cell>
          <cell r="L13">
            <v>16</v>
          </cell>
          <cell r="M13">
            <v>0</v>
          </cell>
          <cell r="N13">
            <v>7.4</v>
          </cell>
          <cell r="O13">
            <v>5.3</v>
          </cell>
          <cell r="P13">
            <v>18.8</v>
          </cell>
          <cell r="Q13">
            <v>1.7</v>
          </cell>
          <cell r="R13">
            <v>12.5</v>
          </cell>
          <cell r="S13">
            <v>3.1</v>
          </cell>
        </row>
        <row r="14">
          <cell r="A14" t="str">
            <v>Georgia</v>
          </cell>
          <cell r="B14">
            <v>53</v>
          </cell>
          <cell r="C14">
            <v>15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32.700000000000003</v>
          </cell>
          <cell r="L14">
            <v>14.7</v>
          </cell>
          <cell r="M14">
            <v>0</v>
          </cell>
          <cell r="N14">
            <v>7.5</v>
          </cell>
          <cell r="O14">
            <v>4.2</v>
          </cell>
          <cell r="P14">
            <v>19.399999999999999</v>
          </cell>
          <cell r="Q14">
            <v>2.1</v>
          </cell>
          <cell r="R14">
            <v>10.9</v>
          </cell>
          <cell r="S14">
            <v>3.5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24.8</v>
          </cell>
          <cell r="L15">
            <v>11.3</v>
          </cell>
          <cell r="M15">
            <v>0</v>
          </cell>
          <cell r="N15">
            <v>9.9</v>
          </cell>
          <cell r="O15">
            <v>4.5</v>
          </cell>
          <cell r="P15">
            <v>24.6</v>
          </cell>
          <cell r="Q15">
            <v>1.8</v>
          </cell>
          <cell r="R15">
            <v>14.4</v>
          </cell>
          <cell r="S15">
            <v>3.7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4</v>
          </cell>
          <cell r="J16">
            <v>0</v>
          </cell>
          <cell r="K16">
            <v>20.100000000000001</v>
          </cell>
          <cell r="L16">
            <v>11.9</v>
          </cell>
          <cell r="M16">
            <v>0</v>
          </cell>
          <cell r="N16">
            <v>9</v>
          </cell>
          <cell r="O16">
            <v>4.3</v>
          </cell>
          <cell r="P16">
            <v>26.7</v>
          </cell>
          <cell r="Q16">
            <v>2.7</v>
          </cell>
          <cell r="R16">
            <v>14.9</v>
          </cell>
          <cell r="S16">
            <v>5.3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19.8</v>
          </cell>
          <cell r="L17">
            <v>12</v>
          </cell>
          <cell r="M17">
            <v>0</v>
          </cell>
          <cell r="N17">
            <v>10.1</v>
          </cell>
          <cell r="O17">
            <v>4</v>
          </cell>
          <cell r="P17">
            <v>31</v>
          </cell>
          <cell r="Q17">
            <v>2.1</v>
          </cell>
          <cell r="R17">
            <v>11.3</v>
          </cell>
          <cell r="S17">
            <v>4.7</v>
          </cell>
        </row>
        <row r="18">
          <cell r="A18" t="str">
            <v>Illinois</v>
          </cell>
          <cell r="B18">
            <v>60</v>
          </cell>
          <cell r="C18">
            <v>10</v>
          </cell>
          <cell r="D18">
            <v>0</v>
          </cell>
          <cell r="E18">
            <v>12</v>
          </cell>
          <cell r="F18">
            <v>0</v>
          </cell>
          <cell r="G18">
            <v>59</v>
          </cell>
          <cell r="H18">
            <v>0</v>
          </cell>
          <cell r="I18">
            <v>14</v>
          </cell>
          <cell r="J18">
            <v>0</v>
          </cell>
          <cell r="K18">
            <v>23.7</v>
          </cell>
          <cell r="L18">
            <v>12</v>
          </cell>
          <cell r="M18">
            <v>0</v>
          </cell>
          <cell r="N18">
            <v>12.6</v>
          </cell>
          <cell r="O18">
            <v>5.8</v>
          </cell>
          <cell r="P18">
            <v>22.9</v>
          </cell>
          <cell r="Q18">
            <v>1.3</v>
          </cell>
          <cell r="R18">
            <v>13.3</v>
          </cell>
          <cell r="S18">
            <v>3.4</v>
          </cell>
        </row>
        <row r="19">
          <cell r="A19" t="str">
            <v>Indiana</v>
          </cell>
          <cell r="B19">
            <v>26</v>
          </cell>
          <cell r="C19">
            <v>2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9</v>
          </cell>
          <cell r="J19">
            <v>0</v>
          </cell>
          <cell r="K19">
            <v>22.1</v>
          </cell>
          <cell r="L19">
            <v>9.1</v>
          </cell>
          <cell r="M19">
            <v>0</v>
          </cell>
          <cell r="N19">
            <v>15.2</v>
          </cell>
          <cell r="O19">
            <v>6.4</v>
          </cell>
          <cell r="P19">
            <v>23.8</v>
          </cell>
          <cell r="Q19">
            <v>1</v>
          </cell>
          <cell r="R19">
            <v>13.7</v>
          </cell>
          <cell r="S19">
            <v>3.6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5</v>
          </cell>
          <cell r="J21">
            <v>0</v>
          </cell>
          <cell r="K21">
            <v>17.8</v>
          </cell>
          <cell r="L21">
            <v>9.3000000000000007</v>
          </cell>
          <cell r="M21">
            <v>0</v>
          </cell>
          <cell r="N21">
            <v>13.4</v>
          </cell>
          <cell r="O21">
            <v>7.8</v>
          </cell>
          <cell r="P21">
            <v>27.1</v>
          </cell>
          <cell r="Q21">
            <v>1.2</v>
          </cell>
          <cell r="R21">
            <v>14.3</v>
          </cell>
          <cell r="S21">
            <v>4</v>
          </cell>
        </row>
        <row r="22">
          <cell r="A22" t="str">
            <v>Kentucky</v>
          </cell>
          <cell r="B22">
            <v>21</v>
          </cell>
          <cell r="C22">
            <v>7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24.7</v>
          </cell>
          <cell r="L22">
            <v>14.3</v>
          </cell>
          <cell r="M22">
            <v>0</v>
          </cell>
          <cell r="N22">
            <v>9</v>
          </cell>
          <cell r="O22">
            <v>5.2</v>
          </cell>
          <cell r="P22">
            <v>24.5</v>
          </cell>
          <cell r="Q22">
            <v>1.5</v>
          </cell>
          <cell r="R22">
            <v>12.4</v>
          </cell>
          <cell r="S22">
            <v>3.4</v>
          </cell>
        </row>
        <row r="23">
          <cell r="A23" t="str">
            <v>Louisiana</v>
          </cell>
          <cell r="B23">
            <v>33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2</v>
          </cell>
          <cell r="J23">
            <v>0</v>
          </cell>
          <cell r="K23">
            <v>36.200000000000003</v>
          </cell>
          <cell r="L23">
            <v>11</v>
          </cell>
          <cell r="M23">
            <v>0</v>
          </cell>
          <cell r="N23">
            <v>7</v>
          </cell>
          <cell r="O23">
            <v>4.3</v>
          </cell>
          <cell r="P23">
            <v>19.399999999999999</v>
          </cell>
          <cell r="Q23">
            <v>2.5</v>
          </cell>
          <cell r="R23">
            <v>11.1</v>
          </cell>
          <cell r="S23">
            <v>3.5</v>
          </cell>
        </row>
        <row r="24">
          <cell r="A24" t="str">
            <v>Maine</v>
          </cell>
          <cell r="B24">
            <v>7</v>
          </cell>
          <cell r="C24">
            <v>2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19.3</v>
          </cell>
          <cell r="L24">
            <v>12.1</v>
          </cell>
          <cell r="M24">
            <v>0</v>
          </cell>
          <cell r="N24">
            <v>11.9</v>
          </cell>
          <cell r="O24">
            <v>4.5</v>
          </cell>
          <cell r="P24">
            <v>23.5</v>
          </cell>
          <cell r="Q24">
            <v>2.7</v>
          </cell>
          <cell r="R24">
            <v>17.5</v>
          </cell>
          <cell r="S24">
            <v>3.5</v>
          </cell>
        </row>
        <row r="25">
          <cell r="A25" t="str">
            <v>Maryland</v>
          </cell>
          <cell r="B25">
            <v>43</v>
          </cell>
          <cell r="C25">
            <v>7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10</v>
          </cell>
          <cell r="J25">
            <v>0</v>
          </cell>
          <cell r="K25">
            <v>27.5</v>
          </cell>
          <cell r="L25">
            <v>12.5</v>
          </cell>
          <cell r="M25">
            <v>0</v>
          </cell>
          <cell r="N25">
            <v>9.6999999999999993</v>
          </cell>
          <cell r="O25">
            <v>3.6</v>
          </cell>
          <cell r="P25">
            <v>22</v>
          </cell>
          <cell r="Q25">
            <v>2.7</v>
          </cell>
          <cell r="R25">
            <v>13.7</v>
          </cell>
          <cell r="S25">
            <v>3.4</v>
          </cell>
        </row>
        <row r="26">
          <cell r="A26" t="str">
            <v>Massachusetts</v>
          </cell>
          <cell r="B26">
            <v>24</v>
          </cell>
          <cell r="C26">
            <v>5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17.8</v>
          </cell>
          <cell r="L26">
            <v>11.8</v>
          </cell>
          <cell r="M26">
            <v>0</v>
          </cell>
          <cell r="N26">
            <v>11.7</v>
          </cell>
          <cell r="O26">
            <v>5.5</v>
          </cell>
          <cell r="P26">
            <v>22.9</v>
          </cell>
          <cell r="Q26">
            <v>2.4</v>
          </cell>
          <cell r="R26">
            <v>19.5</v>
          </cell>
          <cell r="S26">
            <v>3.5</v>
          </cell>
        </row>
        <row r="27">
          <cell r="A27" t="str">
            <v>Michigan</v>
          </cell>
          <cell r="B27">
            <v>49</v>
          </cell>
          <cell r="C27">
            <v>9</v>
          </cell>
          <cell r="D27">
            <v>0</v>
          </cell>
          <cell r="E27">
            <v>6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24.1</v>
          </cell>
          <cell r="L27">
            <v>12.5</v>
          </cell>
          <cell r="M27">
            <v>0</v>
          </cell>
          <cell r="N27">
            <v>11.2</v>
          </cell>
          <cell r="O27">
            <v>5.3</v>
          </cell>
          <cell r="P27">
            <v>24.2</v>
          </cell>
          <cell r="Q27">
            <v>1</v>
          </cell>
          <cell r="R27">
            <v>13.3</v>
          </cell>
          <cell r="S27">
            <v>3.5</v>
          </cell>
        </row>
        <row r="28">
          <cell r="A28" t="str">
            <v>Minnesota</v>
          </cell>
          <cell r="B28">
            <v>19</v>
          </cell>
          <cell r="C28">
            <v>2</v>
          </cell>
          <cell r="D28">
            <v>0</v>
          </cell>
          <cell r="E28">
            <v>5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17.7</v>
          </cell>
          <cell r="L28">
            <v>9.6</v>
          </cell>
          <cell r="M28">
            <v>0</v>
          </cell>
          <cell r="N28">
            <v>11.9</v>
          </cell>
          <cell r="O28">
            <v>17.5</v>
          </cell>
          <cell r="P28">
            <v>20.8</v>
          </cell>
          <cell r="Q28">
            <v>1.1000000000000001</v>
          </cell>
          <cell r="R28">
            <v>13.2</v>
          </cell>
          <cell r="S28">
            <v>3.2</v>
          </cell>
        </row>
        <row r="29">
          <cell r="A29" t="str">
            <v>Mississippi</v>
          </cell>
          <cell r="B29">
            <v>20</v>
          </cell>
          <cell r="C29">
            <v>5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35.700000000000003</v>
          </cell>
          <cell r="L29">
            <v>14.4</v>
          </cell>
          <cell r="M29">
            <v>0</v>
          </cell>
          <cell r="N29">
            <v>6.6</v>
          </cell>
          <cell r="O29">
            <v>4</v>
          </cell>
          <cell r="P29">
            <v>18</v>
          </cell>
          <cell r="Q29">
            <v>2.6</v>
          </cell>
          <cell r="R29">
            <v>10.5</v>
          </cell>
          <cell r="S29">
            <v>3.3</v>
          </cell>
        </row>
        <row r="30">
          <cell r="A30" t="str">
            <v>Missouri</v>
          </cell>
          <cell r="B30">
            <v>28</v>
          </cell>
          <cell r="C30">
            <v>17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3</v>
          </cell>
          <cell r="J30">
            <v>0</v>
          </cell>
          <cell r="K30">
            <v>28.7</v>
          </cell>
          <cell r="L30">
            <v>17.399999999999999</v>
          </cell>
          <cell r="M30">
            <v>0</v>
          </cell>
          <cell r="N30">
            <v>8.6999999999999993</v>
          </cell>
          <cell r="O30">
            <v>5.2</v>
          </cell>
          <cell r="P30">
            <v>18.899999999999999</v>
          </cell>
          <cell r="Q30">
            <v>1.4</v>
          </cell>
          <cell r="R30">
            <v>11.5</v>
          </cell>
          <cell r="S30">
            <v>3.1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23.8</v>
          </cell>
          <cell r="L31">
            <v>11.9</v>
          </cell>
          <cell r="M31">
            <v>0</v>
          </cell>
          <cell r="N31">
            <v>10.199999999999999</v>
          </cell>
          <cell r="O31">
            <v>4.0999999999999996</v>
          </cell>
          <cell r="P31">
            <v>24.7</v>
          </cell>
          <cell r="Q31">
            <v>2.1</v>
          </cell>
          <cell r="R31">
            <v>13.6</v>
          </cell>
          <cell r="S31">
            <v>4.5999999999999996</v>
          </cell>
        </row>
        <row r="32">
          <cell r="A32" t="str">
            <v>Nebraska</v>
          </cell>
          <cell r="B32">
            <v>9</v>
          </cell>
          <cell r="C32">
            <v>1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17.899999999999999</v>
          </cell>
          <cell r="L32">
            <v>11.4</v>
          </cell>
          <cell r="M32">
            <v>0</v>
          </cell>
          <cell r="N32">
            <v>13.1</v>
          </cell>
          <cell r="O32">
            <v>7.7</v>
          </cell>
          <cell r="P32">
            <v>26.1</v>
          </cell>
          <cell r="Q32">
            <v>1.2</v>
          </cell>
          <cell r="R32">
            <v>13.8</v>
          </cell>
          <cell r="S32">
            <v>3.9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17</v>
          </cell>
          <cell r="H33">
            <v>0</v>
          </cell>
          <cell r="I33">
            <v>4</v>
          </cell>
          <cell r="J33">
            <v>0</v>
          </cell>
          <cell r="K33">
            <v>23.3</v>
          </cell>
          <cell r="L33">
            <v>0</v>
          </cell>
          <cell r="M33">
            <v>0</v>
          </cell>
          <cell r="N33">
            <v>9.1</v>
          </cell>
          <cell r="O33">
            <v>4.4000000000000004</v>
          </cell>
          <cell r="P33">
            <v>26.9</v>
          </cell>
          <cell r="Q33">
            <v>7.3</v>
          </cell>
          <cell r="R33">
            <v>13.5</v>
          </cell>
          <cell r="S33">
            <v>5.0999999999999996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10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12</v>
          </cell>
          <cell r="L34">
            <v>0</v>
          </cell>
          <cell r="M34">
            <v>0</v>
          </cell>
          <cell r="N34">
            <v>21</v>
          </cell>
          <cell r="O34">
            <v>9.8000000000000007</v>
          </cell>
          <cell r="P34">
            <v>28.4</v>
          </cell>
          <cell r="Q34">
            <v>3</v>
          </cell>
          <cell r="R34">
            <v>13.5</v>
          </cell>
          <cell r="S34">
            <v>3.5</v>
          </cell>
        </row>
        <row r="35">
          <cell r="A35" t="str">
            <v>New Jersey</v>
          </cell>
          <cell r="B35">
            <v>51</v>
          </cell>
          <cell r="C35">
            <v>4</v>
          </cell>
          <cell r="D35">
            <v>0</v>
          </cell>
          <cell r="E35">
            <v>4</v>
          </cell>
          <cell r="F35">
            <v>0</v>
          </cell>
          <cell r="G35">
            <v>50</v>
          </cell>
          <cell r="H35">
            <v>0</v>
          </cell>
          <cell r="I35">
            <v>17</v>
          </cell>
          <cell r="J35">
            <v>0</v>
          </cell>
          <cell r="K35">
            <v>25.3</v>
          </cell>
          <cell r="L35">
            <v>10.4</v>
          </cell>
          <cell r="M35">
            <v>0</v>
          </cell>
          <cell r="N35">
            <v>10.5</v>
          </cell>
          <cell r="O35">
            <v>4.0999999999999996</v>
          </cell>
          <cell r="P35">
            <v>24.7</v>
          </cell>
          <cell r="Q35">
            <v>1.8</v>
          </cell>
          <cell r="R35">
            <v>14.5</v>
          </cell>
          <cell r="S35">
            <v>3.8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3</v>
          </cell>
          <cell r="J36">
            <v>0</v>
          </cell>
          <cell r="K36">
            <v>21.5</v>
          </cell>
          <cell r="L36">
            <v>10.6</v>
          </cell>
          <cell r="M36">
            <v>0</v>
          </cell>
          <cell r="N36">
            <v>9.4</v>
          </cell>
          <cell r="O36">
            <v>4.3</v>
          </cell>
          <cell r="P36">
            <v>27.6</v>
          </cell>
          <cell r="Q36">
            <v>2.4</v>
          </cell>
          <cell r="R36">
            <v>13.5</v>
          </cell>
          <cell r="S36">
            <v>5.6</v>
          </cell>
        </row>
        <row r="37">
          <cell r="A37" t="str">
            <v>New York</v>
          </cell>
          <cell r="B37">
            <v>97</v>
          </cell>
          <cell r="C37">
            <v>69</v>
          </cell>
          <cell r="D37">
            <v>0</v>
          </cell>
          <cell r="E37">
            <v>6</v>
          </cell>
          <cell r="F37">
            <v>0</v>
          </cell>
          <cell r="G37">
            <v>82</v>
          </cell>
          <cell r="H37">
            <v>0</v>
          </cell>
          <cell r="I37">
            <v>20</v>
          </cell>
          <cell r="J37">
            <v>0</v>
          </cell>
          <cell r="K37">
            <v>25.1</v>
          </cell>
          <cell r="L37">
            <v>18</v>
          </cell>
          <cell r="M37">
            <v>0</v>
          </cell>
          <cell r="N37">
            <v>9.1999999999999993</v>
          </cell>
          <cell r="O37">
            <v>3.5</v>
          </cell>
          <cell r="P37">
            <v>21.4</v>
          </cell>
          <cell r="Q37">
            <v>2</v>
          </cell>
          <cell r="R37">
            <v>12.5</v>
          </cell>
          <cell r="S37">
            <v>3.3</v>
          </cell>
        </row>
        <row r="38">
          <cell r="A38" t="str">
            <v>North Carolina</v>
          </cell>
          <cell r="B38">
            <v>45</v>
          </cell>
          <cell r="C38">
            <v>25</v>
          </cell>
          <cell r="D38">
            <v>0</v>
          </cell>
          <cell r="E38">
            <v>2</v>
          </cell>
          <cell r="F38">
            <v>0</v>
          </cell>
          <cell r="G38">
            <v>33</v>
          </cell>
          <cell r="H38">
            <v>0</v>
          </cell>
          <cell r="I38">
            <v>5</v>
          </cell>
          <cell r="J38">
            <v>0</v>
          </cell>
          <cell r="K38">
            <v>28.3</v>
          </cell>
          <cell r="L38">
            <v>15.4</v>
          </cell>
          <cell r="M38">
            <v>0</v>
          </cell>
          <cell r="N38">
            <v>8.5</v>
          </cell>
          <cell r="O38">
            <v>4.8</v>
          </cell>
          <cell r="P38">
            <v>21</v>
          </cell>
          <cell r="Q38">
            <v>1.8</v>
          </cell>
          <cell r="R38">
            <v>11.2</v>
          </cell>
          <cell r="S38">
            <v>3.8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20</v>
          </cell>
          <cell r="L39">
            <v>8.1</v>
          </cell>
          <cell r="M39">
            <v>0</v>
          </cell>
          <cell r="N39">
            <v>14</v>
          </cell>
          <cell r="O39">
            <v>6.5</v>
          </cell>
          <cell r="P39">
            <v>27</v>
          </cell>
          <cell r="Q39">
            <v>1.5</v>
          </cell>
          <cell r="R39">
            <v>14.3</v>
          </cell>
          <cell r="S39">
            <v>3.6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24.8</v>
          </cell>
          <cell r="L40">
            <v>11.3</v>
          </cell>
          <cell r="M40">
            <v>0</v>
          </cell>
          <cell r="N40">
            <v>9.9</v>
          </cell>
          <cell r="O40">
            <v>4.5</v>
          </cell>
          <cell r="P40">
            <v>24.6</v>
          </cell>
          <cell r="Q40">
            <v>1.8</v>
          </cell>
          <cell r="R40">
            <v>14.4</v>
          </cell>
          <cell r="S40">
            <v>3.7</v>
          </cell>
        </row>
        <row r="41">
          <cell r="A41" t="str">
            <v>Ohio</v>
          </cell>
          <cell r="B41">
            <v>56</v>
          </cell>
          <cell r="C41">
            <v>10</v>
          </cell>
          <cell r="D41">
            <v>0</v>
          </cell>
          <cell r="E41">
            <v>7</v>
          </cell>
          <cell r="F41">
            <v>0</v>
          </cell>
          <cell r="G41">
            <v>53</v>
          </cell>
          <cell r="H41">
            <v>0</v>
          </cell>
          <cell r="I41">
            <v>10</v>
          </cell>
          <cell r="J41">
            <v>0</v>
          </cell>
          <cell r="K41">
            <v>24.7</v>
          </cell>
          <cell r="L41">
            <v>12.7</v>
          </cell>
          <cell r="M41">
            <v>0</v>
          </cell>
          <cell r="N41">
            <v>11.6</v>
          </cell>
          <cell r="O41">
            <v>5.5</v>
          </cell>
          <cell r="P41">
            <v>23.3</v>
          </cell>
          <cell r="Q41">
            <v>1.2</v>
          </cell>
          <cell r="R41">
            <v>12.7</v>
          </cell>
          <cell r="S41">
            <v>3.5</v>
          </cell>
        </row>
        <row r="42">
          <cell r="A42" t="str">
            <v>Oklahoma</v>
          </cell>
          <cell r="B42">
            <v>14</v>
          </cell>
          <cell r="C42">
            <v>5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23</v>
          </cell>
          <cell r="L42">
            <v>14.4</v>
          </cell>
          <cell r="M42">
            <v>0</v>
          </cell>
          <cell r="N42">
            <v>8.1</v>
          </cell>
          <cell r="O42">
            <v>4.8</v>
          </cell>
          <cell r="P42">
            <v>25.7</v>
          </cell>
          <cell r="Q42">
            <v>4.5</v>
          </cell>
          <cell r="R42">
            <v>11.1</v>
          </cell>
          <cell r="S42">
            <v>3.3</v>
          </cell>
        </row>
        <row r="43">
          <cell r="A43" t="str">
            <v>Oregon</v>
          </cell>
          <cell r="B43">
            <v>20</v>
          </cell>
          <cell r="C43">
            <v>4</v>
          </cell>
          <cell r="D43">
            <v>0</v>
          </cell>
          <cell r="E43">
            <v>2</v>
          </cell>
          <cell r="F43">
            <v>0</v>
          </cell>
          <cell r="G43">
            <v>26</v>
          </cell>
          <cell r="H43">
            <v>0</v>
          </cell>
          <cell r="I43">
            <v>9</v>
          </cell>
          <cell r="J43">
            <v>0</v>
          </cell>
          <cell r="K43">
            <v>19.5</v>
          </cell>
          <cell r="L43">
            <v>12.1</v>
          </cell>
          <cell r="M43">
            <v>0</v>
          </cell>
          <cell r="N43">
            <v>10</v>
          </cell>
          <cell r="O43">
            <v>5.2</v>
          </cell>
          <cell r="P43">
            <v>26.5</v>
          </cell>
          <cell r="Q43">
            <v>2.2000000000000002</v>
          </cell>
          <cell r="R43">
            <v>15</v>
          </cell>
          <cell r="S43">
            <v>4.5999999999999996</v>
          </cell>
        </row>
        <row r="44">
          <cell r="A44" t="str">
            <v>Pennsylvania</v>
          </cell>
          <cell r="B44">
            <v>81</v>
          </cell>
          <cell r="C44">
            <v>10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15</v>
          </cell>
          <cell r="J44">
            <v>0</v>
          </cell>
          <cell r="K44">
            <v>26.1</v>
          </cell>
          <cell r="L44">
            <v>11.6</v>
          </cell>
          <cell r="M44">
            <v>0</v>
          </cell>
          <cell r="N44">
            <v>11.4</v>
          </cell>
          <cell r="O44">
            <v>5.6</v>
          </cell>
          <cell r="P44">
            <v>22.7</v>
          </cell>
          <cell r="Q44">
            <v>1.1000000000000001</v>
          </cell>
          <cell r="R44">
            <v>12.8</v>
          </cell>
          <cell r="S44">
            <v>3.7</v>
          </cell>
        </row>
        <row r="45">
          <cell r="A45" t="str">
            <v>Puerto Rico</v>
          </cell>
          <cell r="B45">
            <v>26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25</v>
          </cell>
          <cell r="H45">
            <v>0</v>
          </cell>
          <cell r="I45">
            <v>0</v>
          </cell>
          <cell r="J45">
            <v>0</v>
          </cell>
          <cell r="K45">
            <v>24.8</v>
          </cell>
          <cell r="L45">
            <v>11.3</v>
          </cell>
          <cell r="M45">
            <v>0</v>
          </cell>
          <cell r="N45">
            <v>9.9</v>
          </cell>
          <cell r="O45">
            <v>4.5</v>
          </cell>
          <cell r="P45">
            <v>24.6</v>
          </cell>
          <cell r="Q45">
            <v>1.8</v>
          </cell>
          <cell r="R45">
            <v>14.4</v>
          </cell>
          <cell r="S45">
            <v>3.7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20.7</v>
          </cell>
          <cell r="L46">
            <v>11.2</v>
          </cell>
          <cell r="M46">
            <v>0</v>
          </cell>
          <cell r="N46">
            <v>12.2</v>
          </cell>
          <cell r="O46">
            <v>4.4000000000000004</v>
          </cell>
          <cell r="P46">
            <v>25</v>
          </cell>
          <cell r="Q46">
            <v>2.2999999999999998</v>
          </cell>
          <cell r="R46">
            <v>15.7</v>
          </cell>
          <cell r="S46">
            <v>3.6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3</v>
          </cell>
          <cell r="I47">
            <v>1</v>
          </cell>
          <cell r="J47">
            <v>0</v>
          </cell>
          <cell r="K47">
            <v>33.5</v>
          </cell>
          <cell r="L47">
            <v>0</v>
          </cell>
          <cell r="M47">
            <v>0</v>
          </cell>
          <cell r="N47">
            <v>7.2</v>
          </cell>
          <cell r="O47">
            <v>3.9</v>
          </cell>
          <cell r="P47">
            <v>19.899999999999999</v>
          </cell>
          <cell r="Q47">
            <v>11.9</v>
          </cell>
          <cell r="R47">
            <v>9.1999999999999993</v>
          </cell>
          <cell r="S47">
            <v>3.2</v>
          </cell>
        </row>
        <row r="48">
          <cell r="A48" t="str">
            <v>South Dakota</v>
          </cell>
          <cell r="B48">
            <v>7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9</v>
          </cell>
          <cell r="H48">
            <v>0</v>
          </cell>
          <cell r="I48">
            <v>0</v>
          </cell>
          <cell r="J48">
            <v>0</v>
          </cell>
          <cell r="K48">
            <v>17.899999999999999</v>
          </cell>
          <cell r="L48">
            <v>10.7</v>
          </cell>
          <cell r="M48">
            <v>0</v>
          </cell>
          <cell r="N48">
            <v>13.4</v>
          </cell>
          <cell r="O48">
            <v>7.7</v>
          </cell>
          <cell r="P48">
            <v>25.6</v>
          </cell>
          <cell r="Q48">
            <v>1.3</v>
          </cell>
          <cell r="R48">
            <v>14.2</v>
          </cell>
          <cell r="S48">
            <v>4.0999999999999996</v>
          </cell>
        </row>
        <row r="49">
          <cell r="A49" t="str">
            <v>Tennessee</v>
          </cell>
          <cell r="B49">
            <v>30</v>
          </cell>
          <cell r="C49">
            <v>9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30</v>
          </cell>
          <cell r="L49">
            <v>14.6</v>
          </cell>
          <cell r="M49">
            <v>0</v>
          </cell>
          <cell r="N49">
            <v>8.8000000000000007</v>
          </cell>
          <cell r="O49">
            <v>4.7</v>
          </cell>
          <cell r="P49">
            <v>20</v>
          </cell>
          <cell r="Q49">
            <v>1.7</v>
          </cell>
          <cell r="R49">
            <v>11.8</v>
          </cell>
          <cell r="S49">
            <v>3.4</v>
          </cell>
        </row>
        <row r="50">
          <cell r="A50" t="str">
            <v>Texas</v>
          </cell>
          <cell r="B50">
            <v>88</v>
          </cell>
          <cell r="C50">
            <v>26</v>
          </cell>
          <cell r="D50">
            <v>0</v>
          </cell>
          <cell r="E50">
            <v>3</v>
          </cell>
          <cell r="F50">
            <v>0</v>
          </cell>
          <cell r="G50">
            <v>83</v>
          </cell>
          <cell r="H50">
            <v>0</v>
          </cell>
          <cell r="I50">
            <v>28</v>
          </cell>
          <cell r="J50">
            <v>0</v>
          </cell>
          <cell r="K50">
            <v>25.1</v>
          </cell>
          <cell r="L50">
            <v>14</v>
          </cell>
          <cell r="M50">
            <v>0</v>
          </cell>
          <cell r="N50">
            <v>8.1</v>
          </cell>
          <cell r="O50">
            <v>4.5999999999999996</v>
          </cell>
          <cell r="P50">
            <v>23.6</v>
          </cell>
          <cell r="Q50">
            <v>1.7</v>
          </cell>
          <cell r="R50">
            <v>14.2</v>
          </cell>
          <cell r="S50">
            <v>3.6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15</v>
          </cell>
          <cell r="H52">
            <v>0</v>
          </cell>
          <cell r="I52">
            <v>4</v>
          </cell>
          <cell r="J52">
            <v>0</v>
          </cell>
          <cell r="K52">
            <v>16.8</v>
          </cell>
          <cell r="L52">
            <v>11.5</v>
          </cell>
          <cell r="M52">
            <v>0</v>
          </cell>
          <cell r="N52">
            <v>10.3</v>
          </cell>
          <cell r="O52">
            <v>6</v>
          </cell>
          <cell r="P52">
            <v>28.7</v>
          </cell>
          <cell r="Q52">
            <v>2.1</v>
          </cell>
          <cell r="R52">
            <v>14.8</v>
          </cell>
          <cell r="S52">
            <v>4.9000000000000004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14.1</v>
          </cell>
          <cell r="L53">
            <v>9</v>
          </cell>
          <cell r="M53">
            <v>0</v>
          </cell>
          <cell r="N53">
            <v>10.199999999999999</v>
          </cell>
          <cell r="O53">
            <v>4.4000000000000004</v>
          </cell>
          <cell r="P53">
            <v>39.299999999999997</v>
          </cell>
          <cell r="Q53">
            <v>2</v>
          </cell>
          <cell r="R53">
            <v>13.2</v>
          </cell>
          <cell r="S53">
            <v>2.8</v>
          </cell>
        </row>
        <row r="54">
          <cell r="A54" t="str">
            <v>Virgin Islands</v>
          </cell>
          <cell r="B54">
            <v>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24.8</v>
          </cell>
          <cell r="L54">
            <v>11.3</v>
          </cell>
          <cell r="M54">
            <v>0</v>
          </cell>
          <cell r="N54">
            <v>9.9</v>
          </cell>
          <cell r="O54">
            <v>4.5</v>
          </cell>
          <cell r="P54">
            <v>24.6</v>
          </cell>
          <cell r="Q54">
            <v>1.8</v>
          </cell>
          <cell r="R54">
            <v>14.4</v>
          </cell>
          <cell r="S54">
            <v>3.7</v>
          </cell>
        </row>
        <row r="55">
          <cell r="A55" t="str">
            <v>Virginia</v>
          </cell>
          <cell r="B55">
            <v>43</v>
          </cell>
          <cell r="C55">
            <v>10</v>
          </cell>
          <cell r="D55">
            <v>0</v>
          </cell>
          <cell r="E55">
            <v>1</v>
          </cell>
          <cell r="F55">
            <v>0</v>
          </cell>
          <cell r="G55">
            <v>38</v>
          </cell>
          <cell r="H55">
            <v>0</v>
          </cell>
          <cell r="I55">
            <v>7</v>
          </cell>
          <cell r="J55">
            <v>0</v>
          </cell>
          <cell r="K55">
            <v>26.6</v>
          </cell>
          <cell r="L55">
            <v>13.4</v>
          </cell>
          <cell r="M55">
            <v>0</v>
          </cell>
          <cell r="N55">
            <v>8.1</v>
          </cell>
          <cell r="O55">
            <v>5.8</v>
          </cell>
          <cell r="P55">
            <v>23.1</v>
          </cell>
          <cell r="Q55">
            <v>1.5</v>
          </cell>
          <cell r="R55">
            <v>12.6</v>
          </cell>
          <cell r="S55">
            <v>3.8</v>
          </cell>
        </row>
        <row r="56">
          <cell r="A56" t="str">
            <v>Washington</v>
          </cell>
          <cell r="B56">
            <v>22</v>
          </cell>
          <cell r="C56">
            <v>9</v>
          </cell>
          <cell r="D56">
            <v>0</v>
          </cell>
          <cell r="E56">
            <v>3</v>
          </cell>
          <cell r="F56">
            <v>0</v>
          </cell>
          <cell r="G56">
            <v>35</v>
          </cell>
          <cell r="H56">
            <v>0</v>
          </cell>
          <cell r="I56">
            <v>20</v>
          </cell>
          <cell r="J56">
            <v>0</v>
          </cell>
          <cell r="K56">
            <v>17</v>
          </cell>
          <cell r="L56">
            <v>13.4</v>
          </cell>
          <cell r="M56">
            <v>0</v>
          </cell>
          <cell r="N56">
            <v>10.1</v>
          </cell>
          <cell r="O56">
            <v>5</v>
          </cell>
          <cell r="P56">
            <v>27.5</v>
          </cell>
          <cell r="Q56">
            <v>2.1</v>
          </cell>
          <cell r="R56">
            <v>15.3</v>
          </cell>
          <cell r="S56">
            <v>4.5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23.4</v>
          </cell>
          <cell r="L57">
            <v>14.1</v>
          </cell>
          <cell r="M57">
            <v>0</v>
          </cell>
          <cell r="N57">
            <v>10.3</v>
          </cell>
          <cell r="O57">
            <v>5.5</v>
          </cell>
          <cell r="P57">
            <v>26.9</v>
          </cell>
          <cell r="Q57">
            <v>2</v>
          </cell>
          <cell r="R57">
            <v>9.5</v>
          </cell>
          <cell r="S57">
            <v>3.4</v>
          </cell>
        </row>
        <row r="58">
          <cell r="A58" t="str">
            <v>Wisconsin</v>
          </cell>
          <cell r="B58">
            <v>27</v>
          </cell>
          <cell r="C58">
            <v>5</v>
          </cell>
          <cell r="D58">
            <v>0</v>
          </cell>
          <cell r="E58">
            <v>6</v>
          </cell>
          <cell r="F58">
            <v>0</v>
          </cell>
          <cell r="G58">
            <v>35</v>
          </cell>
          <cell r="H58">
            <v>0</v>
          </cell>
          <cell r="I58">
            <v>11</v>
          </cell>
          <cell r="J58">
            <v>0</v>
          </cell>
          <cell r="K58">
            <v>19.7</v>
          </cell>
          <cell r="L58">
            <v>12</v>
          </cell>
          <cell r="M58">
            <v>0</v>
          </cell>
          <cell r="N58">
            <v>12.2</v>
          </cell>
          <cell r="O58">
            <v>6.2</v>
          </cell>
          <cell r="P58">
            <v>25.2</v>
          </cell>
          <cell r="Q58">
            <v>1.2</v>
          </cell>
          <cell r="R58">
            <v>14.5</v>
          </cell>
          <cell r="S58">
            <v>3.9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24.2</v>
          </cell>
          <cell r="L59">
            <v>10.1</v>
          </cell>
          <cell r="M59">
            <v>0</v>
          </cell>
          <cell r="N59">
            <v>10.7</v>
          </cell>
          <cell r="O59">
            <v>4.4000000000000004</v>
          </cell>
          <cell r="P59">
            <v>25.5</v>
          </cell>
          <cell r="Q59">
            <v>2.5</v>
          </cell>
          <cell r="R59">
            <v>13.2</v>
          </cell>
          <cell r="S59">
            <v>4.3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24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10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42</v>
          </cell>
          <cell r="BR4">
            <v>0</v>
          </cell>
          <cell r="BS4">
            <v>13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17</v>
          </cell>
          <cell r="AV5">
            <v>0</v>
          </cell>
          <cell r="AW5">
            <v>4</v>
          </cell>
          <cell r="AX5">
            <v>0</v>
          </cell>
          <cell r="BL5">
            <v>51</v>
          </cell>
          <cell r="BM5">
            <v>0</v>
          </cell>
          <cell r="BN5">
            <v>0</v>
          </cell>
          <cell r="BO5">
            <v>25</v>
          </cell>
          <cell r="BP5">
            <v>1</v>
          </cell>
          <cell r="BQ5">
            <v>61</v>
          </cell>
          <cell r="BR5">
            <v>3</v>
          </cell>
          <cell r="BS5">
            <v>14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3</v>
          </cell>
          <cell r="AW6">
            <v>1</v>
          </cell>
          <cell r="AX6">
            <v>0</v>
          </cell>
          <cell r="BL6">
            <v>527</v>
          </cell>
          <cell r="BM6">
            <v>115</v>
          </cell>
          <cell r="BN6">
            <v>0</v>
          </cell>
          <cell r="BO6">
            <v>53</v>
          </cell>
          <cell r="BP6">
            <v>20</v>
          </cell>
          <cell r="BQ6">
            <v>582</v>
          </cell>
          <cell r="BR6">
            <v>3</v>
          </cell>
          <cell r="BS6">
            <v>212</v>
          </cell>
          <cell r="BT6">
            <v>0</v>
          </cell>
        </row>
        <row r="7">
          <cell r="A7" t="str">
            <v>Alabama</v>
          </cell>
          <cell r="AP7">
            <v>28</v>
          </cell>
          <cell r="AQ7">
            <v>7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2</v>
          </cell>
          <cell r="AX7">
            <v>0</v>
          </cell>
          <cell r="BL7">
            <v>660</v>
          </cell>
          <cell r="BM7">
            <v>155</v>
          </cell>
          <cell r="BN7">
            <v>0</v>
          </cell>
          <cell r="BO7">
            <v>63</v>
          </cell>
          <cell r="BP7">
            <v>20</v>
          </cell>
          <cell r="BQ7">
            <v>715</v>
          </cell>
          <cell r="BR7">
            <v>3</v>
          </cell>
          <cell r="BS7">
            <v>248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663</v>
          </cell>
          <cell r="BM8">
            <v>155</v>
          </cell>
          <cell r="BN8">
            <v>0</v>
          </cell>
          <cell r="BO8">
            <v>63</v>
          </cell>
          <cell r="BP8">
            <v>20</v>
          </cell>
          <cell r="BQ8">
            <v>718</v>
          </cell>
          <cell r="BR8">
            <v>3</v>
          </cell>
          <cell r="BS8">
            <v>248</v>
          </cell>
          <cell r="BT8">
            <v>0</v>
          </cell>
        </row>
        <row r="9">
          <cell r="A9" t="str">
            <v>Arkansas</v>
          </cell>
          <cell r="AP9">
            <v>15</v>
          </cell>
          <cell r="AQ9">
            <v>4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901</v>
          </cell>
          <cell r="BM9">
            <v>229</v>
          </cell>
          <cell r="BN9">
            <v>0</v>
          </cell>
          <cell r="BO9">
            <v>86</v>
          </cell>
          <cell r="BP9">
            <v>20</v>
          </cell>
          <cell r="BQ9">
            <v>914</v>
          </cell>
          <cell r="BR9">
            <v>3</v>
          </cell>
          <cell r="BS9">
            <v>294</v>
          </cell>
          <cell r="BT9">
            <v>0</v>
          </cell>
        </row>
        <row r="10">
          <cell r="A10" t="str">
            <v>California</v>
          </cell>
          <cell r="AP10">
            <v>124</v>
          </cell>
          <cell r="AQ10">
            <v>16</v>
          </cell>
          <cell r="AR10">
            <v>0</v>
          </cell>
          <cell r="AS10">
            <v>7</v>
          </cell>
          <cell r="AT10">
            <v>0</v>
          </cell>
          <cell r="AU10">
            <v>170</v>
          </cell>
          <cell r="AV10">
            <v>0</v>
          </cell>
          <cell r="AW10">
            <v>98</v>
          </cell>
          <cell r="AX10">
            <v>0</v>
          </cell>
          <cell r="BL10">
            <v>954</v>
          </cell>
          <cell r="BM10">
            <v>244</v>
          </cell>
          <cell r="BN10">
            <v>0</v>
          </cell>
          <cell r="BO10">
            <v>87</v>
          </cell>
          <cell r="BP10">
            <v>20</v>
          </cell>
          <cell r="BQ10">
            <v>946</v>
          </cell>
          <cell r="BR10">
            <v>3</v>
          </cell>
          <cell r="BS10">
            <v>298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980</v>
          </cell>
          <cell r="BM11">
            <v>244</v>
          </cell>
          <cell r="BN11">
            <v>0</v>
          </cell>
          <cell r="BO11">
            <v>87</v>
          </cell>
          <cell r="BP11">
            <v>20</v>
          </cell>
          <cell r="BQ11">
            <v>971</v>
          </cell>
          <cell r="BR11">
            <v>3</v>
          </cell>
          <cell r="BS11">
            <v>298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1036</v>
          </cell>
          <cell r="BM12">
            <v>247</v>
          </cell>
          <cell r="BN12">
            <v>0</v>
          </cell>
          <cell r="BO12">
            <v>87</v>
          </cell>
          <cell r="BP12">
            <v>20</v>
          </cell>
          <cell r="BQ12">
            <v>1013</v>
          </cell>
          <cell r="BR12">
            <v>3</v>
          </cell>
          <cell r="BS12">
            <v>304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1063</v>
          </cell>
          <cell r="BM13">
            <v>252</v>
          </cell>
          <cell r="BN13">
            <v>0</v>
          </cell>
          <cell r="BO13">
            <v>93</v>
          </cell>
          <cell r="BP13">
            <v>20</v>
          </cell>
          <cell r="BQ13">
            <v>1048</v>
          </cell>
          <cell r="BR13">
            <v>3</v>
          </cell>
          <cell r="BS13">
            <v>315</v>
          </cell>
          <cell r="BT13">
            <v>0</v>
          </cell>
        </row>
        <row r="14">
          <cell r="A14" t="str">
            <v>Massachusetts</v>
          </cell>
          <cell r="AP14">
            <v>24</v>
          </cell>
          <cell r="AQ14">
            <v>5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1321</v>
          </cell>
          <cell r="BM14">
            <v>344</v>
          </cell>
          <cell r="BN14">
            <v>0</v>
          </cell>
          <cell r="BO14">
            <v>115</v>
          </cell>
          <cell r="BP14">
            <v>20</v>
          </cell>
          <cell r="BQ14">
            <v>1274</v>
          </cell>
          <cell r="BR14">
            <v>3</v>
          </cell>
          <cell r="BS14">
            <v>380</v>
          </cell>
          <cell r="BT14">
            <v>0</v>
          </cell>
        </row>
        <row r="15">
          <cell r="A15" t="str">
            <v>Minnesota</v>
          </cell>
          <cell r="AP15">
            <v>19</v>
          </cell>
          <cell r="AQ15">
            <v>2</v>
          </cell>
          <cell r="AR15">
            <v>0</v>
          </cell>
          <cell r="AS15">
            <v>5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1337</v>
          </cell>
          <cell r="BM15">
            <v>345</v>
          </cell>
          <cell r="BN15">
            <v>0</v>
          </cell>
          <cell r="BO15">
            <v>119</v>
          </cell>
          <cell r="BP15">
            <v>20</v>
          </cell>
          <cell r="BQ15">
            <v>1294</v>
          </cell>
          <cell r="BR15">
            <v>3</v>
          </cell>
          <cell r="BS15">
            <v>385</v>
          </cell>
          <cell r="BT15">
            <v>0</v>
          </cell>
        </row>
        <row r="16">
          <cell r="A16" t="str">
            <v>North Carolina</v>
          </cell>
          <cell r="AP16">
            <v>45</v>
          </cell>
          <cell r="AQ16">
            <v>25</v>
          </cell>
          <cell r="AR16">
            <v>0</v>
          </cell>
          <cell r="AS16">
            <v>2</v>
          </cell>
          <cell r="AT16">
            <v>0</v>
          </cell>
          <cell r="AU16">
            <v>33</v>
          </cell>
          <cell r="AV16">
            <v>0</v>
          </cell>
          <cell r="AW16">
            <v>5</v>
          </cell>
          <cell r="AX16">
            <v>0</v>
          </cell>
          <cell r="BL16">
            <v>1363</v>
          </cell>
          <cell r="BM16">
            <v>347</v>
          </cell>
          <cell r="BN16">
            <v>0</v>
          </cell>
          <cell r="BO16">
            <v>137</v>
          </cell>
          <cell r="BP16">
            <v>20</v>
          </cell>
          <cell r="BQ16">
            <v>1322</v>
          </cell>
          <cell r="BR16">
            <v>3</v>
          </cell>
          <cell r="BS16">
            <v>394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5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1383</v>
          </cell>
          <cell r="BM17">
            <v>351</v>
          </cell>
          <cell r="BN17">
            <v>0</v>
          </cell>
          <cell r="BO17">
            <v>141</v>
          </cell>
          <cell r="BP17">
            <v>20</v>
          </cell>
          <cell r="BQ17">
            <v>1347</v>
          </cell>
          <cell r="BR17">
            <v>3</v>
          </cell>
          <cell r="BS17">
            <v>398</v>
          </cell>
          <cell r="BT17">
            <v>0</v>
          </cell>
        </row>
        <row r="18">
          <cell r="A18" t="str">
            <v>Tennessee</v>
          </cell>
          <cell r="AP18">
            <v>30</v>
          </cell>
          <cell r="AQ18">
            <v>9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1424</v>
          </cell>
          <cell r="BM18">
            <v>362</v>
          </cell>
          <cell r="BN18">
            <v>0</v>
          </cell>
          <cell r="BO18">
            <v>144</v>
          </cell>
          <cell r="BP18">
            <v>20</v>
          </cell>
          <cell r="BQ18">
            <v>1394</v>
          </cell>
          <cell r="BR18">
            <v>3</v>
          </cell>
          <cell r="BS18">
            <v>411</v>
          </cell>
          <cell r="BT18">
            <v>0</v>
          </cell>
        </row>
        <row r="19">
          <cell r="A19" t="str">
            <v>Texas</v>
          </cell>
          <cell r="AP19">
            <v>88</v>
          </cell>
          <cell r="AQ19">
            <v>26</v>
          </cell>
          <cell r="AR19">
            <v>0</v>
          </cell>
          <cell r="AS19">
            <v>3</v>
          </cell>
          <cell r="AT19">
            <v>0</v>
          </cell>
          <cell r="AU19">
            <v>83</v>
          </cell>
          <cell r="AV19">
            <v>0</v>
          </cell>
          <cell r="AW19">
            <v>28</v>
          </cell>
          <cell r="AX19">
            <v>0</v>
          </cell>
          <cell r="BL19">
            <v>1515</v>
          </cell>
          <cell r="BM19">
            <v>368</v>
          </cell>
          <cell r="BN19">
            <v>0</v>
          </cell>
          <cell r="BO19">
            <v>150</v>
          </cell>
          <cell r="BP19">
            <v>20</v>
          </cell>
          <cell r="BQ19">
            <v>1484</v>
          </cell>
          <cell r="BR19">
            <v>3</v>
          </cell>
          <cell r="BS19">
            <v>433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15</v>
          </cell>
          <cell r="AV20">
            <v>0</v>
          </cell>
          <cell r="AW20">
            <v>4</v>
          </cell>
          <cell r="AX20">
            <v>0</v>
          </cell>
          <cell r="BL20">
            <v>1519</v>
          </cell>
          <cell r="BM20">
            <v>368</v>
          </cell>
          <cell r="BN20">
            <v>0</v>
          </cell>
          <cell r="BO20">
            <v>150</v>
          </cell>
          <cell r="BP20">
            <v>20</v>
          </cell>
          <cell r="BQ20">
            <v>1487</v>
          </cell>
          <cell r="BR20">
            <v>3</v>
          </cell>
          <cell r="BS20">
            <v>433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43</v>
          </cell>
          <cell r="AQ22">
            <v>10</v>
          </cell>
          <cell r="AR22">
            <v>0</v>
          </cell>
          <cell r="AS22">
            <v>1</v>
          </cell>
          <cell r="AT22">
            <v>0</v>
          </cell>
          <cell r="AU22">
            <v>38</v>
          </cell>
          <cell r="AV22">
            <v>0</v>
          </cell>
          <cell r="AW22">
            <v>7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49</v>
          </cell>
          <cell r="AQ24">
            <v>9</v>
          </cell>
          <cell r="AR24">
            <v>0</v>
          </cell>
          <cell r="AS24">
            <v>6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20</v>
          </cell>
          <cell r="AQ25">
            <v>5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17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9</v>
          </cell>
          <cell r="AR28">
            <v>0</v>
          </cell>
          <cell r="AS28">
            <v>3</v>
          </cell>
          <cell r="AT28">
            <v>0</v>
          </cell>
          <cell r="AU28">
            <v>35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29</v>
          </cell>
          <cell r="AQ30">
            <v>4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93</v>
          </cell>
          <cell r="AQ31">
            <v>50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60</v>
          </cell>
          <cell r="AQ32">
            <v>10</v>
          </cell>
          <cell r="AR32">
            <v>0</v>
          </cell>
          <cell r="AS32">
            <v>12</v>
          </cell>
          <cell r="AT32">
            <v>0</v>
          </cell>
          <cell r="AU32">
            <v>59</v>
          </cell>
          <cell r="AV32">
            <v>0</v>
          </cell>
          <cell r="AW32">
            <v>14</v>
          </cell>
          <cell r="AX32">
            <v>0</v>
          </cell>
        </row>
        <row r="33">
          <cell r="A33" t="str">
            <v>Ohio</v>
          </cell>
          <cell r="AP33">
            <v>56</v>
          </cell>
          <cell r="AQ33">
            <v>10</v>
          </cell>
          <cell r="AR33">
            <v>0</v>
          </cell>
          <cell r="AS33">
            <v>7</v>
          </cell>
          <cell r="AT33">
            <v>0</v>
          </cell>
          <cell r="AU33">
            <v>53</v>
          </cell>
          <cell r="AV33">
            <v>0</v>
          </cell>
          <cell r="AW33">
            <v>10</v>
          </cell>
          <cell r="AX33">
            <v>0</v>
          </cell>
        </row>
        <row r="34">
          <cell r="A34" t="str">
            <v>Georgia</v>
          </cell>
          <cell r="AP34">
            <v>53</v>
          </cell>
          <cell r="AQ34">
            <v>15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26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25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2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27</v>
          </cell>
          <cell r="AQ40">
            <v>5</v>
          </cell>
          <cell r="AR40">
            <v>0</v>
          </cell>
          <cell r="AS40">
            <v>6</v>
          </cell>
          <cell r="AT40">
            <v>0</v>
          </cell>
          <cell r="AU40">
            <v>35</v>
          </cell>
          <cell r="AV40">
            <v>0</v>
          </cell>
          <cell r="AW40">
            <v>11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5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43</v>
          </cell>
          <cell r="AQ43">
            <v>7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10</v>
          </cell>
          <cell r="AX43">
            <v>0</v>
          </cell>
        </row>
        <row r="44">
          <cell r="A44" t="str">
            <v>New York</v>
          </cell>
          <cell r="AP44">
            <v>97</v>
          </cell>
          <cell r="AQ44">
            <v>69</v>
          </cell>
          <cell r="AR44">
            <v>0</v>
          </cell>
          <cell r="AS44">
            <v>6</v>
          </cell>
          <cell r="AT44">
            <v>0</v>
          </cell>
          <cell r="AU44">
            <v>82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81</v>
          </cell>
          <cell r="AQ45">
            <v>10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15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2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9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7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20</v>
          </cell>
          <cell r="AQ53">
            <v>4</v>
          </cell>
          <cell r="AR53">
            <v>0</v>
          </cell>
          <cell r="AS53">
            <v>2</v>
          </cell>
          <cell r="AT53">
            <v>0</v>
          </cell>
          <cell r="AU53">
            <v>26</v>
          </cell>
          <cell r="AV53">
            <v>0</v>
          </cell>
          <cell r="AW53">
            <v>9</v>
          </cell>
          <cell r="AX53">
            <v>0</v>
          </cell>
        </row>
        <row r="54">
          <cell r="A54" t="str">
            <v>District of Columbia</v>
          </cell>
          <cell r="AP54">
            <v>13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7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51</v>
          </cell>
          <cell r="AQ56">
            <v>4</v>
          </cell>
          <cell r="AR56">
            <v>0</v>
          </cell>
          <cell r="AS56">
            <v>4</v>
          </cell>
          <cell r="AT56">
            <v>0</v>
          </cell>
          <cell r="AU56">
            <v>50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7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9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1519</v>
          </cell>
          <cell r="AQ60">
            <v>368</v>
          </cell>
          <cell r="AS60">
            <v>150</v>
          </cell>
          <cell r="AT60">
            <v>20</v>
          </cell>
          <cell r="AU60">
            <v>1487</v>
          </cell>
          <cell r="AV60">
            <v>3</v>
          </cell>
          <cell r="AW60">
            <v>433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2/10/2020 2:02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12.047460786685249</v>
      </c>
      <c r="F3" s="1">
        <f>[1]Calculation!DJ5*100</f>
        <v>0</v>
      </c>
      <c r="G3" s="1">
        <f>[1]Calculation!DL5*100</f>
        <v>20.977310210558063</v>
      </c>
      <c r="H3" s="1">
        <f>[1]Calculation!DM5*100</f>
        <v>9.8159602823055447</v>
      </c>
      <c r="I3" s="1">
        <f>[1]Calculation!DN5*100</f>
        <v>28.390601870160602</v>
      </c>
      <c r="J3" s="1">
        <f>[1]Calculation!DO5*100</f>
        <v>2.9740061197050789</v>
      </c>
      <c r="K3" s="1">
        <f>[1]Calculation!DP5*100</f>
        <v>13.497398178027877</v>
      </c>
      <c r="L3" s="1">
        <f>[1]Calculation!DQ5*100</f>
        <v>3.470193323190224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10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[1]Calculation!DI6*100</f>
        <v>23.306320721387298</v>
      </c>
      <c r="F4" s="1">
        <f>[1]Calculation!DJ6*100</f>
        <v>0</v>
      </c>
      <c r="G4" s="1">
        <f>[1]Calculation!DL6*100</f>
        <v>9.1377477265740907</v>
      </c>
      <c r="H4" s="1">
        <f>[1]Calculation!DM6*100</f>
        <v>4.4431545725875132</v>
      </c>
      <c r="I4" s="1">
        <f>[1]Calculation!DN6*100</f>
        <v>26.91330909956714</v>
      </c>
      <c r="J4" s="1">
        <f>[1]Calculation!DO6*100</f>
        <v>7.2835829278112758</v>
      </c>
      <c r="K4" s="1">
        <f>[1]Calculation!DP6*100</f>
        <v>13.457708475030989</v>
      </c>
      <c r="L4" s="1">
        <f>[1]Calculation!DQ6*100</f>
        <v>5.0858445868153455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17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33.462590240949822</v>
      </c>
      <c r="F5" s="1">
        <f>[1]Calculation!DJ7*100</f>
        <v>0</v>
      </c>
      <c r="G5" s="1">
        <f>[1]Calculation!DL7*100</f>
        <v>7.1939604817079674</v>
      </c>
      <c r="H5" s="1">
        <f>[1]Calculation!DM7*100</f>
        <v>3.9322670882151636</v>
      </c>
      <c r="I5" s="1">
        <f>[1]Calculation!DN7*100</f>
        <v>19.876412455784688</v>
      </c>
      <c r="J5" s="1">
        <f>[1]Calculation!DO7*100</f>
        <v>11.883445312356478</v>
      </c>
      <c r="K5" s="1">
        <f>[1]Calculation!DP7*100</f>
        <v>9.2390914862065738</v>
      </c>
      <c r="L5" s="1">
        <f>[1]Calculation!DQ7*100</f>
        <v>3.2358361664173407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19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33.47654093787083</v>
      </c>
      <c r="F6" s="1">
        <f>[1]Calculation!DJ8*100</f>
        <v>14.476679717129528</v>
      </c>
      <c r="G6" s="1">
        <f>[1]Calculation!DL8*100</f>
        <v>7.256535830914741</v>
      </c>
      <c r="H6" s="1">
        <f>[1]Calculation!DM8*100</f>
        <v>4.2448237289784503</v>
      </c>
      <c r="I6" s="1">
        <f>[1]Calculation!DN8*100</f>
        <v>18.750893279026389</v>
      </c>
      <c r="J6" s="1">
        <f>[1]Calculation!DO8*100</f>
        <v>2.2933712075355213</v>
      </c>
      <c r="K6" s="1">
        <f>[1]Calculation!DP8*100</f>
        <v>11.187074581383863</v>
      </c>
      <c r="L6" s="1">
        <f>[1]Calculation!DQ8*100</f>
        <v>3.3140807171606674</v>
      </c>
      <c r="M6">
        <v>1.0912609154025721E-2</v>
      </c>
      <c r="N6" s="4" t="str">
        <f t="shared" si="0"/>
        <v>43861Alabama</v>
      </c>
      <c r="O6" s="2">
        <f>'[1]Delegate Counter'!AP7</f>
        <v>28</v>
      </c>
      <c r="P6" s="2">
        <f>'[1]Delegate Counter'!AQ7</f>
        <v>7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24.771796750644807</v>
      </c>
      <c r="F7" s="1">
        <f>[1]Calculation!DJ9*100</f>
        <v>11.272530124428206</v>
      </c>
      <c r="G7" s="1">
        <f>[1]Calculation!DL9*100</f>
        <v>9.9000061239178763</v>
      </c>
      <c r="H7" s="1">
        <f>[1]Calculation!DM9*100</f>
        <v>4.4834535535642166</v>
      </c>
      <c r="I7" s="1">
        <f>[1]Calculation!DN9*100</f>
        <v>24.615288400886929</v>
      </c>
      <c r="J7" s="1">
        <f>[1]Calculation!DO9*100</f>
        <v>1.8234925929305388</v>
      </c>
      <c r="K7" s="1">
        <f>[1]Calculation!DP9*100</f>
        <v>14.388084369643813</v>
      </c>
      <c r="L7" s="1">
        <f>[1]Calculation!DQ9*100</f>
        <v>3.745348083983612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29.91785313755932</v>
      </c>
      <c r="F8" s="1">
        <f>[1]Calculation!DJ10*100</f>
        <v>14.689299451445159</v>
      </c>
      <c r="G8" s="1">
        <f>[1]Calculation!DL10*100</f>
        <v>8.5052927740024717</v>
      </c>
      <c r="H8" s="1">
        <f>[1]Calculation!DM10*100</f>
        <v>4.7894605622284159</v>
      </c>
      <c r="I8" s="1">
        <f>[1]Calculation!DN10*100</f>
        <v>19.942991136220847</v>
      </c>
      <c r="J8" s="1">
        <f>[1]Calculation!DO10*100</f>
        <v>1.6812948169098756</v>
      </c>
      <c r="K8" s="1">
        <f>[1]Calculation!DP10*100</f>
        <v>12.065331363762464</v>
      </c>
      <c r="L8" s="1">
        <f>[1]Calculation!DQ10*100</f>
        <v>3.4084767578714357</v>
      </c>
      <c r="M8">
        <v>5.6914527884452445E-3</v>
      </c>
      <c r="N8" s="4" t="str">
        <f t="shared" si="0"/>
        <v>43861Arkansas</v>
      </c>
      <c r="O8" s="2">
        <f>'[1]Delegate Counter'!AP9</f>
        <v>15</v>
      </c>
      <c r="P8" s="2">
        <f>'[1]Delegate Counter'!AQ9</f>
        <v>4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20.313135102672025</v>
      </c>
      <c r="F9" s="1">
        <f>[1]Calculation!DJ11*100</f>
        <v>10.728836313190309</v>
      </c>
      <c r="G9" s="1">
        <f>[1]Calculation!DL11*100</f>
        <v>8.5883355820896075</v>
      </c>
      <c r="H9" s="1">
        <f>[1]Calculation!DM11*100</f>
        <v>4.4375802965495694</v>
      </c>
      <c r="I9" s="1">
        <f>[1]Calculation!DN11*100</f>
        <v>27.851511194148941</v>
      </c>
      <c r="J9" s="1">
        <f>[1]Calculation!DO11*100</f>
        <v>2.2311232309834694</v>
      </c>
      <c r="K9" s="1">
        <f>[1]Calculation!DP11*100</f>
        <v>16.044411093841802</v>
      </c>
      <c r="L9" s="1">
        <f>[1]Calculation!DQ11*100</f>
        <v>4.8050671865242824</v>
      </c>
      <c r="M9">
        <v>0.13093970239230715</v>
      </c>
      <c r="N9" s="4" t="str">
        <f t="shared" si="0"/>
        <v>43861California</v>
      </c>
      <c r="O9" s="2">
        <f>'[1]Delegate Counter'!AP10</f>
        <v>124</v>
      </c>
      <c r="P9" s="2">
        <f>'[1]Delegate Counter'!AQ10</f>
        <v>16</v>
      </c>
      <c r="Q9" s="2">
        <f>'[1]Delegate Counter'!AS10</f>
        <v>7</v>
      </c>
      <c r="R9" s="2">
        <f>'[1]Delegate Counter'!AT10</f>
        <v>0</v>
      </c>
      <c r="S9" s="2">
        <f>'[1]Delegate Counter'!AU10</f>
        <v>170</v>
      </c>
      <c r="T9" s="2">
        <f>'[1]Delegate Counter'!AV10</f>
        <v>0</v>
      </c>
      <c r="U9" s="2">
        <f>'[1]Delegate Counter'!AW10</f>
        <v>98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19.932549202674775</v>
      </c>
      <c r="F10" s="1">
        <f>[1]Calculation!DJ12*100</f>
        <v>11.486967834501804</v>
      </c>
      <c r="G10" s="1">
        <f>[1]Calculation!DL12*100</f>
        <v>9.9244329892239946</v>
      </c>
      <c r="H10" s="1">
        <f>[1]Calculation!DM12*100</f>
        <v>4.4233513958070079</v>
      </c>
      <c r="I10" s="1">
        <f>[1]Calculation!DN12*100</f>
        <v>28.359193367644831</v>
      </c>
      <c r="J10" s="1">
        <f>[1]Calculation!DO12*100</f>
        <v>2.391411891052174</v>
      </c>
      <c r="K10" s="1">
        <f>[1]Calculation!DP12*100</f>
        <v>13.793806501615091</v>
      </c>
      <c r="L10" s="1">
        <f>[1]Calculation!DQ12*100</f>
        <v>4.688286817480309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21.413451981852138</v>
      </c>
      <c r="F11" s="1">
        <f>[1]Calculation!DJ13*100</f>
        <v>9.7442985247786655</v>
      </c>
      <c r="G11" s="1">
        <f>[1]Calculation!DL13*100</f>
        <v>8.5578493917297056</v>
      </c>
      <c r="H11" s="1">
        <f>[1]Calculation!DM13*100</f>
        <v>3.8756259123437484</v>
      </c>
      <c r="I11" s="1">
        <f>[1]Calculation!DN13*100</f>
        <v>34.157435479730097</v>
      </c>
      <c r="J11" s="1">
        <f>[1]Calculation!DO13*100</f>
        <v>1.5762793256797067</v>
      </c>
      <c r="K11" s="1">
        <f>[1]Calculation!DP13*100</f>
        <v>12.437473020691781</v>
      </c>
      <c r="L11" s="1">
        <f>[1]Calculation!DQ13*100</f>
        <v>3.2375863631941586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19.333111074606386</v>
      </c>
      <c r="F12" s="1">
        <f>[1]Calculation!DJ14*100</f>
        <v>12.100919521226592</v>
      </c>
      <c r="G12" s="1">
        <f>[1]Calculation!DL14*100</f>
        <v>11.871470478909888</v>
      </c>
      <c r="H12" s="1">
        <f>[1]Calculation!DM14*100</f>
        <v>4.4811806038923514</v>
      </c>
      <c r="I12" s="1">
        <f>[1]Calculation!DN14*100</f>
        <v>23.473674378916535</v>
      </c>
      <c r="J12" s="1">
        <f>[1]Calculation!DO14*100</f>
        <v>2.7132859715772404</v>
      </c>
      <c r="K12" s="1">
        <f>[1]Calculation!DP14*100</f>
        <v>17.530683559058165</v>
      </c>
      <c r="L12" s="1">
        <f>[1]Calculation!DQ14*100</f>
        <v>3.4956744118128364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2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17.834905179296701</v>
      </c>
      <c r="F13" s="1">
        <f>[1]Calculation!DJ15*100</f>
        <v>11.767790680298333</v>
      </c>
      <c r="G13" s="1">
        <f>[1]Calculation!DL15*100</f>
        <v>11.684952682994567</v>
      </c>
      <c r="H13" s="1">
        <f>[1]Calculation!DM15*100</f>
        <v>5.4782622030686552</v>
      </c>
      <c r="I13" s="1">
        <f>[1]Calculation!DN15*100</f>
        <v>22.921438798641127</v>
      </c>
      <c r="J13" s="1">
        <f>[1]Calculation!DO15*100</f>
        <v>2.3785293450440594</v>
      </c>
      <c r="K13" s="1">
        <f>[1]Calculation!DP15*100</f>
        <v>19.470464131605915</v>
      </c>
      <c r="L13" s="1">
        <f>[1]Calculation!DQ15*100</f>
        <v>3.4636569790506417</v>
      </c>
      <c r="M13">
        <v>2.984426518603394E-2</v>
      </c>
      <c r="N13" s="4" t="str">
        <f t="shared" si="0"/>
        <v>43861Massachusetts</v>
      </c>
      <c r="O13" s="2">
        <f>'[1]Delegate Counter'!AP14</f>
        <v>24</v>
      </c>
      <c r="P13" s="2">
        <f>'[1]Delegate Counter'!AQ14</f>
        <v>5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17.733555361419011</v>
      </c>
      <c r="F14" s="1">
        <f>[1]Calculation!DJ16*100</f>
        <v>9.6216871050117661</v>
      </c>
      <c r="G14" s="1">
        <f>[1]Calculation!DL16*100</f>
        <v>11.926583969436566</v>
      </c>
      <c r="H14" s="1">
        <f>[1]Calculation!DM16*100</f>
        <v>17.453550920004542</v>
      </c>
      <c r="I14" s="1">
        <f>[1]Calculation!DN16*100</f>
        <v>20.760176096499748</v>
      </c>
      <c r="J14" s="1">
        <f>[1]Calculation!DO16*100</f>
        <v>1.1052397417609843</v>
      </c>
      <c r="K14" s="1">
        <f>[1]Calculation!DP16*100</f>
        <v>13.219172115706856</v>
      </c>
      <c r="L14" s="1">
        <f>[1]Calculation!DQ16*100</f>
        <v>3.180034690160527</v>
      </c>
      <c r="M14">
        <v>2.0458215992947334E-2</v>
      </c>
      <c r="N14" s="4" t="str">
        <f t="shared" si="0"/>
        <v>43861Minnesota</v>
      </c>
      <c r="O14" s="2">
        <f>'[1]Delegate Counter'!AP15</f>
        <v>19</v>
      </c>
      <c r="P14" s="2">
        <f>'[1]Delegate Counter'!AQ15</f>
        <v>2</v>
      </c>
      <c r="Q14" s="2">
        <f>'[1]Delegate Counter'!AS15</f>
        <v>5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28.310454931419837</v>
      </c>
      <c r="F15" s="1">
        <f>[1]Calculation!DJ17*100</f>
        <v>15.436171524911035</v>
      </c>
      <c r="G15" s="1">
        <f>[1]Calculation!DL17*100</f>
        <v>8.501607431959151</v>
      </c>
      <c r="H15" s="1">
        <f>[1]Calculation!DM17*100</f>
        <v>4.8336752770278606</v>
      </c>
      <c r="I15" s="1">
        <f>[1]Calculation!DN17*100</f>
        <v>21.019886854542815</v>
      </c>
      <c r="J15" s="1">
        <f>[1]Calculation!DO17*100</f>
        <v>1.8457728431300404</v>
      </c>
      <c r="K15" s="1">
        <f>[1]Calculation!DP17*100</f>
        <v>11.235178170907007</v>
      </c>
      <c r="L15" s="1">
        <f>[1]Calculation!DQ17*100</f>
        <v>3.8172529661022372</v>
      </c>
      <c r="M15">
        <v>3.2747924153831043E-2</v>
      </c>
      <c r="N15" s="4" t="str">
        <f t="shared" si="0"/>
        <v>43861North Carolina</v>
      </c>
      <c r="O15" s="2">
        <f>'[1]Delegate Counter'!AP16</f>
        <v>45</v>
      </c>
      <c r="P15" s="2">
        <f>'[1]Delegate Counter'!AQ16</f>
        <v>25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22.97495910199234</v>
      </c>
      <c r="F16" s="1">
        <f>[1]Calculation!DJ18*100</f>
        <v>14.440316523275905</v>
      </c>
      <c r="G16" s="1">
        <f>[1]Calculation!DL18*100</f>
        <v>8.1275410877963328</v>
      </c>
      <c r="H16" s="1">
        <f>[1]Calculation!DM18*100</f>
        <v>4.8167504686851297</v>
      </c>
      <c r="I16" s="1">
        <f>[1]Calculation!DN18*100</f>
        <v>25.705466446879022</v>
      </c>
      <c r="J16" s="1">
        <f>[1]Calculation!DO18*100</f>
        <v>4.5000294659214557</v>
      </c>
      <c r="K16" s="1">
        <f>[1]Calculation!DP18*100</f>
        <v>11.137617210690868</v>
      </c>
      <c r="L16" s="1">
        <f>[1]Calculation!DQ18*100</f>
        <v>3.2973196947589365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5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30.027631438930786</v>
      </c>
      <c r="F17" s="1">
        <f>[1]Calculation!DJ19*100</f>
        <v>14.590992133435302</v>
      </c>
      <c r="G17" s="1">
        <f>[1]Calculation!DL19*100</f>
        <v>8.7981241735275226</v>
      </c>
      <c r="H17" s="1">
        <f>[1]Calculation!DM19*100</f>
        <v>4.6537775775798744</v>
      </c>
      <c r="I17" s="1">
        <f>[1]Calculation!DN19*100</f>
        <v>20.034698954984616</v>
      </c>
      <c r="J17" s="1">
        <f>[1]Calculation!DO19*100</f>
        <v>1.6883478271841552</v>
      </c>
      <c r="K17" s="1">
        <f>[1]Calculation!DP19*100</f>
        <v>11.763062668006787</v>
      </c>
      <c r="L17" s="1">
        <f>[1]Calculation!DQ19*100</f>
        <v>3.443365226350966</v>
      </c>
      <c r="M17">
        <v>1.3023909669102093E-2</v>
      </c>
      <c r="N17" s="4" t="str">
        <f t="shared" si="0"/>
        <v>43861Tennessee</v>
      </c>
      <c r="O17" s="2">
        <f>'[1]Delegate Counter'!AP18</f>
        <v>30</v>
      </c>
      <c r="P17" s="2">
        <f>'[1]Delegate Counter'!AQ18</f>
        <v>9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25.07885994490896</v>
      </c>
      <c r="F18" s="1">
        <f>[1]Calculation!DJ20*100</f>
        <v>14.022744613175957</v>
      </c>
      <c r="G18" s="1">
        <f>[1]Calculation!DL20*100</f>
        <v>8.1349889205256893</v>
      </c>
      <c r="H18" s="1">
        <f>[1]Calculation!DM20*100</f>
        <v>4.5888207176450395</v>
      </c>
      <c r="I18" s="1">
        <f>[1]Calculation!DN20*100</f>
        <v>23.638726831213262</v>
      </c>
      <c r="J18" s="1">
        <f>[1]Calculation!DO20*100</f>
        <v>1.6974079127745112</v>
      </c>
      <c r="K18" s="1">
        <f>[1]Calculation!DP20*100</f>
        <v>14.249280842456102</v>
      </c>
      <c r="L18" s="1">
        <f>[1]Calculation!DQ20*100</f>
        <v>3.5891702173004885</v>
      </c>
      <c r="M18">
        <v>5.8005389419603419E-2</v>
      </c>
      <c r="N18" s="4" t="str">
        <f t="shared" si="0"/>
        <v>43861Texas</v>
      </c>
      <c r="O18" s="2">
        <f>'[1]Delegate Counter'!AP19</f>
        <v>88</v>
      </c>
      <c r="P18" s="2">
        <f>'[1]Delegate Counter'!AQ19</f>
        <v>26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16.771575949913696</v>
      </c>
      <c r="F19" s="1">
        <f>[1]Calculation!DJ21*100</f>
        <v>11.490008808451208</v>
      </c>
      <c r="G19" s="1">
        <f>[1]Calculation!DL21*100</f>
        <v>10.32806256833851</v>
      </c>
      <c r="H19" s="1">
        <f>[1]Calculation!DM21*100</f>
        <v>5.9528044636948074</v>
      </c>
      <c r="I19" s="1">
        <f>[1]Calculation!DN21*100</f>
        <v>28.70327868712199</v>
      </c>
      <c r="J19" s="1">
        <f>[1]Calculation!DO21*100</f>
        <v>2.08645666696889</v>
      </c>
      <c r="K19" s="1">
        <f>[1]Calculation!DP21*100</f>
        <v>14.750841637804516</v>
      </c>
      <c r="L19" s="1">
        <f>[1]Calculation!DQ21*100</f>
        <v>4.9169712177063696</v>
      </c>
      <c r="M19">
        <v>4.6470809095476876E-3</v>
      </c>
      <c r="N19" s="4" t="str">
        <f t="shared" si="0"/>
        <v>43861Utah</v>
      </c>
      <c r="O19" s="2">
        <f>'[1]Delegate Counter'!AP20</f>
        <v>8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15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14.112433561989798</v>
      </c>
      <c r="F20" s="1">
        <f>[1]Calculation!DJ22*100</f>
        <v>8.9688932603106792</v>
      </c>
      <c r="G20" s="1">
        <f>[1]Calculation!DL22*100</f>
        <v>10.175328528046744</v>
      </c>
      <c r="H20" s="1">
        <f>[1]Calculation!DM22*100</f>
        <v>4.4364491219236513</v>
      </c>
      <c r="I20" s="1">
        <f>[1]Calculation!DN22*100</f>
        <v>39.307070526935547</v>
      </c>
      <c r="J20" s="1">
        <f>[1]Calculation!DO22*100</f>
        <v>1.9527478381495686</v>
      </c>
      <c r="K20" s="1">
        <f>[1]Calculation!DP22*100</f>
        <v>13.212120232720489</v>
      </c>
      <c r="L20" s="1">
        <f>[1]Calculation!DQ22*100</f>
        <v>2.8349569299235067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26.60845925425518</v>
      </c>
      <c r="F21" s="1">
        <f>[1]Calculation!DJ23*100</f>
        <v>13.446678213789124</v>
      </c>
      <c r="G21" s="1">
        <f>[1]Calculation!DL23*100</f>
        <v>8.1465529684792397</v>
      </c>
      <c r="H21" s="1">
        <f>[1]Calculation!DM23*100</f>
        <v>5.8134588224224553</v>
      </c>
      <c r="I21" s="1">
        <f>[1]Calculation!DN23*100</f>
        <v>23.058575618024037</v>
      </c>
      <c r="J21" s="1">
        <f>[1]Calculation!DO23*100</f>
        <v>1.5497187853326819</v>
      </c>
      <c r="K21" s="1">
        <f>[1]Calculation!DP23*100</f>
        <v>12.572375306042904</v>
      </c>
      <c r="L21" s="1">
        <f>[1]Calculation!DQ23*100</f>
        <v>3.804181031654378</v>
      </c>
      <c r="M21">
        <v>2.963899570316211E-2</v>
      </c>
      <c r="N21" s="4" t="str">
        <f t="shared" si="0"/>
        <v>43861Virginia</v>
      </c>
      <c r="O21" s="2">
        <f>'[1]Delegate Counter'!AP22</f>
        <v>43</v>
      </c>
      <c r="P21" s="2">
        <f>'[1]Delegate Counter'!AQ22</f>
        <v>10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7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19.846308571903002</v>
      </c>
      <c r="F22" s="1">
        <f>[1]Calculation!DJ24*100</f>
        <v>12.002348679865971</v>
      </c>
      <c r="G22" s="1">
        <f>[1]Calculation!DL24*100</f>
        <v>10.063508337831701</v>
      </c>
      <c r="H22" s="1">
        <f>[1]Calculation!DM24*100</f>
        <v>4.0099260184863903</v>
      </c>
      <c r="I22" s="1">
        <f>[1]Calculation!DN24*100</f>
        <v>30.999311404793666</v>
      </c>
      <c r="J22" s="1">
        <f>[1]Calculation!DO24*100</f>
        <v>2.0827474814297422</v>
      </c>
      <c r="K22" s="1">
        <f>[1]Calculation!DP24*100</f>
        <v>11.340738116264333</v>
      </c>
      <c r="L22" s="1">
        <f>[1]Calculation!DQ24*100</f>
        <v>4.6551113894251959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24.05801332283211</v>
      </c>
      <c r="F23" s="1">
        <f>[1]Calculation!DJ25*100</f>
        <v>12.535139304185977</v>
      </c>
      <c r="G23" s="1">
        <f>[1]Calculation!DL25*100</f>
        <v>11.164606966845261</v>
      </c>
      <c r="H23" s="1">
        <f>[1]Calculation!DM25*100</f>
        <v>5.3044142533231922</v>
      </c>
      <c r="I23" s="1">
        <f>[1]Calculation!DN25*100</f>
        <v>24.163695732546284</v>
      </c>
      <c r="J23" s="1">
        <f>[1]Calculation!DO25*100</f>
        <v>1.0303249940519696</v>
      </c>
      <c r="K23" s="1">
        <f>[1]Calculation!DP25*100</f>
        <v>13.272192686638832</v>
      </c>
      <c r="L23" s="1">
        <f>[1]Calculation!DQ25*100</f>
        <v>3.4716127395763685</v>
      </c>
      <c r="M23">
        <v>3.3937434106932882E-2</v>
      </c>
      <c r="N23" s="4" t="str">
        <f t="shared" si="0"/>
        <v>43861Michigan</v>
      </c>
      <c r="O23" s="2">
        <f>'[1]Delegate Counter'!AP24</f>
        <v>49</v>
      </c>
      <c r="P23" s="2">
        <f>'[1]Delegate Counter'!AQ24</f>
        <v>9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35.727882336538855</v>
      </c>
      <c r="F24" s="1">
        <f>[1]Calculation!DJ26*100</f>
        <v>14.392584980161589</v>
      </c>
      <c r="G24" s="1">
        <f>[1]Calculation!DL26*100</f>
        <v>6.5620809442022923</v>
      </c>
      <c r="H24" s="1">
        <f>[1]Calculation!DM26*100</f>
        <v>3.9745181475783742</v>
      </c>
      <c r="I24" s="1">
        <f>[1]Calculation!DN26*100</f>
        <v>18.013358584293378</v>
      </c>
      <c r="J24" s="1">
        <f>[1]Calculation!DO26*100</f>
        <v>2.5527768919596716</v>
      </c>
      <c r="K24" s="1">
        <f>[1]Calculation!DP26*100</f>
        <v>10.454090188163736</v>
      </c>
      <c r="L24" s="1">
        <f>[1]Calculation!DQ26*100</f>
        <v>3.3227079271021061</v>
      </c>
      <c r="M24">
        <v>7.256619507038823E-3</v>
      </c>
      <c r="N24" s="4" t="str">
        <f t="shared" si="0"/>
        <v>43861Mississippi</v>
      </c>
      <c r="O24" s="2">
        <f>'[1]Delegate Counter'!AP25</f>
        <v>20</v>
      </c>
      <c r="P24" s="2">
        <f>'[1]Delegate Counter'!AQ25</f>
        <v>5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28.713403625644663</v>
      </c>
      <c r="F25" s="1">
        <f>[1]Calculation!DJ27*100</f>
        <v>17.422471260264551</v>
      </c>
      <c r="G25" s="1">
        <f>[1]Calculation!DL27*100</f>
        <v>8.7008014175224933</v>
      </c>
      <c r="H25" s="1">
        <f>[1]Calculation!DM27*100</f>
        <v>5.2089215593422438</v>
      </c>
      <c r="I25" s="1">
        <f>[1]Calculation!DN27*100</f>
        <v>18.937804487535693</v>
      </c>
      <c r="J25" s="1">
        <f>[1]Calculation!DO27*100</f>
        <v>1.4264246847768345</v>
      </c>
      <c r="K25" s="1">
        <f>[1]Calculation!DP27*100</f>
        <v>11.455487093591874</v>
      </c>
      <c r="L25" s="1">
        <f>[1]Calculation!DQ27*100</f>
        <v>3.1346858713216639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17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20.009583084722422</v>
      </c>
      <c r="F26" s="1">
        <f>[1]Calculation!DJ28*100</f>
        <v>8.0946795512769043</v>
      </c>
      <c r="G26" s="1">
        <f>[1]Calculation!DL28*100</f>
        <v>13.977545039844241</v>
      </c>
      <c r="H26" s="1">
        <f>[1]Calculation!DM28*100</f>
        <v>6.5082050853805455</v>
      </c>
      <c r="I26" s="1">
        <f>[1]Calculation!DN28*100</f>
        <v>26.951113211578274</v>
      </c>
      <c r="J26" s="1">
        <f>[1]Calculation!DO28*100</f>
        <v>1.5098849154819936</v>
      </c>
      <c r="K26" s="1">
        <f>[1]Calculation!DP28*100</f>
        <v>14.338409774686509</v>
      </c>
      <c r="L26" s="1">
        <f>[1]Calculation!DQ28*100</f>
        <v>3.6105793370290984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24.663426322557804</v>
      </c>
      <c r="F27" s="1">
        <f>[1]Calculation!DJ29*100</f>
        <v>12.651150110258333</v>
      </c>
      <c r="G27" s="1">
        <f>[1]Calculation!DL29*100</f>
        <v>11.596278262712147</v>
      </c>
      <c r="H27" s="1">
        <f>[1]Calculation!DM29*100</f>
        <v>5.4522297264566859</v>
      </c>
      <c r="I27" s="1">
        <f>[1]Calculation!DN29*100</f>
        <v>23.340282026766506</v>
      </c>
      <c r="J27" s="1">
        <f>[1]Calculation!DO29*100</f>
        <v>1.1886915545309553</v>
      </c>
      <c r="K27" s="1">
        <f>[1]Calculation!DP29*100</f>
        <v>12.654403475783271</v>
      </c>
      <c r="L27" s="1">
        <f>[1]Calculation!DQ29*100</f>
        <v>3.4535385209343032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9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35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16.99561697787064</v>
      </c>
      <c r="F28" s="1">
        <f>[1]Calculation!DJ30*100</f>
        <v>13.439113061443669</v>
      </c>
      <c r="G28" s="1">
        <f>[1]Calculation!DL30*100</f>
        <v>10.115757464957603</v>
      </c>
      <c r="H28" s="1">
        <f>[1]Calculation!DM30*100</f>
        <v>5.0340295126626122</v>
      </c>
      <c r="I28" s="1">
        <f>[1]Calculation!DN30*100</f>
        <v>27.533581196900769</v>
      </c>
      <c r="J28" s="1">
        <f>[1]Calculation!DO30*100</f>
        <v>2.134769605673223</v>
      </c>
      <c r="K28" s="1">
        <f>[1]Calculation!DP30*100</f>
        <v>15.294345309529584</v>
      </c>
      <c r="L28" s="1">
        <f>[1]Calculation!DQ30*100</f>
        <v>4.4527868709619032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24.771796750644807</v>
      </c>
      <c r="F29" s="1">
        <f>[1]Calculation!DJ31*100</f>
        <v>11.272530124428206</v>
      </c>
      <c r="G29" s="1">
        <f>[1]Calculation!DL31*100</f>
        <v>9.9000061239178763</v>
      </c>
      <c r="H29" s="1">
        <f>[1]Calculation!DM31*100</f>
        <v>4.4834535535642166</v>
      </c>
      <c r="I29" s="1">
        <f>[1]Calculation!DN31*100</f>
        <v>24.615288400886929</v>
      </c>
      <c r="J29" s="1">
        <f>[1]Calculation!DO31*100</f>
        <v>1.8234925929305388</v>
      </c>
      <c r="K29" s="1">
        <f>[1]Calculation!DP31*100</f>
        <v>14.388084369643813</v>
      </c>
      <c r="L29" s="1">
        <f>[1]Calculation!DQ31*100</f>
        <v>3.745348083983612</v>
      </c>
      <c r="M29">
        <v>3.5812053209236465E-2</v>
      </c>
      <c r="N29" s="4" t="str">
        <f t="shared" si="0"/>
        <v>43861Arizona</v>
      </c>
      <c r="O29" s="2">
        <f>'[1]Delegate Counter'!AP30</f>
        <v>29</v>
      </c>
      <c r="P29" s="2">
        <f>'[1]Delegate Counter'!AQ30</f>
        <v>4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26.649341019825059</v>
      </c>
      <c r="F30" s="1">
        <f>[1]Calculation!DJ32*100</f>
        <v>11.746679220893853</v>
      </c>
      <c r="G30" s="1">
        <f>[1]Calculation!DL32*100</f>
        <v>9.5204341604978655</v>
      </c>
      <c r="H30" s="1">
        <f>[1]Calculation!DM32*100</f>
        <v>4.0223443102091574</v>
      </c>
      <c r="I30" s="1">
        <f>[1]Calculation!DN32*100</f>
        <v>23.632116754271479</v>
      </c>
      <c r="J30" s="1">
        <f>[1]Calculation!DO32*100</f>
        <v>2.0777617671368058</v>
      </c>
      <c r="K30" s="1">
        <f>[1]Calculation!DP32*100</f>
        <v>12.909578323592283</v>
      </c>
      <c r="L30" s="1">
        <f>[1]Calculation!DQ32*100</f>
        <v>4.4417444435734952</v>
      </c>
      <c r="M30">
        <v>1.7368807813002568E-2</v>
      </c>
      <c r="N30" s="4" t="str">
        <f t="shared" si="0"/>
        <v>43861Florida</v>
      </c>
      <c r="O30" s="2">
        <f>'[1]Delegate Counter'!AP31</f>
        <v>93</v>
      </c>
      <c r="P30" s="2">
        <f>'[1]Delegate Counter'!AQ31</f>
        <v>50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30.175759793841767</v>
      </c>
      <c r="F31" s="1">
        <f>[1]Calculation!DJ33*100</f>
        <v>16.028829459682647</v>
      </c>
      <c r="G31" s="1">
        <f>[1]Calculation!DL33*100</f>
        <v>7.3718263047820667</v>
      </c>
      <c r="H31" s="1">
        <f>[1]Calculation!DM33*100</f>
        <v>5.3295067168803483</v>
      </c>
      <c r="I31" s="1">
        <f>[1]Calculation!DN33*100</f>
        <v>18.814116774493822</v>
      </c>
      <c r="J31" s="1">
        <f>[1]Calculation!DO33*100</f>
        <v>1.6893533064793489</v>
      </c>
      <c r="K31" s="1">
        <f>[1]Calculation!DP33*100</f>
        <v>12.488368104155583</v>
      </c>
      <c r="L31" s="1">
        <f>[1]Calculation!DQ33*100</f>
        <v>3.1022395396844002</v>
      </c>
      <c r="M31">
        <v>6.73856947169367E-2</v>
      </c>
      <c r="N31" s="4" t="str">
        <f t="shared" si="0"/>
        <v>43861Illinois</v>
      </c>
      <c r="O31" s="2">
        <f>'[1]Delegate Counter'!AP32</f>
        <v>60</v>
      </c>
      <c r="P31" s="2">
        <f>'[1]Delegate Counter'!AQ32</f>
        <v>10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14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23.654204228251022</v>
      </c>
      <c r="F32" s="1">
        <f>[1]Calculation!DJ34*100</f>
        <v>12.020485966743582</v>
      </c>
      <c r="G32" s="1">
        <f>[1]Calculation!DL34*100</f>
        <v>12.619271927081318</v>
      </c>
      <c r="H32" s="1">
        <f>[1]Calculation!DM34*100</f>
        <v>5.8306117954310732</v>
      </c>
      <c r="I32" s="1">
        <f>[1]Calculation!DN34*100</f>
        <v>22.939333702325847</v>
      </c>
      <c r="J32" s="1">
        <f>[1]Calculation!DO34*100</f>
        <v>1.2508911799672344</v>
      </c>
      <c r="K32" s="1">
        <f>[1]Calculation!DP34*100</f>
        <v>13.297866640271369</v>
      </c>
      <c r="L32" s="1">
        <f>[1]Calculation!DQ34*100</f>
        <v>3.3873345599285476</v>
      </c>
      <c r="M32">
        <v>4.6231315567074861E-2</v>
      </c>
      <c r="N32" s="4" t="str">
        <f t="shared" si="0"/>
        <v>43861Ohio</v>
      </c>
      <c r="O32" s="2">
        <f>'[1]Delegate Counter'!AP33</f>
        <v>56</v>
      </c>
      <c r="P32" s="2">
        <f>'[1]Delegate Counter'!AQ33</f>
        <v>10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10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32.714581912258602</v>
      </c>
      <c r="F33" s="1">
        <f>[1]Calculation!DJ35*100</f>
        <v>14.730801145409695</v>
      </c>
      <c r="G33" s="1">
        <f>[1]Calculation!DL35*100</f>
        <v>7.4529059629075824</v>
      </c>
      <c r="H33" s="1">
        <f>[1]Calculation!DM35*100</f>
        <v>4.2207726698700725</v>
      </c>
      <c r="I33" s="1">
        <f>[1]Calculation!DN35*100</f>
        <v>19.41490632651491</v>
      </c>
      <c r="J33" s="1">
        <f>[1]Calculation!DO35*100</f>
        <v>2.1418539838802908</v>
      </c>
      <c r="K33" s="1">
        <f>[1]Calculation!DP35*100</f>
        <v>10.85633229650424</v>
      </c>
      <c r="L33" s="1">
        <f>[1]Calculation!DQ35*100</f>
        <v>3.4678457026546012</v>
      </c>
      <c r="M33">
        <v>2.8090686720282046E-2</v>
      </c>
      <c r="N33" s="4" t="str">
        <f t="shared" si="0"/>
        <v>43861Georgia</v>
      </c>
      <c r="O33" s="2">
        <f>'[1]Delegate Counter'!AP34</f>
        <v>53</v>
      </c>
      <c r="P33" s="2">
        <f>'[1]Delegate Counter'!AQ34</f>
        <v>15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25.390027178578961</v>
      </c>
      <c r="F34" s="1">
        <f>[1]Calculation!DJ36*100</f>
        <v>10.94983038040162</v>
      </c>
      <c r="G34" s="1">
        <f>[1]Calculation!DL36*100</f>
        <v>9.6960398371096037</v>
      </c>
      <c r="H34" s="1">
        <f>[1]Calculation!DM36*100</f>
        <v>4.1825694362026296</v>
      </c>
      <c r="I34" s="1">
        <f>[1]Calculation!DN36*100</f>
        <v>24.323713443319846</v>
      </c>
      <c r="J34" s="1">
        <f>[1]Calculation!DO36*100</f>
        <v>2.3224668742156496</v>
      </c>
      <c r="K34" s="1">
        <f>[1]Calculation!DP36*100</f>
        <v>13.949748711194907</v>
      </c>
      <c r="L34" s="1">
        <f>[1]Calculation!DQ36*100</f>
        <v>4.1856041389767658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26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25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20.143777255010143</v>
      </c>
      <c r="F35" s="1">
        <f>[1]Calculation!DJ37*100</f>
        <v>11.920217392601469</v>
      </c>
      <c r="G35" s="1">
        <f>[1]Calculation!DL37*100</f>
        <v>9.0466608861894056</v>
      </c>
      <c r="H35" s="1">
        <f>[1]Calculation!DM37*100</f>
        <v>4.3034188537329054</v>
      </c>
      <c r="I35" s="1">
        <f>[1]Calculation!DN37*100</f>
        <v>26.716678233434681</v>
      </c>
      <c r="J35" s="1">
        <f>[1]Calculation!DO37*100</f>
        <v>2.6665350468878586</v>
      </c>
      <c r="K35" s="1">
        <f>[1]Calculation!DP37*100</f>
        <v>14.918680711479393</v>
      </c>
      <c r="L35" s="1">
        <f>[1]Calculation!DQ37*100</f>
        <v>5.2840316206641269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36.16212677837116</v>
      </c>
      <c r="F36" s="1">
        <f>[1]Calculation!DJ38*100</f>
        <v>10.991978138904097</v>
      </c>
      <c r="G36" s="1">
        <f>[1]Calculation!DL38*100</f>
        <v>7.0443714649250397</v>
      </c>
      <c r="H36" s="1">
        <f>[1]Calculation!DM38*100</f>
        <v>4.283083776535241</v>
      </c>
      <c r="I36" s="1">
        <f>[1]Calculation!DN38*100</f>
        <v>19.362480998565388</v>
      </c>
      <c r="J36" s="1">
        <f>[1]Calculation!DO38*100</f>
        <v>2.5210040159478755</v>
      </c>
      <c r="K36" s="1">
        <f>[1]Calculation!DP38*100</f>
        <v>11.133645734540162</v>
      </c>
      <c r="L36" s="1">
        <f>[1]Calculation!DQ38*100</f>
        <v>3.5013090922110308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24.17461214553785</v>
      </c>
      <c r="F37" s="1">
        <f>[1]Calculation!DJ39*100</f>
        <v>10.139910860343614</v>
      </c>
      <c r="G37" s="1">
        <f>[1]Calculation!DL39*100</f>
        <v>10.733406290945933</v>
      </c>
      <c r="H37" s="1">
        <f>[1]Calculation!DM39*100</f>
        <v>4.3810649531361339</v>
      </c>
      <c r="I37" s="1">
        <f>[1]Calculation!DN39*100</f>
        <v>25.540623011699427</v>
      </c>
      <c r="J37" s="1">
        <f>[1]Calculation!DO39*100</f>
        <v>2.516884374208014</v>
      </c>
      <c r="K37" s="1">
        <f>[1]Calculation!DP39*100</f>
        <v>13.173931348060593</v>
      </c>
      <c r="L37" s="1">
        <f>[1]Calculation!DQ39*100</f>
        <v>4.3395670160684174</v>
      </c>
      <c r="M37">
        <v>1.1669591790453229E-2</v>
      </c>
      <c r="N37" s="4" t="str">
        <f t="shared" si="2"/>
        <v>43861Louisiana</v>
      </c>
      <c r="O37" s="2">
        <f>'[1]Delegate Counter'!AP38</f>
        <v>33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2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19.741278694209811</v>
      </c>
      <c r="F38" s="1">
        <f>[1]Calculation!DJ40*100</f>
        <v>11.990830255518121</v>
      </c>
      <c r="G38" s="1">
        <f>[1]Calculation!DL40*100</f>
        <v>12.2292986411775</v>
      </c>
      <c r="H38" s="1">
        <f>[1]Calculation!DM40*100</f>
        <v>6.1916893220407285</v>
      </c>
      <c r="I38" s="1">
        <f>[1]Calculation!DN40*100</f>
        <v>25.248507997643411</v>
      </c>
      <c r="J38" s="1">
        <f>[1]Calculation!DO40*100</f>
        <v>1.1564560915567939</v>
      </c>
      <c r="K38" s="1">
        <f>[1]Calculation!DP40*100</f>
        <v>14.519473640071642</v>
      </c>
      <c r="L38" s="1">
        <f>[1]Calculation!DQ40*100</f>
        <v>3.922465357781999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19.621477258228971</v>
      </c>
      <c r="F39" s="1">
        <f>[1]Calculation!DJ41*100</f>
        <v>13.014136873147281</v>
      </c>
      <c r="G39" s="1">
        <f>[1]Calculation!DL41*100</f>
        <v>11.623895666146367</v>
      </c>
      <c r="H39" s="1">
        <f>[1]Calculation!DM41*100</f>
        <v>4.8593411003876801</v>
      </c>
      <c r="I39" s="1">
        <f>[1]Calculation!DN41*100</f>
        <v>24.086394836904855</v>
      </c>
      <c r="J39" s="1">
        <f>[1]Calculation!DO41*100</f>
        <v>2.3708969626446561</v>
      </c>
      <c r="K39" s="1">
        <f>[1]Calculation!DP41*100</f>
        <v>15.857015574655966</v>
      </c>
      <c r="L39" s="1">
        <f>[1]Calculation!DQ41*100</f>
        <v>3.5668417278842228</v>
      </c>
      <c r="M39">
        <v>2.0680059008357385E-2</v>
      </c>
      <c r="N39" s="4" t="str">
        <f t="shared" si="2"/>
        <v>43861Wisconsin</v>
      </c>
      <c r="O39" s="2">
        <f>'[1]Delegate Counter'!AP40</f>
        <v>27</v>
      </c>
      <c r="P39" s="2">
        <f>'[1]Delegate Counter'!AQ40</f>
        <v>5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11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30.882927618525002</v>
      </c>
      <c r="F40" s="1">
        <f>[1]Calculation!DJ42*100</f>
        <v>11.898548086584276</v>
      </c>
      <c r="G40" s="1">
        <f>[1]Calculation!DL42*100</f>
        <v>9.8764247151512237</v>
      </c>
      <c r="H40" s="1">
        <f>[1]Calculation!DM42*100</f>
        <v>3.6524233707491223</v>
      </c>
      <c r="I40" s="1">
        <f>[1]Calculation!DN42*100</f>
        <v>21.154440318125662</v>
      </c>
      <c r="J40" s="1">
        <f>[1]Calculation!DO42*100</f>
        <v>1.8522980315371844</v>
      </c>
      <c r="K40" s="1">
        <f>[1]Calculation!DP42*100</f>
        <v>12.641572291693004</v>
      </c>
      <c r="L40" s="1">
        <f>[1]Calculation!DQ42*100</f>
        <v>3.0413655676345193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5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27.45538746359804</v>
      </c>
      <c r="F41" s="1">
        <f>[1]Calculation!DJ43*100</f>
        <v>12.542051542907618</v>
      </c>
      <c r="G41" s="1">
        <f>[1]Calculation!DL43*100</f>
        <v>9.6743793010935182</v>
      </c>
      <c r="H41" s="1">
        <f>[1]Calculation!DM43*100</f>
        <v>3.565340125069937</v>
      </c>
      <c r="I41" s="1">
        <f>[1]Calculation!DN43*100</f>
        <v>22.006150618362568</v>
      </c>
      <c r="J41" s="1">
        <f>[1]Calculation!DO43*100</f>
        <v>2.6728060791193653</v>
      </c>
      <c r="K41" s="1">
        <f>[1]Calculation!DP43*100</f>
        <v>13.718233421910844</v>
      </c>
      <c r="L41" s="1">
        <f>[1]Calculation!DQ43*100</f>
        <v>3.3656514479381165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25.104954461864239</v>
      </c>
      <c r="F42" s="1">
        <f>[1]Calculation!DJ44*100</f>
        <v>18.011538711477765</v>
      </c>
      <c r="G42" s="1">
        <f>[1]Calculation!DL44*100</f>
        <v>9.2111238671719988</v>
      </c>
      <c r="H42" s="1">
        <f>[1]Calculation!DM44*100</f>
        <v>3.5126100869071482</v>
      </c>
      <c r="I42" s="1">
        <f>[1]Calculation!DN44*100</f>
        <v>21.387483372308637</v>
      </c>
      <c r="J42" s="1">
        <f>[1]Calculation!DO44*100</f>
        <v>1.9965286476527164</v>
      </c>
      <c r="K42" s="1">
        <f>[1]Calculation!DP44*100</f>
        <v>12.471946057778521</v>
      </c>
      <c r="L42" s="1">
        <f>[1]Calculation!DQ44*100</f>
        <v>3.303814794838996</v>
      </c>
      <c r="M42">
        <v>2.5099717545422135E-2</v>
      </c>
      <c r="N42" s="4" t="str">
        <f t="shared" si="2"/>
        <v>43861Maryland</v>
      </c>
      <c r="O42" s="2">
        <f>'[1]Delegate Counter'!AP43</f>
        <v>43</v>
      </c>
      <c r="P42" s="2">
        <f>'[1]Delegate Counter'!AQ43</f>
        <v>7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26.147542562119803</v>
      </c>
      <c r="F43" s="1">
        <f>[1]Calculation!DJ45*100</f>
        <v>11.614315385483225</v>
      </c>
      <c r="G43" s="1">
        <f>[1]Calculation!DL45*100</f>
        <v>11.376171818704716</v>
      </c>
      <c r="H43" s="1">
        <f>[1]Calculation!DM45*100</f>
        <v>5.6465036890353986</v>
      </c>
      <c r="I43" s="1">
        <f>[1]Calculation!DN45*100</f>
        <v>22.699313837661293</v>
      </c>
      <c r="J43" s="1">
        <f>[1]Calculation!DO45*100</f>
        <v>1.0501819168694078</v>
      </c>
      <c r="K43" s="1">
        <f>[1]Calculation!DP45*100</f>
        <v>12.795573833033069</v>
      </c>
      <c r="L43" s="1">
        <f>[1]Calculation!DQ45*100</f>
        <v>3.6703969570930832</v>
      </c>
      <c r="M43">
        <v>6.8150784622891036E-2</v>
      </c>
      <c r="N43" s="4" t="str">
        <f t="shared" si="2"/>
        <v>43861New York</v>
      </c>
      <c r="O43" s="2">
        <f>'[1]Delegate Counter'!AP44</f>
        <v>97</v>
      </c>
      <c r="P43" s="2">
        <f>'[1]Delegate Counter'!AQ44</f>
        <v>69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20.677995281128961</v>
      </c>
      <c r="F44" s="1">
        <f>[1]Calculation!DJ46*100</f>
        <v>11.158222950257624</v>
      </c>
      <c r="G44" s="1">
        <f>[1]Calculation!DL46*100</f>
        <v>12.204642037332359</v>
      </c>
      <c r="H44" s="1">
        <f>[1]Calculation!DM46*100</f>
        <v>4.3540794395116684</v>
      </c>
      <c r="I44" s="1">
        <f>[1]Calculation!DN46*100</f>
        <v>24.99415486726587</v>
      </c>
      <c r="J44" s="1">
        <f>[1]Calculation!DO46*100</f>
        <v>2.3397103276707609</v>
      </c>
      <c r="K44" s="1">
        <f>[1]Calculation!DP46*100</f>
        <v>15.658474936040662</v>
      </c>
      <c r="L44" s="1">
        <f>[1]Calculation!DQ46*100</f>
        <v>3.6127201607920845</v>
      </c>
      <c r="M44">
        <v>4.3773885500613646E-2</v>
      </c>
      <c r="N44" s="4" t="str">
        <f t="shared" si="2"/>
        <v>43861Pennsylvania</v>
      </c>
      <c r="O44" s="2">
        <f>'[1]Delegate Counter'!AP45</f>
        <v>81</v>
      </c>
      <c r="P44" s="2">
        <f>'[1]Delegate Counter'!AQ45</f>
        <v>10</v>
      </c>
      <c r="Q44" s="2">
        <f>'[1]Delegate Counter'!AS45</f>
        <v>9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15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24.771796750644807</v>
      </c>
      <c r="F45" s="1">
        <f>[1]Calculation!DJ47*100</f>
        <v>11.272530124428206</v>
      </c>
      <c r="G45" s="1">
        <f>[1]Calculation!DL47*100</f>
        <v>9.9000061239178763</v>
      </c>
      <c r="H45" s="1">
        <f>[1]Calculation!DM47*100</f>
        <v>4.4834535535642166</v>
      </c>
      <c r="I45" s="1">
        <f>[1]Calculation!DN47*100</f>
        <v>24.615288400886929</v>
      </c>
      <c r="J45" s="1">
        <f>[1]Calculation!DO47*100</f>
        <v>1.8234925929305388</v>
      </c>
      <c r="K45" s="1">
        <f>[1]Calculation!DP47*100</f>
        <v>14.388084369643813</v>
      </c>
      <c r="L45" s="1">
        <f>[1]Calculation!DQ47*100</f>
        <v>3.745348083983612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17.827719797286399</v>
      </c>
      <c r="F46" s="1">
        <f>[1]Calculation!DJ48*100</f>
        <v>9.3269504977109996</v>
      </c>
      <c r="G46" s="1">
        <f>[1]Calculation!DL48*100</f>
        <v>13.356237723956676</v>
      </c>
      <c r="H46" s="1">
        <f>[1]Calculation!DM48*100</f>
        <v>7.8498581698668666</v>
      </c>
      <c r="I46" s="1">
        <f>[1]Calculation!DN48*100</f>
        <v>27.099596625518508</v>
      </c>
      <c r="J46" s="1">
        <f>[1]Calculation!DO48*100</f>
        <v>1.1898294536703826</v>
      </c>
      <c r="K46" s="1">
        <f>[1]Calculation!DP48*100</f>
        <v>14.303771809520496</v>
      </c>
      <c r="L46" s="1">
        <f>[1]Calculation!DQ48*100</f>
        <v>4.0460359224696703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22.139444569630928</v>
      </c>
      <c r="F47" s="1">
        <f>[1]Calculation!DJ49*100</f>
        <v>9.0764623973330618</v>
      </c>
      <c r="G47" s="1">
        <f>[1]Calculation!DL49*100</f>
        <v>15.23329364550843</v>
      </c>
      <c r="H47" s="1">
        <f>[1]Calculation!DM49*100</f>
        <v>6.4145385808747513</v>
      </c>
      <c r="I47" s="1">
        <f>[1]Calculation!DN49*100</f>
        <v>23.814502426462589</v>
      </c>
      <c r="J47" s="1">
        <f>[1]Calculation!DO49*100</f>
        <v>0.99855392582660663</v>
      </c>
      <c r="K47" s="1">
        <f>[1]Calculation!DP49*100</f>
        <v>13.724997315044529</v>
      </c>
      <c r="L47" s="1">
        <f>[1]Calculation!DQ49*100</f>
        <v>3.5982071393190926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17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17.936032855793766</v>
      </c>
      <c r="F48" s="1">
        <f>[1]Calculation!DJ50*100</f>
        <v>11.386835446395803</v>
      </c>
      <c r="G48" s="1">
        <f>[1]Calculation!DL50*100</f>
        <v>13.056549010220325</v>
      </c>
      <c r="H48" s="1">
        <f>[1]Calculation!DM50*100</f>
        <v>7.6651131202575646</v>
      </c>
      <c r="I48" s="1">
        <f>[1]Calculation!DN50*100</f>
        <v>26.061163468630809</v>
      </c>
      <c r="J48" s="1">
        <f>[1]Calculation!DO50*100</f>
        <v>1.1625110693361003</v>
      </c>
      <c r="K48" s="1">
        <f>[1]Calculation!DP50*100</f>
        <v>13.791110833676298</v>
      </c>
      <c r="L48" s="1">
        <f>[1]Calculation!DQ50*100</f>
        <v>3.9406841956892986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2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23.376314842789554</v>
      </c>
      <c r="F49" s="1">
        <f>[1]Calculation!DJ51*100</f>
        <v>14.085804967809693</v>
      </c>
      <c r="G49" s="1">
        <f>[1]Calculation!DL51*100</f>
        <v>10.332785278559291</v>
      </c>
      <c r="H49" s="1">
        <f>[1]Calculation!DM51*100</f>
        <v>5.4719925587256633</v>
      </c>
      <c r="I49" s="1">
        <f>[1]Calculation!DN51*100</f>
        <v>26.876740990088919</v>
      </c>
      <c r="J49" s="1">
        <f>[1]Calculation!DO51*100</f>
        <v>1.996461137201756</v>
      </c>
      <c r="K49" s="1">
        <f>[1]Calculation!DP51*100</f>
        <v>9.5020308876367334</v>
      </c>
      <c r="L49" s="1">
        <f>[1]Calculation!DQ51*100</f>
        <v>3.3578693371883892</v>
      </c>
      <c r="M49">
        <v>4.2554788501157478E-3</v>
      </c>
      <c r="N49" s="4" t="str">
        <f t="shared" si="2"/>
        <v>43861Nebraska</v>
      </c>
      <c r="O49" s="2">
        <f>'[1]Delegate Counter'!AP50</f>
        <v>9</v>
      </c>
      <c r="P49" s="2">
        <f>'[1]Delegate Counter'!AQ50</f>
        <v>1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24.708256691201122</v>
      </c>
      <c r="F50" s="1">
        <f>[1]Calculation!DJ52*100</f>
        <v>14.301961660403814</v>
      </c>
      <c r="G50" s="1">
        <f>[1]Calculation!DL52*100</f>
        <v>8.9881211135829489</v>
      </c>
      <c r="H50" s="1">
        <f>[1]Calculation!DM52*100</f>
        <v>5.2030410433420764</v>
      </c>
      <c r="I50" s="1">
        <f>[1]Calculation!DN52*100</f>
        <v>24.463244880946679</v>
      </c>
      <c r="J50" s="1">
        <f>[1]Calculation!DO52*100</f>
        <v>1.5355554855919407</v>
      </c>
      <c r="K50" s="1">
        <f>[1]Calculation!DP52*100</f>
        <v>12.381284300183134</v>
      </c>
      <c r="L50" s="1">
        <f>[1]Calculation!DQ52*100</f>
        <v>3.418534824748293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19.502075721499416</v>
      </c>
      <c r="F51" s="1">
        <f>[1]Calculation!DJ53*100</f>
        <v>12.119714276845434</v>
      </c>
      <c r="G51" s="1">
        <f>[1]Calculation!DL53*100</f>
        <v>9.9516965191758491</v>
      </c>
      <c r="H51" s="1">
        <f>[1]Calculation!DM53*100</f>
        <v>5.2083803051996407</v>
      </c>
      <c r="I51" s="1">
        <f>[1]Calculation!DN53*100</f>
        <v>26.471299193172008</v>
      </c>
      <c r="J51" s="1">
        <f>[1]Calculation!DO53*100</f>
        <v>2.1818096345414433</v>
      </c>
      <c r="K51" s="1">
        <f>[1]Calculation!DP53*100</f>
        <v>14.957313028337065</v>
      </c>
      <c r="L51" s="1">
        <f>[1]Calculation!DQ53*100</f>
        <v>4.6077113212291518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7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34.630073010607667</v>
      </c>
      <c r="F52" s="1">
        <f>[1]Calculation!DJ54*100</f>
        <v>14.216150132643904</v>
      </c>
      <c r="G52" s="1">
        <f>[1]Calculation!DL54*100</f>
        <v>6.1510751070776983</v>
      </c>
      <c r="H52" s="1">
        <f>[1]Calculation!DM54*100</f>
        <v>3.7979914985006031</v>
      </c>
      <c r="I52" s="1">
        <f>[1]Calculation!DN54*100</f>
        <v>19.55243068785434</v>
      </c>
      <c r="J52" s="1">
        <f>[1]Calculation!DO54*100</f>
        <v>2.4266149371291661</v>
      </c>
      <c r="K52" s="1">
        <f>[1]Calculation!DP54*100</f>
        <v>10.712555333818152</v>
      </c>
      <c r="L52" s="1">
        <f>[1]Calculation!DQ54*100</f>
        <v>3.5131092923684686</v>
      </c>
      <c r="M52">
        <v>1.4989563535871026E-2</v>
      </c>
      <c r="N52" s="4" t="str">
        <f t="shared" si="2"/>
        <v>43861Oregon</v>
      </c>
      <c r="O52" s="2">
        <f>'[1]Delegate Counter'!AP53</f>
        <v>20</v>
      </c>
      <c r="P52" s="2">
        <f>'[1]Delegate Counter'!AQ53</f>
        <v>4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9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23.814863336548513</v>
      </c>
      <c r="F53" s="1">
        <f>[1]Calculation!DJ55*100</f>
        <v>11.867210578767073</v>
      </c>
      <c r="G53" s="1">
        <f>[1]Calculation!DL55*100</f>
        <v>10.160819318128157</v>
      </c>
      <c r="H53" s="1">
        <f>[1]Calculation!DM55*100</f>
        <v>4.0554293707673148</v>
      </c>
      <c r="I53" s="1">
        <f>[1]Calculation!DN55*100</f>
        <v>24.748684601562172</v>
      </c>
      <c r="J53" s="1">
        <f>[1]Calculation!DO55*100</f>
        <v>2.0789756568797135</v>
      </c>
      <c r="K53" s="1">
        <f>[1]Calculation!DP55*100</f>
        <v>13.62594257529914</v>
      </c>
      <c r="L53" s="1">
        <f>[1]Calculation!DQ55*100</f>
        <v>4.6480745620479089</v>
      </c>
      <c r="M53">
        <v>4.230588635184703E-3</v>
      </c>
      <c r="N53" s="4" t="str">
        <f t="shared" si="2"/>
        <v>43861District of Columbia</v>
      </c>
      <c r="O53" s="2">
        <f>'[1]Delegate Counter'!AP54</f>
        <v>13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7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25.312765738624819</v>
      </c>
      <c r="F54" s="1">
        <f>[1]Calculation!DJ56*100</f>
        <v>10.385940212139722</v>
      </c>
      <c r="G54" s="1">
        <f>[1]Calculation!DL56*100</f>
        <v>10.458585694052722</v>
      </c>
      <c r="H54" s="1">
        <f>[1]Calculation!DM56*100</f>
        <v>4.1284912859792344</v>
      </c>
      <c r="I54" s="1">
        <f>[1]Calculation!DN56*100</f>
        <v>24.66313397250337</v>
      </c>
      <c r="J54" s="1">
        <f>[1]Calculation!DO56*100</f>
        <v>1.7753865523766312</v>
      </c>
      <c r="K54" s="1">
        <f>[1]Calculation!DP56*100</f>
        <v>14.519937344143599</v>
      </c>
      <c r="L54" s="1">
        <f>[1]Calculation!DQ56*100</f>
        <v>3.7557592001799081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21.454948933357173</v>
      </c>
      <c r="F55" s="1">
        <f>[1]Calculation!DJ57*100</f>
        <v>10.621907608097358</v>
      </c>
      <c r="G55" s="1">
        <f>[1]Calculation!DL57*100</f>
        <v>9.4173831982290643</v>
      </c>
      <c r="H55" s="1">
        <f>[1]Calculation!DM57*100</f>
        <v>4.2875849444043084</v>
      </c>
      <c r="I55" s="1">
        <f>[1]Calculation!DN57*100</f>
        <v>27.616682859360676</v>
      </c>
      <c r="J55" s="1">
        <f>[1]Calculation!DO57*100</f>
        <v>2.4173724690221965</v>
      </c>
      <c r="K55" s="1">
        <f>[1]Calculation!DP57*100</f>
        <v>13.539165458757866</v>
      </c>
      <c r="L55" s="1">
        <f>[1]Calculation!DQ57*100</f>
        <v>5.6449545287713621</v>
      </c>
      <c r="M55">
        <v>3.2134075211318898E-2</v>
      </c>
      <c r="N55" s="4" t="str">
        <f t="shared" si="2"/>
        <v>43861New Jersey</v>
      </c>
      <c r="O55" s="2">
        <f>'[1]Delegate Counter'!AP56</f>
        <v>51</v>
      </c>
      <c r="P55" s="2">
        <f>'[1]Delegate Counter'!AQ56</f>
        <v>4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17.94191942642426</v>
      </c>
      <c r="F56" s="1">
        <f>[1]Calculation!DJ58*100</f>
        <v>10.66854190907231</v>
      </c>
      <c r="G56" s="1">
        <f>[1]Calculation!DL58*100</f>
        <v>13.441130376820679</v>
      </c>
      <c r="H56" s="1">
        <f>[1]Calculation!DM58*100</f>
        <v>7.7016832176763517</v>
      </c>
      <c r="I56" s="1">
        <f>[1]Calculation!DN58*100</f>
        <v>25.633386389600311</v>
      </c>
      <c r="J56" s="1">
        <f>[1]Calculation!DO58*100</f>
        <v>1.3023343071939488</v>
      </c>
      <c r="K56" s="1">
        <f>[1]Calculation!DP58*100</f>
        <v>14.207777613152722</v>
      </c>
      <c r="L56" s="1">
        <f>[1]Calculation!DQ58*100</f>
        <v>4.1032267600594139</v>
      </c>
      <c r="M56">
        <v>5.7623540016502632E-3</v>
      </c>
      <c r="N56" s="4" t="str">
        <f t="shared" si="2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24.771796750644807</v>
      </c>
      <c r="F57" s="1">
        <f>[1]Calculation!DJ59*100</f>
        <v>11.272530124428206</v>
      </c>
      <c r="G57" s="1">
        <f>[1]Calculation!DL59*100</f>
        <v>9.9000061239178763</v>
      </c>
      <c r="H57" s="1">
        <f>[1]Calculation!DM59*100</f>
        <v>4.4834535535642166</v>
      </c>
      <c r="I57" s="1">
        <f>[1]Calculation!DN59*100</f>
        <v>24.615288400886929</v>
      </c>
      <c r="J57" s="1">
        <f>[1]Calculation!DO59*100</f>
        <v>1.8234925929305388</v>
      </c>
      <c r="K57" s="1">
        <f>[1]Calculation!DP59*100</f>
        <v>14.388084369643813</v>
      </c>
      <c r="L57" s="1">
        <f>[1]Calculation!DQ59*100</f>
        <v>3.745348083983612</v>
      </c>
      <c r="M57">
        <v>1.7569440296698541E-3</v>
      </c>
      <c r="N57" s="4" t="str">
        <f t="shared" si="2"/>
        <v>43861South Dakota</v>
      </c>
      <c r="O57" s="2">
        <f>'[1]Delegate Counter'!AP58</f>
        <v>7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9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24.771796750644807</v>
      </c>
      <c r="F58" s="1">
        <f>[1]Calculation!DJ60*100</f>
        <v>11.272530124428206</v>
      </c>
      <c r="G58" s="1">
        <f>[1]Calculation!DL60*100</f>
        <v>9.9000061239178763</v>
      </c>
      <c r="H58" s="1">
        <f>[1]Calculation!DM60*100</f>
        <v>4.4834535535642166</v>
      </c>
      <c r="I58" s="1">
        <f>[1]Calculation!DN60*100</f>
        <v>24.615288400886929</v>
      </c>
      <c r="J58" s="1">
        <f>[1]Calculation!DO60*100</f>
        <v>1.8234925929305388</v>
      </c>
      <c r="K58" s="1">
        <f>[1]Calculation!DP60*100</f>
        <v>14.388084369643813</v>
      </c>
      <c r="L58" s="1">
        <f>[1]Calculation!DQ60*100</f>
        <v>3.745348083983612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24.428005490856179</v>
      </c>
      <c r="F59" s="1">
        <f t="shared" si="4"/>
        <v>12.202899013070601</v>
      </c>
      <c r="G59" s="1">
        <f t="shared" si="4"/>
        <v>9.82750641301757</v>
      </c>
      <c r="H59" s="1">
        <f t="shared" si="4"/>
        <v>5.1806081117308223</v>
      </c>
      <c r="I59" s="1">
        <f t="shared" si="4"/>
        <v>23.638198096582673</v>
      </c>
      <c r="J59" s="1">
        <f t="shared" si="4"/>
        <v>2.0515230789357188</v>
      </c>
      <c r="K59" s="1">
        <f t="shared" si="4"/>
        <v>13.680548513842783</v>
      </c>
      <c r="L59" s="1">
        <f t="shared" si="4"/>
        <v>3.8385284841874308</v>
      </c>
      <c r="M59">
        <v>1</v>
      </c>
      <c r="N59" s="4" t="str">
        <f t="shared" si="2"/>
        <v>43861US</v>
      </c>
      <c r="O59" s="2">
        <f>'[1]Delegate Counter'!AP60</f>
        <v>1519</v>
      </c>
      <c r="P59" s="2">
        <f>'[1]Delegate Counter'!AQ60</f>
        <v>368</v>
      </c>
      <c r="Q59" s="2">
        <f>'[1]Delegate Counter'!AS60</f>
        <v>150</v>
      </c>
      <c r="R59" s="2">
        <f>'[1]Delegate Counter'!AT60</f>
        <v>20</v>
      </c>
      <c r="S59" s="2">
        <f>'[1]Delegate Counter'!AU60</f>
        <v>1487</v>
      </c>
      <c r="T59" s="2">
        <f>'[1]Delegate Counter'!AV60</f>
        <v>3</v>
      </c>
      <c r="U59" s="2">
        <f>'[1]Delegate Counter'!AW60</f>
        <v>433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35.6</v>
      </c>
      <c r="C2" s="33">
        <f>[1]Simulations!E60</f>
        <v>1519</v>
      </c>
      <c r="D2" s="3">
        <f>ROUND([1]Simulations!N60*100,1)</f>
        <v>24.3</v>
      </c>
      <c r="E2" s="5"/>
      <c r="F2" s="5"/>
      <c r="G2" s="5"/>
    </row>
    <row r="3" spans="1:15">
      <c r="A3" t="s">
        <v>2</v>
      </c>
      <c r="B3" s="5">
        <f ca="1">ROUND([1]Simulations!P123*100,1)</f>
        <v>8.5</v>
      </c>
      <c r="C3" s="33">
        <f>[1]Simulations!F60</f>
        <v>368</v>
      </c>
      <c r="D3" s="3">
        <f>ROUND([1]Simulations!O60*100,1)</f>
        <v>12.5</v>
      </c>
      <c r="E3" s="5"/>
      <c r="F3" s="5"/>
      <c r="G3" s="5"/>
    </row>
    <row r="4" spans="1:15">
      <c r="A4" t="s">
        <v>4</v>
      </c>
      <c r="B4" s="5">
        <f ca="1">ROUND([1]Simulations!R123*100,1)</f>
        <v>5.4</v>
      </c>
      <c r="C4" s="33">
        <f>[1]Simulations!H60</f>
        <v>150</v>
      </c>
      <c r="D4" s="3">
        <f>ROUND([1]Simulations!Q60*100,1)</f>
        <v>9.9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20</v>
      </c>
      <c r="D5" s="3">
        <f>ROUND([1]Simulations!R60*100,1)</f>
        <v>5.2</v>
      </c>
      <c r="E5" s="5"/>
      <c r="F5" s="5"/>
      <c r="G5" s="5"/>
    </row>
    <row r="6" spans="1:15">
      <c r="A6" t="s">
        <v>6</v>
      </c>
      <c r="B6" s="5">
        <f ca="1">ROUND([1]Simulations!T123*100,1)</f>
        <v>35.5</v>
      </c>
      <c r="C6" s="33">
        <f>[1]Simulations!J60</f>
        <v>1487</v>
      </c>
      <c r="D6" s="3">
        <f>ROUND([1]Simulations!S60*100,1)</f>
        <v>23.5</v>
      </c>
      <c r="E6" s="5"/>
      <c r="F6" s="5"/>
      <c r="G6" s="5"/>
    </row>
    <row r="7" spans="1:15">
      <c r="A7" t="s">
        <v>7</v>
      </c>
      <c r="B7" s="5">
        <f ca="1">ROUND([1]Simulations!U123*100,1)</f>
        <v>1</v>
      </c>
      <c r="C7" s="33">
        <f>[1]Simulations!K60</f>
        <v>3</v>
      </c>
      <c r="D7" s="3">
        <f>ROUND([1]Simulations!T60*100,1)</f>
        <v>2</v>
      </c>
      <c r="E7" s="5"/>
      <c r="F7" s="5"/>
      <c r="G7" s="5"/>
    </row>
    <row r="8" spans="1:15">
      <c r="A8" t="s">
        <v>8</v>
      </c>
      <c r="B8" s="5">
        <f ca="1">ROUND([1]Simulations!V123*100,1)</f>
        <v>10.7</v>
      </c>
      <c r="C8" s="33">
        <f>[1]Simulations!L60</f>
        <v>433</v>
      </c>
      <c r="D8" s="3">
        <f>ROUND([1]Simulations!U60*100,1)</f>
        <v>13.7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18.8</v>
      </c>
      <c r="K2" s="5" t="str">
        <f>INDEX([1]ranks!X$2:X$58,MATCH($A2,[1]ranks!$A$2:$A$58,0))</f>
        <v>Bloomberg</v>
      </c>
      <c r="L2" s="5">
        <f>INDEX([1]ranks!Y$2:Y$58,MATCH($A2,[1]ranks!$A$2:$A$58,0))</f>
        <v>14.5</v>
      </c>
      <c r="M2" s="5" t="str">
        <f>INDEX([1]ranks!Z$2:Z$58,MATCH($A2,[1]ranks!$A$2:$A$58,0))</f>
        <v>Warren</v>
      </c>
      <c r="N2" s="5">
        <f>INDEX([1]ranks!AA$2:AA$58,MATCH($A2,[1]ranks!$A$2:$A$58,0))</f>
        <v>11.2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25.4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24.3</v>
      </c>
      <c r="K3" s="5" t="str">
        <f>INDEX([1]ranks!X$2:X$58,MATCH($A3,[1]ranks!$A$2:$A$58,0))</f>
        <v>Warren</v>
      </c>
      <c r="L3" s="5">
        <f>INDEX([1]ranks!Y$2:Y$58,MATCH($A3,[1]ranks!$A$2:$A$58,0))</f>
        <v>13.9</v>
      </c>
      <c r="M3" s="5" t="str">
        <f>INDEX([1]ranks!Z$2:Z$58,MATCH($A3,[1]ranks!$A$2:$A$58,0))</f>
        <v>Bloomberg</v>
      </c>
      <c r="N3" s="5">
        <f>INDEX([1]ranks!AA$2:AA$58,MATCH($A3,[1]ranks!$A$2:$A$58,0))</f>
        <v>10.9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26.6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23.6</v>
      </c>
      <c r="K4" s="5" t="str">
        <f>INDEX([1]ranks!X$2:X$58,MATCH($A4,[1]ranks!$A$2:$A$58,0))</f>
        <v>Warren</v>
      </c>
      <c r="L4" s="5">
        <f>INDEX([1]ranks!Y$2:Y$58,MATCH($A4,[1]ranks!$A$2:$A$58,0))</f>
        <v>12.9</v>
      </c>
      <c r="M4" s="5" t="str">
        <f>INDEX([1]ranks!Z$2:Z$58,MATCH($A4,[1]ranks!$A$2:$A$58,0))</f>
        <v>Bloomberg</v>
      </c>
      <c r="N4" s="5">
        <f>INDEX([1]ranks!AA$2:AA$58,MATCH($A4,[1]ranks!$A$2:$A$58,0))</f>
        <v>11.7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29.9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19.899999999999999</v>
      </c>
      <c r="K5" s="5" t="str">
        <f>INDEX([1]ranks!X$2:X$58,MATCH($A5,[1]ranks!$A$2:$A$58,0))</f>
        <v>Bloomberg</v>
      </c>
      <c r="L5" s="5">
        <f>INDEX([1]ranks!Y$2:Y$58,MATCH($A5,[1]ranks!$A$2:$A$58,0))</f>
        <v>14.7</v>
      </c>
      <c r="M5" s="5" t="str">
        <f>INDEX([1]ranks!Z$2:Z$58,MATCH($A5,[1]ranks!$A$2:$A$58,0))</f>
        <v>Warren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27.9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20.3</v>
      </c>
      <c r="K6" s="5" t="str">
        <f>INDEX([1]ranks!X$2:X$58,MATCH($A6,[1]ranks!$A$2:$A$58,0))</f>
        <v>Warren</v>
      </c>
      <c r="L6" s="5">
        <f>INDEX([1]ranks!Y$2:Y$58,MATCH($A6,[1]ranks!$A$2:$A$58,0))</f>
        <v>16</v>
      </c>
      <c r="M6" s="5" t="str">
        <f>INDEX([1]ranks!Z$2:Z$58,MATCH($A6,[1]ranks!$A$2:$A$58,0))</f>
        <v>Bloomberg</v>
      </c>
      <c r="N6" s="5">
        <f>INDEX([1]ranks!AA$2:AA$58,MATCH($A6,[1]ranks!$A$2:$A$58,0))</f>
        <v>10.7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28.4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19.899999999999999</v>
      </c>
      <c r="K7" s="5" t="str">
        <f>INDEX([1]ranks!X$2:X$58,MATCH($A7,[1]ranks!$A$2:$A$58,0))</f>
        <v>Warren</v>
      </c>
      <c r="L7" s="5">
        <f>INDEX([1]ranks!Y$2:Y$58,MATCH($A7,[1]ranks!$A$2:$A$58,0))</f>
        <v>13.8</v>
      </c>
      <c r="M7" s="5" t="str">
        <f>INDEX([1]ranks!Z$2:Z$58,MATCH($A7,[1]ranks!$A$2:$A$58,0))</f>
        <v>Bloomberg</v>
      </c>
      <c r="N7" s="5">
        <f>INDEX([1]ranks!AA$2:AA$58,MATCH($A7,[1]ranks!$A$2:$A$58,0))</f>
        <v>11.5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19.600000000000001</v>
      </c>
      <c r="K8" s="5" t="str">
        <f>INDEX([1]ranks!X$2:X$58,MATCH($A8,[1]ranks!$A$2:$A$58,0))</f>
        <v>Warren</v>
      </c>
      <c r="L8" s="5">
        <f>INDEX([1]ranks!Y$2:Y$58,MATCH($A8,[1]ranks!$A$2:$A$58,0))</f>
        <v>15.9</v>
      </c>
      <c r="M8" s="5" t="str">
        <f>INDEX([1]ranks!Z$2:Z$58,MATCH($A8,[1]ranks!$A$2:$A$58,0))</f>
        <v>Bloomberg</v>
      </c>
      <c r="N8" s="5">
        <f>INDEX([1]ranks!AA$2:AA$58,MATCH($A8,[1]ranks!$A$2:$A$58,0))</f>
        <v>13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21.2</v>
      </c>
      <c r="K9" s="5" t="str">
        <f>INDEX([1]ranks!X$2:X$58,MATCH($A9,[1]ranks!$A$2:$A$58,0))</f>
        <v>Warren</v>
      </c>
      <c r="L9" s="5">
        <f>INDEX([1]ranks!Y$2:Y$58,MATCH($A9,[1]ranks!$A$2:$A$58,0))</f>
        <v>12.6</v>
      </c>
      <c r="M9" s="5" t="str">
        <f>INDEX([1]ranks!Z$2:Z$58,MATCH($A9,[1]ranks!$A$2:$A$58,0))</f>
        <v>Bloomberg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18.8</v>
      </c>
      <c r="K10" s="5" t="str">
        <f>INDEX([1]ranks!X$2:X$58,MATCH($A10,[1]ranks!$A$2:$A$58,0))</f>
        <v>Bloomberg</v>
      </c>
      <c r="L10" s="5">
        <f>INDEX([1]ranks!Y$2:Y$58,MATCH($A10,[1]ranks!$A$2:$A$58,0))</f>
        <v>16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32.700000000000003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19.399999999999999</v>
      </c>
      <c r="K11" s="5" t="str">
        <f>INDEX([1]ranks!X$2:X$58,MATCH($A11,[1]ranks!$A$2:$A$58,0))</f>
        <v>Bloomberg</v>
      </c>
      <c r="L11" s="5">
        <f>INDEX([1]ranks!Y$2:Y$58,MATCH($A11,[1]ranks!$A$2:$A$58,0))</f>
        <v>14.7</v>
      </c>
      <c r="M11" s="5" t="str">
        <f>INDEX([1]ranks!Z$2:Z$58,MATCH($A11,[1]ranks!$A$2:$A$58,0))</f>
        <v>Warren</v>
      </c>
      <c r="N11" s="5">
        <f>INDEX([1]ranks!AA$2:AA$58,MATCH($A11,[1]ranks!$A$2:$A$58,0))</f>
        <v>10.9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20.100000000000001</v>
      </c>
      <c r="K12" s="5" t="str">
        <f>INDEX([1]ranks!X$2:X$58,MATCH($A12,[1]ranks!$A$2:$A$58,0))</f>
        <v>Warren</v>
      </c>
      <c r="L12" s="5">
        <f>INDEX([1]ranks!Y$2:Y$58,MATCH($A12,[1]ranks!$A$2:$A$58,0))</f>
        <v>14.9</v>
      </c>
      <c r="M12" s="5" t="str">
        <f>INDEX([1]ranks!Z$2:Z$58,MATCH($A12,[1]ranks!$A$2:$A$58,0))</f>
        <v>Bloomberg</v>
      </c>
      <c r="N12" s="5">
        <f>INDEX([1]ranks!AA$2:AA$58,MATCH($A12,[1]ranks!$A$2:$A$58,0))</f>
        <v>11.9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31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19.8</v>
      </c>
      <c r="K13" s="5" t="str">
        <f>INDEX([1]ranks!X$2:X$58,MATCH($A13,[1]ranks!$A$2:$A$58,0))</f>
        <v>Bloomberg</v>
      </c>
      <c r="L13" s="5">
        <f>INDEX([1]ranks!Y$2:Y$58,MATCH($A13,[1]ranks!$A$2:$A$58,0))</f>
        <v>12</v>
      </c>
      <c r="M13" s="5" t="str">
        <f>INDEX([1]ranks!Z$2:Z$58,MATCH($A13,[1]ranks!$A$2:$A$58,0))</f>
        <v>Warren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23.7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22.9</v>
      </c>
      <c r="K14" s="5" t="str">
        <f>INDEX([1]ranks!X$2:X$58,MATCH($A14,[1]ranks!$A$2:$A$58,0))</f>
        <v>Warren</v>
      </c>
      <c r="L14" s="5">
        <f>INDEX([1]ranks!Y$2:Y$58,MATCH($A14,[1]ranks!$A$2:$A$58,0))</f>
        <v>13.3</v>
      </c>
      <c r="M14" s="5" t="str">
        <f>INDEX([1]ranks!Z$2:Z$58,MATCH($A14,[1]ranks!$A$2:$A$58,0))</f>
        <v>Buttigieg</v>
      </c>
      <c r="N14" s="5">
        <f>INDEX([1]ranks!AA$2:AA$58,MATCH($A14,[1]ranks!$A$2:$A$58,0))</f>
        <v>12.6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22.1</v>
      </c>
      <c r="K15" s="5" t="str">
        <f>INDEX([1]ranks!X$2:X$58,MATCH($A15,[1]ranks!$A$2:$A$58,0))</f>
        <v>Buttigieg</v>
      </c>
      <c r="L15" s="5">
        <f>INDEX([1]ranks!Y$2:Y$58,MATCH($A15,[1]ranks!$A$2:$A$58,0))</f>
        <v>15.2</v>
      </c>
      <c r="M15" s="5" t="str">
        <f>INDEX([1]ranks!Z$2:Z$58,MATCH($A15,[1]ranks!$A$2:$A$58,0))</f>
        <v>Warren</v>
      </c>
      <c r="N15" s="5">
        <f>INDEX([1]ranks!AA$2:AA$58,MATCH($A15,[1]ranks!$A$2:$A$58,0))</f>
        <v>13.7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17.8</v>
      </c>
      <c r="K17" s="5" t="str">
        <f>INDEX([1]ranks!X$2:X$58,MATCH($A17,[1]ranks!$A$2:$A$58,0))</f>
        <v>Warren</v>
      </c>
      <c r="L17" s="5">
        <f>INDEX([1]ranks!Y$2:Y$58,MATCH($A17,[1]ranks!$A$2:$A$58,0))</f>
        <v>14.3</v>
      </c>
      <c r="M17" s="5" t="str">
        <f>INDEX([1]ranks!Z$2:Z$58,MATCH($A17,[1]ranks!$A$2:$A$58,0))</f>
        <v>Buttigieg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24.7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24.5</v>
      </c>
      <c r="K18" s="5" t="str">
        <f>INDEX([1]ranks!X$2:X$58,MATCH($A18,[1]ranks!$A$2:$A$58,0))</f>
        <v>Bloomberg</v>
      </c>
      <c r="L18" s="5">
        <f>INDEX([1]ranks!Y$2:Y$58,MATCH($A18,[1]ranks!$A$2:$A$58,0))</f>
        <v>14.3</v>
      </c>
      <c r="M18" s="5" t="str">
        <f>INDEX([1]ranks!Z$2:Z$58,MATCH($A18,[1]ranks!$A$2:$A$58,0))</f>
        <v>Warren</v>
      </c>
      <c r="N18" s="5">
        <f>INDEX([1]ranks!AA$2:AA$58,MATCH($A18,[1]ranks!$A$2:$A$58,0))</f>
        <v>12.4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36.200000000000003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19.399999999999999</v>
      </c>
      <c r="K19" s="5" t="str">
        <f>INDEX([1]ranks!X$2:X$58,MATCH($A19,[1]ranks!$A$2:$A$58,0))</f>
        <v>Warren</v>
      </c>
      <c r="L19" s="5">
        <f>INDEX([1]ranks!Y$2:Y$58,MATCH($A19,[1]ranks!$A$2:$A$58,0))</f>
        <v>11.1</v>
      </c>
      <c r="M19" s="5" t="str">
        <f>INDEX([1]ranks!Z$2:Z$58,MATCH($A19,[1]ranks!$A$2:$A$58,0))</f>
        <v>Bloomberg</v>
      </c>
      <c r="N19" s="5">
        <f>INDEX([1]ranks!AA$2:AA$58,MATCH($A19,[1]ranks!$A$2:$A$58,0))</f>
        <v>11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19.3</v>
      </c>
      <c r="K20" s="5" t="str">
        <f>INDEX([1]ranks!X$2:X$58,MATCH($A20,[1]ranks!$A$2:$A$58,0))</f>
        <v>Warren</v>
      </c>
      <c r="L20" s="5">
        <f>INDEX([1]ranks!Y$2:Y$58,MATCH($A20,[1]ranks!$A$2:$A$58,0))</f>
        <v>17.5</v>
      </c>
      <c r="M20" s="5" t="str">
        <f>INDEX([1]ranks!Z$2:Z$58,MATCH($A20,[1]ranks!$A$2:$A$58,0))</f>
        <v>Bloomberg</v>
      </c>
      <c r="N20" s="5">
        <f>INDEX([1]ranks!AA$2:AA$58,MATCH($A20,[1]ranks!$A$2:$A$58,0))</f>
        <v>12.1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22</v>
      </c>
      <c r="K21" s="5" t="str">
        <f>INDEX([1]ranks!X$2:X$58,MATCH($A21,[1]ranks!$A$2:$A$58,0))</f>
        <v>Warren</v>
      </c>
      <c r="L21" s="5">
        <f>INDEX([1]ranks!Y$2:Y$58,MATCH($A21,[1]ranks!$A$2:$A$58,0))</f>
        <v>13.7</v>
      </c>
      <c r="M21" s="5" t="str">
        <f>INDEX([1]ranks!Z$2:Z$58,MATCH($A21,[1]ranks!$A$2:$A$58,0))</f>
        <v>Bloomberg</v>
      </c>
      <c r="N21" s="5">
        <f>INDEX([1]ranks!AA$2:AA$58,MATCH($A21,[1]ranks!$A$2:$A$58,0))</f>
        <v>12.5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19.5</v>
      </c>
      <c r="K22" s="5" t="str">
        <f>INDEX([1]ranks!X$2:X$58,MATCH($A22,[1]ranks!$A$2:$A$58,0))</f>
        <v>Biden</v>
      </c>
      <c r="L22" s="5">
        <f>INDEX([1]ranks!Y$2:Y$58,MATCH($A22,[1]ranks!$A$2:$A$58,0))</f>
        <v>17.8</v>
      </c>
      <c r="M22" s="5" t="str">
        <f>INDEX([1]ranks!Z$2:Z$58,MATCH($A22,[1]ranks!$A$2:$A$58,0))</f>
        <v>Bloomberg</v>
      </c>
      <c r="N22" s="5">
        <f>INDEX([1]ranks!AA$2:AA$58,MATCH($A22,[1]ranks!$A$2:$A$58,0))</f>
        <v>11.8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24.2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24.1</v>
      </c>
      <c r="K23" s="5" t="str">
        <f>INDEX([1]ranks!X$2:X$58,MATCH($A23,[1]ranks!$A$2:$A$58,0))</f>
        <v>Warren</v>
      </c>
      <c r="L23" s="5">
        <f>INDEX([1]ranks!Y$2:Y$58,MATCH($A23,[1]ranks!$A$2:$A$58,0))</f>
        <v>13.3</v>
      </c>
      <c r="M23" s="5" t="str">
        <f>INDEX([1]ranks!Z$2:Z$58,MATCH($A23,[1]ranks!$A$2:$A$58,0))</f>
        <v>Bloomberg</v>
      </c>
      <c r="N23" s="5">
        <f>INDEX([1]ranks!AA$2:AA$58,MATCH($A23,[1]ranks!$A$2:$A$58,0))</f>
        <v>12.5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20.8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17.7</v>
      </c>
      <c r="K24" s="5" t="str">
        <f>INDEX([1]ranks!X$2:X$58,MATCH($A24,[1]ranks!$A$2:$A$58,0))</f>
        <v>Klobuchar</v>
      </c>
      <c r="L24" s="5">
        <f>INDEX([1]ranks!Y$2:Y$58,MATCH($A24,[1]ranks!$A$2:$A$58,0))</f>
        <v>17.5</v>
      </c>
      <c r="M24" s="5" t="str">
        <f>INDEX([1]ranks!Z$2:Z$58,MATCH($A24,[1]ranks!$A$2:$A$58,0))</f>
        <v>Warren</v>
      </c>
      <c r="N24" s="5">
        <f>INDEX([1]ranks!AA$2:AA$58,MATCH($A24,[1]ranks!$A$2:$A$58,0))</f>
        <v>13.2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35.700000000000003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</v>
      </c>
      <c r="K25" s="5" t="str">
        <f>INDEX([1]ranks!X$2:X$58,MATCH($A25,[1]ranks!$A$2:$A$58,0))</f>
        <v>Bloomberg</v>
      </c>
      <c r="L25" s="5">
        <f>INDEX([1]ranks!Y$2:Y$58,MATCH($A25,[1]ranks!$A$2:$A$58,0))</f>
        <v>14.4</v>
      </c>
      <c r="M25" s="5" t="str">
        <f>INDEX([1]ranks!Z$2:Z$58,MATCH($A25,[1]ranks!$A$2:$A$58,0))</f>
        <v>Warren</v>
      </c>
      <c r="N25" s="5">
        <f>INDEX([1]ranks!AA$2:AA$58,MATCH($A25,[1]ranks!$A$2:$A$58,0))</f>
        <v>10.5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28.7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18.899999999999999</v>
      </c>
      <c r="K26" s="5" t="str">
        <f>INDEX([1]ranks!X$2:X$58,MATCH($A26,[1]ranks!$A$2:$A$58,0))</f>
        <v>Bloomberg</v>
      </c>
      <c r="L26" s="5">
        <f>INDEX([1]ranks!Y$2:Y$58,MATCH($A26,[1]ranks!$A$2:$A$58,0))</f>
        <v>17.399999999999999</v>
      </c>
      <c r="M26" s="5" t="str">
        <f>INDEX([1]ranks!Z$2:Z$58,MATCH($A26,[1]ranks!$A$2:$A$58,0))</f>
        <v>Warren</v>
      </c>
      <c r="N26" s="5">
        <f>INDEX([1]ranks!AA$2:AA$58,MATCH($A26,[1]ranks!$A$2:$A$58,0))</f>
        <v>11.5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23.8</v>
      </c>
      <c r="K27" s="5" t="str">
        <f>INDEX([1]ranks!X$2:X$58,MATCH($A27,[1]ranks!$A$2:$A$58,0))</f>
        <v>Warren</v>
      </c>
      <c r="L27" s="5">
        <f>INDEX([1]ranks!Y$2:Y$58,MATCH($A27,[1]ranks!$A$2:$A$58,0))</f>
        <v>13.6</v>
      </c>
      <c r="M27" s="5" t="str">
        <f>INDEX([1]ranks!Z$2:Z$58,MATCH($A27,[1]ranks!$A$2:$A$58,0))</f>
        <v>Bloomberg</v>
      </c>
      <c r="N27" s="5">
        <f>INDEX([1]ranks!AA$2:AA$58,MATCH($A27,[1]ranks!$A$2:$A$58,0))</f>
        <v>11.9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17.899999999999999</v>
      </c>
      <c r="K28" s="5" t="str">
        <f>INDEX([1]ranks!X$2:X$58,MATCH($A28,[1]ranks!$A$2:$A$58,0))</f>
        <v>Warren</v>
      </c>
      <c r="L28" s="5">
        <f>INDEX([1]ranks!Y$2:Y$58,MATCH($A28,[1]ranks!$A$2:$A$58,0))</f>
        <v>13.8</v>
      </c>
      <c r="M28" s="5" t="str">
        <f>INDEX([1]ranks!Z$2:Z$58,MATCH($A28,[1]ranks!$A$2:$A$58,0))</f>
        <v>Buttigieg</v>
      </c>
      <c r="N28" s="5">
        <f>INDEX([1]ranks!AA$2:AA$58,MATCH($A28,[1]ranks!$A$2:$A$58,0))</f>
        <v>13.1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23.3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9.1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28.4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21</v>
      </c>
      <c r="K30" s="5" t="str">
        <f>INDEX([1]ranks!X$2:X$58,MATCH($A30,[1]ranks!$A$2:$A$58,0))</f>
        <v>Warren</v>
      </c>
      <c r="L30" s="5">
        <f>INDEX([1]ranks!Y$2:Y$58,MATCH($A30,[1]ranks!$A$2:$A$58,0))</f>
        <v>13.5</v>
      </c>
      <c r="M30" s="5" t="str">
        <f>INDEX([1]ranks!Z$2:Z$58,MATCH($A30,[1]ranks!$A$2:$A$58,0))</f>
        <v>Biden</v>
      </c>
      <c r="N30" s="5">
        <f>INDEX([1]ranks!AA$2:AA$58,MATCH($A30,[1]ranks!$A$2:$A$58,0))</f>
        <v>12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25.3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24.7</v>
      </c>
      <c r="K31" s="5" t="str">
        <f>INDEX([1]ranks!X$2:X$58,MATCH($A31,[1]ranks!$A$2:$A$58,0))</f>
        <v>Warren</v>
      </c>
      <c r="L31" s="5">
        <f>INDEX([1]ranks!Y$2:Y$58,MATCH($A31,[1]ranks!$A$2:$A$58,0))</f>
        <v>14.5</v>
      </c>
      <c r="M31" s="5" t="str">
        <f>INDEX([1]ranks!Z$2:Z$58,MATCH($A31,[1]ranks!$A$2:$A$58,0))</f>
        <v>Buttigieg</v>
      </c>
      <c r="N31" s="5">
        <f>INDEX([1]ranks!AA$2:AA$58,MATCH($A31,[1]ranks!$A$2:$A$58,0))</f>
        <v>10.5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21.5</v>
      </c>
      <c r="K32" s="5" t="str">
        <f>INDEX([1]ranks!X$2:X$58,MATCH($A32,[1]ranks!$A$2:$A$58,0))</f>
        <v>Warren</v>
      </c>
      <c r="L32" s="5">
        <f>INDEX([1]ranks!Y$2:Y$58,MATCH($A32,[1]ranks!$A$2:$A$58,0))</f>
        <v>13.5</v>
      </c>
      <c r="M32" s="5" t="str">
        <f>INDEX([1]ranks!Z$2:Z$58,MATCH($A32,[1]ranks!$A$2:$A$58,0))</f>
        <v>Bloomberg</v>
      </c>
      <c r="N32" s="5">
        <f>INDEX([1]ranks!AA$2:AA$58,MATCH($A32,[1]ranks!$A$2:$A$58,0))</f>
        <v>10.6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25.1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21.4</v>
      </c>
      <c r="K33" s="5" t="str">
        <f>INDEX([1]ranks!X$2:X$58,MATCH($A33,[1]ranks!$A$2:$A$58,0))</f>
        <v>Bloomberg</v>
      </c>
      <c r="L33" s="5">
        <f>INDEX([1]ranks!Y$2:Y$58,MATCH($A33,[1]ranks!$A$2:$A$58,0))</f>
        <v>18</v>
      </c>
      <c r="M33" s="5" t="str">
        <f>INDEX([1]ranks!Z$2:Z$58,MATCH($A33,[1]ranks!$A$2:$A$58,0))</f>
        <v>Warren</v>
      </c>
      <c r="N33" s="5">
        <f>INDEX([1]ranks!AA$2:AA$58,MATCH($A33,[1]ranks!$A$2:$A$58,0))</f>
        <v>12.5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28.3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</v>
      </c>
      <c r="K34" s="5" t="str">
        <f>INDEX([1]ranks!X$2:X$58,MATCH($A34,[1]ranks!$A$2:$A$58,0))</f>
        <v>Bloomberg</v>
      </c>
      <c r="L34" s="5">
        <f>INDEX([1]ranks!Y$2:Y$58,MATCH($A34,[1]ranks!$A$2:$A$58,0))</f>
        <v>15.4</v>
      </c>
      <c r="M34" s="5" t="str">
        <f>INDEX([1]ranks!Z$2:Z$58,MATCH($A34,[1]ranks!$A$2:$A$58,0))</f>
        <v>Warren</v>
      </c>
      <c r="N34" s="5">
        <f>INDEX([1]ranks!AA$2:AA$58,MATCH($A34,[1]ranks!$A$2:$A$58,0))</f>
        <v>11.2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</v>
      </c>
      <c r="K35" s="5" t="str">
        <f>INDEX([1]ranks!X$2:X$58,MATCH($A35,[1]ranks!$A$2:$A$58,0))</f>
        <v>Warren</v>
      </c>
      <c r="L35" s="5">
        <f>INDEX([1]ranks!Y$2:Y$58,MATCH($A35,[1]ranks!$A$2:$A$58,0))</f>
        <v>14.3</v>
      </c>
      <c r="M35" s="5" t="str">
        <f>INDEX([1]ranks!Z$2:Z$58,MATCH($A35,[1]ranks!$A$2:$A$58,0))</f>
        <v>Buttigieg</v>
      </c>
      <c r="N35" s="5">
        <f>INDEX([1]ranks!AA$2:AA$58,MATCH($A35,[1]ranks!$A$2:$A$58,0))</f>
        <v>14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24.7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23.3</v>
      </c>
      <c r="K36" s="5" t="str">
        <f>INDEX([1]ranks!X$2:X$58,MATCH($A36,[1]ranks!$A$2:$A$58,0))</f>
        <v>Warren</v>
      </c>
      <c r="L36" s="5">
        <f>INDEX([1]ranks!Y$2:Y$58,MATCH($A36,[1]ranks!$A$2:$A$58,0))</f>
        <v>12.7</v>
      </c>
      <c r="M36" s="5" t="str">
        <f>INDEX([1]ranks!Z$2:Z$58,MATCH($A36,[1]ranks!$A$2:$A$58,0))</f>
        <v>Bloomberg</v>
      </c>
      <c r="N36" s="5">
        <f>INDEX([1]ranks!AA$2:AA$58,MATCH($A36,[1]ranks!$A$2:$A$58,0))</f>
        <v>12.7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</v>
      </c>
      <c r="K37" s="5" t="str">
        <f>INDEX([1]ranks!X$2:X$58,MATCH($A37,[1]ranks!$A$2:$A$58,0))</f>
        <v>Bloomberg</v>
      </c>
      <c r="L37" s="5">
        <f>INDEX([1]ranks!Y$2:Y$58,MATCH($A37,[1]ranks!$A$2:$A$58,0))</f>
        <v>14.4</v>
      </c>
      <c r="M37" s="5" t="str">
        <f>INDEX([1]ranks!Z$2:Z$58,MATCH($A37,[1]ranks!$A$2:$A$58,0))</f>
        <v>Warren</v>
      </c>
      <c r="N37" s="5">
        <f>INDEX([1]ranks!AA$2:AA$58,MATCH($A37,[1]ranks!$A$2:$A$58,0))</f>
        <v>11.1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26.5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19.5</v>
      </c>
      <c r="K38" s="5" t="str">
        <f>INDEX([1]ranks!X$2:X$58,MATCH($A38,[1]ranks!$A$2:$A$58,0))</f>
        <v>Warren</v>
      </c>
      <c r="L38" s="5">
        <f>INDEX([1]ranks!Y$2:Y$58,MATCH($A38,[1]ranks!$A$2:$A$58,0))</f>
        <v>15</v>
      </c>
      <c r="M38" s="5" t="str">
        <f>INDEX([1]ranks!Z$2:Z$58,MATCH($A38,[1]ranks!$A$2:$A$58,0))</f>
        <v>Bloomberg</v>
      </c>
      <c r="N38" s="5">
        <f>INDEX([1]ranks!AA$2:AA$58,MATCH($A38,[1]ranks!$A$2:$A$58,0))</f>
        <v>12.1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22.7</v>
      </c>
      <c r="K39" s="5" t="str">
        <f>INDEX([1]ranks!X$2:X$58,MATCH($A39,[1]ranks!$A$2:$A$58,0))</f>
        <v>Warren</v>
      </c>
      <c r="L39" s="5">
        <f>INDEX([1]ranks!Y$2:Y$58,MATCH($A39,[1]ranks!$A$2:$A$58,0))</f>
        <v>12.8</v>
      </c>
      <c r="M39" s="5" t="str">
        <f>INDEX([1]ranks!Z$2:Z$58,MATCH($A39,[1]ranks!$A$2:$A$58,0))</f>
        <v>Bloomberg</v>
      </c>
      <c r="N39" s="5">
        <f>INDEX([1]ranks!AA$2:AA$58,MATCH($A39,[1]ranks!$A$2:$A$58,0))</f>
        <v>11.6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25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20.7</v>
      </c>
      <c r="K40" s="5" t="str">
        <f>INDEX([1]ranks!X$2:X$58,MATCH($A40,[1]ranks!$A$2:$A$58,0))</f>
        <v>Warren</v>
      </c>
      <c r="L40" s="5">
        <f>INDEX([1]ranks!Y$2:Y$58,MATCH($A40,[1]ranks!$A$2:$A$58,0))</f>
        <v>15.7</v>
      </c>
      <c r="M40" s="5" t="str">
        <f>INDEX([1]ranks!Z$2:Z$58,MATCH($A40,[1]ranks!$A$2:$A$58,0))</f>
        <v>Buttigieg</v>
      </c>
      <c r="N40" s="5">
        <f>INDEX([1]ranks!AA$2:AA$58,MATCH($A40,[1]ranks!$A$2:$A$58,0))</f>
        <v>12.2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33.5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11.9</v>
      </c>
      <c r="M41" s="5" t="str">
        <f>INDEX([1]ranks!Z$2:Z$58,MATCH($A41,[1]ranks!$A$2:$A$58,0))</f>
        <v>Warren</v>
      </c>
      <c r="N41" s="5">
        <f>INDEX([1]ranks!AA$2:AA$58,MATCH($A41,[1]ranks!$A$2:$A$58,0))</f>
        <v>9.1999999999999993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17.899999999999999</v>
      </c>
      <c r="K42" s="5" t="str">
        <f>INDEX([1]ranks!X$2:X$58,MATCH($A42,[1]ranks!$A$2:$A$58,0))</f>
        <v>Warren</v>
      </c>
      <c r="L42" s="5">
        <f>INDEX([1]ranks!Y$2:Y$58,MATCH($A42,[1]ranks!$A$2:$A$58,0))</f>
        <v>14.2</v>
      </c>
      <c r="M42" s="5" t="str">
        <f>INDEX([1]ranks!Z$2:Z$58,MATCH($A42,[1]ranks!$A$2:$A$58,0))</f>
        <v>Buttigieg</v>
      </c>
      <c r="N42" s="5">
        <f>INDEX([1]ranks!AA$2:AA$58,MATCH($A42,[1]ranks!$A$2:$A$58,0))</f>
        <v>13.4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14.6</v>
      </c>
      <c r="M43" s="5" t="str">
        <f>INDEX([1]ranks!Z$2:Z$58,MATCH($A43,[1]ranks!$A$2:$A$58,0))</f>
        <v>Warren</v>
      </c>
      <c r="N43" s="5">
        <f>INDEX([1]ranks!AA$2:AA$58,MATCH($A43,[1]ranks!$A$2:$A$58,0))</f>
        <v>11.8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25.1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23.6</v>
      </c>
      <c r="K44" s="5" t="str">
        <f>INDEX([1]ranks!X$2:X$58,MATCH($A44,[1]ranks!$A$2:$A$58,0))</f>
        <v>Warren</v>
      </c>
      <c r="L44" s="5">
        <f>INDEX([1]ranks!Y$2:Y$58,MATCH($A44,[1]ranks!$A$2:$A$58,0))</f>
        <v>14.2</v>
      </c>
      <c r="M44" s="5" t="str">
        <f>INDEX([1]ranks!Z$2:Z$58,MATCH($A44,[1]ranks!$A$2:$A$58,0))</f>
        <v>Bloomberg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16.8</v>
      </c>
      <c r="K45" s="5" t="str">
        <f>INDEX([1]ranks!X$2:X$58,MATCH($A45,[1]ranks!$A$2:$A$58,0))</f>
        <v>Warren</v>
      </c>
      <c r="L45" s="5">
        <f>INDEX([1]ranks!Y$2:Y$58,MATCH($A45,[1]ranks!$A$2:$A$58,0))</f>
        <v>14.8</v>
      </c>
      <c r="M45" s="5" t="str">
        <f>INDEX([1]ranks!Z$2:Z$58,MATCH($A45,[1]ranks!$A$2:$A$58,0))</f>
        <v>Bloomberg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14.1</v>
      </c>
      <c r="K46" s="5" t="str">
        <f>INDEX([1]ranks!X$2:X$58,MATCH($A46,[1]ranks!$A$2:$A$58,0))</f>
        <v>Warren</v>
      </c>
      <c r="L46" s="5">
        <f>INDEX([1]ranks!Y$2:Y$58,MATCH($A46,[1]ranks!$A$2:$A$58,0))</f>
        <v>13.2</v>
      </c>
      <c r="M46" s="5" t="str">
        <f>INDEX([1]ranks!Z$2:Z$58,MATCH($A46,[1]ranks!$A$2:$A$58,0))</f>
        <v>Buttigieg</v>
      </c>
      <c r="N46" s="5">
        <f>INDEX([1]ranks!AA$2:AA$58,MATCH($A46,[1]ranks!$A$2:$A$58,0))</f>
        <v>10.199999999999999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INDEX([1]ranks!X$2:X$58,MATCH($A47,[1]ranks!$A$2:$A$58,0))</f>
        <v>Bloomberg</v>
      </c>
      <c r="L47" s="5">
        <f>INDEX([1]ranks!Y$2:Y$58,MATCH($A47,[1]ranks!$A$2:$A$58,0))</f>
        <v>13.4</v>
      </c>
      <c r="M47" s="5" t="str">
        <f>INDEX([1]ranks!Z$2:Z$58,MATCH($A47,[1]ranks!$A$2:$A$58,0))</f>
        <v>Warren</v>
      </c>
      <c r="N47" s="5">
        <f>INDEX([1]ranks!AA$2:AA$58,MATCH($A47,[1]ranks!$A$2:$A$58,0))</f>
        <v>12.6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</v>
      </c>
      <c r="K48" s="5" t="str">
        <f>INDEX([1]ranks!X$2:X$58,MATCH($A48,[1]ranks!$A$2:$A$58,0))</f>
        <v>Warren</v>
      </c>
      <c r="L48" s="5">
        <f>INDEX([1]ranks!Y$2:Y$58,MATCH($A48,[1]ranks!$A$2:$A$58,0))</f>
        <v>15.3</v>
      </c>
      <c r="M48" s="5" t="str">
        <f>INDEX([1]ranks!Z$2:Z$58,MATCH($A48,[1]ranks!$A$2:$A$58,0))</f>
        <v>Bloomberg</v>
      </c>
      <c r="N48" s="5">
        <f>INDEX([1]ranks!AA$2:AA$58,MATCH($A48,[1]ranks!$A$2:$A$58,0))</f>
        <v>13.4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23.4</v>
      </c>
      <c r="K49" s="5" t="str">
        <f>INDEX([1]ranks!X$2:X$58,MATCH($A49,[1]ranks!$A$2:$A$58,0))</f>
        <v>Bloomberg</v>
      </c>
      <c r="L49" s="5">
        <f>INDEX([1]ranks!Y$2:Y$58,MATCH($A49,[1]ranks!$A$2:$A$58,0))</f>
        <v>14.1</v>
      </c>
      <c r="M49" s="5" t="str">
        <f>INDEX([1]ranks!Z$2:Z$58,MATCH($A49,[1]ranks!$A$2:$A$58,0))</f>
        <v>Buttigieg</v>
      </c>
      <c r="N49" s="5">
        <f>INDEX([1]ranks!AA$2:AA$58,MATCH($A49,[1]ranks!$A$2:$A$58,0))</f>
        <v>10.3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19.7</v>
      </c>
      <c r="K50" s="5" t="str">
        <f>INDEX([1]ranks!X$2:X$58,MATCH($A50,[1]ranks!$A$2:$A$58,0))</f>
        <v>Warren</v>
      </c>
      <c r="L50" s="5">
        <f>INDEX([1]ranks!Y$2:Y$58,MATCH($A50,[1]ranks!$A$2:$A$58,0))</f>
        <v>14.5</v>
      </c>
      <c r="M50" s="5" t="str">
        <f>INDEX([1]ranks!Z$2:Z$58,MATCH($A50,[1]ranks!$A$2:$A$58,0))</f>
        <v>Buttigieg</v>
      </c>
      <c r="N50" s="5">
        <f>INDEX([1]ranks!AA$2:AA$58,MATCH($A50,[1]ranks!$A$2:$A$58,0))</f>
        <v>12.2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25.5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24.2</v>
      </c>
      <c r="K51" s="5" t="str">
        <f>INDEX([1]ranks!X$2:X$58,MATCH($A51,[1]ranks!$A$2:$A$58,0))</f>
        <v>Warren</v>
      </c>
      <c r="L51" s="5">
        <f>INDEX([1]ranks!Y$2:Y$58,MATCH($A51,[1]ranks!$A$2:$A$58,0))</f>
        <v>13.2</v>
      </c>
      <c r="M51" s="5" t="str">
        <f>INDEX([1]ranks!Z$2:Z$58,MATCH($A51,[1]ranks!$A$2:$A$58,0))</f>
        <v>Buttigieg</v>
      </c>
      <c r="N51" s="5">
        <f>INDEX([1]ranks!AA$2:AA$58,MATCH($A51,[1]ranks!$A$2:$A$58,0))</f>
        <v>10.7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34.6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19.600000000000001</v>
      </c>
      <c r="K52" s="5" t="str">
        <f>INDEX([1]ranks!X$2:X$58,MATCH($A52,[1]ranks!$A$2:$A$58,0))</f>
        <v>Bloomberg</v>
      </c>
      <c r="L52" s="5">
        <f>INDEX([1]ranks!Y$2:Y$58,MATCH($A52,[1]ranks!$A$2:$A$58,0))</f>
        <v>14.2</v>
      </c>
      <c r="M52" s="5" t="str">
        <f>INDEX([1]ranks!Z$2:Z$58,MATCH($A52,[1]ranks!$A$2:$A$58,0))</f>
        <v>Warren</v>
      </c>
      <c r="N52" s="5">
        <f>INDEX([1]ranks!AA$2:AA$58,MATCH($A52,[1]ranks!$A$2:$A$58,0))</f>
        <v>10.7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24.8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24.6</v>
      </c>
      <c r="K53" s="5" t="str">
        <f>INDEX([1]ranks!X$2:X$58,MATCH($A53,[1]ranks!$A$2:$A$58,0))</f>
        <v>Warren</v>
      </c>
      <c r="L53" s="5">
        <f>INDEX([1]ranks!Y$2:Y$58,MATCH($A53,[1]ranks!$A$2:$A$58,0))</f>
        <v>14.4</v>
      </c>
      <c r="M53" s="5" t="str">
        <f>INDEX([1]ranks!Z$2:Z$58,MATCH($A53,[1]ranks!$A$2:$A$58,0))</f>
        <v>Bloomberg</v>
      </c>
      <c r="N53" s="5">
        <f>INDEX([1]ranks!AA$2:AA$58,MATCH($A53,[1]ranks!$A$2:$A$58,0))</f>
        <v>11.3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845"/>
  <sheetViews>
    <sheetView tabSelected="1" topLeftCell="A6776" workbookViewId="0">
      <selection activeCell="A6788" sqref="A6788:AE6845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 s="5">
        <v>19.899999999999999</v>
      </c>
      <c r="F6788" s="5">
        <v>3.1</v>
      </c>
      <c r="G6788" s="5">
        <v>0</v>
      </c>
      <c r="H6788" s="5">
        <v>15.8</v>
      </c>
      <c r="I6788" s="5">
        <v>9</v>
      </c>
      <c r="J6788" s="5">
        <v>23.2</v>
      </c>
      <c r="K6788" s="5">
        <v>3.5</v>
      </c>
      <c r="L6788" s="5">
        <v>15.5</v>
      </c>
      <c r="M6788" s="5">
        <v>4</v>
      </c>
      <c r="N6788" s="5">
        <v>25.8</v>
      </c>
      <c r="O6788" s="5">
        <v>0</v>
      </c>
      <c r="P6788" s="5">
        <v>0</v>
      </c>
      <c r="Q6788" s="5">
        <v>14.4</v>
      </c>
      <c r="R6788" s="5">
        <v>4.5999999999999996</v>
      </c>
      <c r="S6788" s="5">
        <v>38.5</v>
      </c>
      <c r="T6788" s="5">
        <v>1.7</v>
      </c>
      <c r="U6788" s="5">
        <v>13.2</v>
      </c>
      <c r="V6788" s="5">
        <v>1.8</v>
      </c>
      <c r="W6788" s="2">
        <v>11</v>
      </c>
      <c r="X6788" s="2">
        <v>0</v>
      </c>
      <c r="Y6788" s="2">
        <v>0</v>
      </c>
      <c r="Z6788" s="2">
        <v>9</v>
      </c>
      <c r="AA6788" s="2">
        <v>1</v>
      </c>
      <c r="AB6788" s="2">
        <v>12</v>
      </c>
      <c r="AC6788" s="2">
        <v>0</v>
      </c>
      <c r="AD6788" s="2">
        <v>8</v>
      </c>
      <c r="AE6788" s="2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 s="5">
        <v>12</v>
      </c>
      <c r="F6789" s="5">
        <v>0</v>
      </c>
      <c r="G6789" s="5">
        <v>0</v>
      </c>
      <c r="H6789" s="5">
        <v>21</v>
      </c>
      <c r="I6789" s="5">
        <v>9.8000000000000007</v>
      </c>
      <c r="J6789" s="5">
        <v>28.4</v>
      </c>
      <c r="K6789" s="5">
        <v>3</v>
      </c>
      <c r="L6789" s="5">
        <v>13.5</v>
      </c>
      <c r="M6789" s="5">
        <v>3.5</v>
      </c>
      <c r="N6789" s="5">
        <v>6.1</v>
      </c>
      <c r="O6789" s="5">
        <v>0</v>
      </c>
      <c r="P6789" s="5">
        <v>0</v>
      </c>
      <c r="Q6789" s="5">
        <v>23.9</v>
      </c>
      <c r="R6789" s="5">
        <v>4.3</v>
      </c>
      <c r="S6789" s="5">
        <v>55</v>
      </c>
      <c r="T6789" s="5">
        <v>1.1000000000000001</v>
      </c>
      <c r="U6789" s="5">
        <v>8.4</v>
      </c>
      <c r="V6789" s="5">
        <v>1.3</v>
      </c>
      <c r="W6789" s="2">
        <v>0</v>
      </c>
      <c r="X6789" s="2">
        <v>0</v>
      </c>
      <c r="Y6789" s="2">
        <v>0</v>
      </c>
      <c r="Z6789" s="2">
        <v>10</v>
      </c>
      <c r="AA6789" s="2">
        <v>0</v>
      </c>
      <c r="AB6789" s="2">
        <v>13</v>
      </c>
      <c r="AC6789" s="2">
        <v>0</v>
      </c>
      <c r="AD6789" s="2">
        <v>1</v>
      </c>
      <c r="AE6789" s="2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 s="5">
        <v>23.3</v>
      </c>
      <c r="F6790" s="5">
        <v>0</v>
      </c>
      <c r="G6790" s="5">
        <v>0</v>
      </c>
      <c r="H6790" s="5">
        <v>9.1</v>
      </c>
      <c r="I6790" s="5">
        <v>4.4000000000000004</v>
      </c>
      <c r="J6790" s="5">
        <v>26.9</v>
      </c>
      <c r="K6790" s="5">
        <v>7.3</v>
      </c>
      <c r="L6790" s="5">
        <v>13.5</v>
      </c>
      <c r="M6790" s="5">
        <v>5.0999999999999996</v>
      </c>
      <c r="N6790" s="5">
        <v>31.2</v>
      </c>
      <c r="O6790" s="5">
        <v>0</v>
      </c>
      <c r="P6790" s="5">
        <v>0</v>
      </c>
      <c r="Q6790" s="5">
        <v>4.5</v>
      </c>
      <c r="R6790" s="5">
        <v>1.8</v>
      </c>
      <c r="S6790" s="5">
        <v>47.9</v>
      </c>
      <c r="T6790" s="5">
        <v>3.1</v>
      </c>
      <c r="U6790" s="5">
        <v>9.4</v>
      </c>
      <c r="V6790" s="5">
        <v>2.1</v>
      </c>
      <c r="W6790" s="2">
        <v>14</v>
      </c>
      <c r="X6790" s="2">
        <v>0</v>
      </c>
      <c r="Y6790" s="2">
        <v>0</v>
      </c>
      <c r="Z6790" s="2">
        <v>1</v>
      </c>
      <c r="AA6790" s="2">
        <v>0</v>
      </c>
      <c r="AB6790" s="2">
        <v>17</v>
      </c>
      <c r="AC6790" s="2">
        <v>0</v>
      </c>
      <c r="AD6790" s="2">
        <v>4</v>
      </c>
      <c r="AE6790" s="2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 s="5">
        <v>33.5</v>
      </c>
      <c r="F6791" s="5">
        <v>0</v>
      </c>
      <c r="G6791" s="5">
        <v>0</v>
      </c>
      <c r="H6791" s="5">
        <v>7.2</v>
      </c>
      <c r="I6791" s="5">
        <v>3.9</v>
      </c>
      <c r="J6791" s="5">
        <v>19.899999999999999</v>
      </c>
      <c r="K6791" s="5">
        <v>11.9</v>
      </c>
      <c r="L6791" s="5">
        <v>9.1999999999999993</v>
      </c>
      <c r="M6791" s="5">
        <v>3.2</v>
      </c>
      <c r="N6791" s="5">
        <v>68.8</v>
      </c>
      <c r="O6791" s="5">
        <v>0</v>
      </c>
      <c r="P6791" s="5">
        <v>0</v>
      </c>
      <c r="Q6791" s="5">
        <v>2.8</v>
      </c>
      <c r="R6791" s="5">
        <v>1.3</v>
      </c>
      <c r="S6791" s="5">
        <v>16.8</v>
      </c>
      <c r="T6791" s="5">
        <v>5.2</v>
      </c>
      <c r="U6791" s="5">
        <v>3.8</v>
      </c>
      <c r="V6791" s="5">
        <v>1.3</v>
      </c>
      <c r="W6791" s="2">
        <v>31</v>
      </c>
      <c r="X6791" s="2">
        <v>0</v>
      </c>
      <c r="Y6791" s="2">
        <v>0</v>
      </c>
      <c r="Z6791" s="2">
        <v>0</v>
      </c>
      <c r="AA6791" s="2">
        <v>0</v>
      </c>
      <c r="AB6791" s="2">
        <v>19</v>
      </c>
      <c r="AC6791" s="2">
        <v>3</v>
      </c>
      <c r="AD6791" s="2">
        <v>1</v>
      </c>
      <c r="AE6791" s="2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 s="5">
        <v>33.5</v>
      </c>
      <c r="F6792" s="5">
        <v>14.5</v>
      </c>
      <c r="G6792" s="5">
        <v>0</v>
      </c>
      <c r="H6792" s="5">
        <v>7.3</v>
      </c>
      <c r="I6792" s="5">
        <v>4.2</v>
      </c>
      <c r="J6792" s="5">
        <v>18.8</v>
      </c>
      <c r="K6792" s="5">
        <v>2.2999999999999998</v>
      </c>
      <c r="L6792" s="5">
        <v>11.2</v>
      </c>
      <c r="M6792" s="5">
        <v>3.3</v>
      </c>
      <c r="N6792" s="5">
        <v>66.8</v>
      </c>
      <c r="O6792" s="5">
        <v>8</v>
      </c>
      <c r="P6792" s="5">
        <v>0</v>
      </c>
      <c r="Q6792" s="5">
        <v>2.2999999999999998</v>
      </c>
      <c r="R6792" s="5">
        <v>1.3</v>
      </c>
      <c r="S6792" s="5">
        <v>14.5</v>
      </c>
      <c r="T6792" s="5">
        <v>0.9</v>
      </c>
      <c r="U6792" s="5">
        <v>4.9000000000000004</v>
      </c>
      <c r="V6792" s="5">
        <v>1.2</v>
      </c>
      <c r="W6792" s="2">
        <v>28</v>
      </c>
      <c r="X6792" s="2">
        <v>7</v>
      </c>
      <c r="Y6792" s="2">
        <v>0</v>
      </c>
      <c r="Z6792" s="2">
        <v>0</v>
      </c>
      <c r="AA6792" s="2">
        <v>0</v>
      </c>
      <c r="AB6792" s="2">
        <v>15</v>
      </c>
      <c r="AC6792" s="2">
        <v>0</v>
      </c>
      <c r="AD6792" s="2">
        <v>2</v>
      </c>
      <c r="AE6792" s="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 s="5">
        <v>24.8</v>
      </c>
      <c r="F6793" s="5">
        <v>11.3</v>
      </c>
      <c r="G6793" s="5">
        <v>0</v>
      </c>
      <c r="H6793" s="5">
        <v>9.9</v>
      </c>
      <c r="I6793" s="5">
        <v>4.5</v>
      </c>
      <c r="J6793" s="5">
        <v>24.6</v>
      </c>
      <c r="K6793" s="5">
        <v>1.8</v>
      </c>
      <c r="L6793" s="5">
        <v>14.4</v>
      </c>
      <c r="M6793" s="5">
        <v>3.7</v>
      </c>
      <c r="N6793" s="5">
        <v>35.799999999999997</v>
      </c>
      <c r="O6793" s="5">
        <v>6.4</v>
      </c>
      <c r="P6793" s="5">
        <v>0</v>
      </c>
      <c r="Q6793" s="5">
        <v>5.3</v>
      </c>
      <c r="R6793" s="5">
        <v>2.1</v>
      </c>
      <c r="S6793" s="5">
        <v>36.700000000000003</v>
      </c>
      <c r="T6793" s="5">
        <v>1.2</v>
      </c>
      <c r="U6793" s="5">
        <v>10.7</v>
      </c>
      <c r="V6793" s="5">
        <v>1.8</v>
      </c>
      <c r="W6793" s="2">
        <v>3</v>
      </c>
      <c r="X6793" s="2">
        <v>0</v>
      </c>
      <c r="Y6793" s="2">
        <v>0</v>
      </c>
      <c r="Z6793" s="2">
        <v>0</v>
      </c>
      <c r="AA6793" s="2">
        <v>0</v>
      </c>
      <c r="AB6793" s="2">
        <v>3</v>
      </c>
      <c r="AC6793" s="2">
        <v>0</v>
      </c>
      <c r="AD6793" s="2">
        <v>0</v>
      </c>
      <c r="AE6793" s="2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 s="5">
        <v>29.9</v>
      </c>
      <c r="F6794" s="5">
        <v>14.7</v>
      </c>
      <c r="G6794" s="5">
        <v>0</v>
      </c>
      <c r="H6794" s="5">
        <v>8.5</v>
      </c>
      <c r="I6794" s="5">
        <v>4.8</v>
      </c>
      <c r="J6794" s="5">
        <v>19.899999999999999</v>
      </c>
      <c r="K6794" s="5">
        <v>1.7</v>
      </c>
      <c r="L6794" s="5">
        <v>12.1</v>
      </c>
      <c r="M6794" s="5">
        <v>3.4</v>
      </c>
      <c r="N6794" s="5">
        <v>55.8</v>
      </c>
      <c r="O6794" s="5">
        <v>9.9</v>
      </c>
      <c r="P6794" s="5">
        <v>0</v>
      </c>
      <c r="Q6794" s="5">
        <v>3.6</v>
      </c>
      <c r="R6794" s="5">
        <v>1.8</v>
      </c>
      <c r="S6794" s="5">
        <v>19.399999999999999</v>
      </c>
      <c r="T6794" s="5">
        <v>1.1000000000000001</v>
      </c>
      <c r="U6794" s="5">
        <v>6.9</v>
      </c>
      <c r="V6794" s="5">
        <v>1.5</v>
      </c>
      <c r="W6794" s="2">
        <v>15</v>
      </c>
      <c r="X6794" s="2">
        <v>4</v>
      </c>
      <c r="Y6794" s="2">
        <v>0</v>
      </c>
      <c r="Z6794" s="2">
        <v>0</v>
      </c>
      <c r="AA6794" s="2">
        <v>0</v>
      </c>
      <c r="AB6794" s="2">
        <v>10</v>
      </c>
      <c r="AC6794" s="2">
        <v>0</v>
      </c>
      <c r="AD6794" s="2">
        <v>2</v>
      </c>
      <c r="AE6794" s="2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 s="5">
        <v>20.3</v>
      </c>
      <c r="F6795" s="5">
        <v>10.7</v>
      </c>
      <c r="G6795" s="5">
        <v>0</v>
      </c>
      <c r="H6795" s="5">
        <v>8.6</v>
      </c>
      <c r="I6795" s="5">
        <v>4.4000000000000004</v>
      </c>
      <c r="J6795" s="5">
        <v>27.9</v>
      </c>
      <c r="K6795" s="5">
        <v>2.2000000000000002</v>
      </c>
      <c r="L6795" s="5">
        <v>16</v>
      </c>
      <c r="M6795" s="5">
        <v>4.8</v>
      </c>
      <c r="N6795" s="5">
        <v>21.5</v>
      </c>
      <c r="O6795" s="5">
        <v>5.8</v>
      </c>
      <c r="P6795" s="5">
        <v>0</v>
      </c>
      <c r="Q6795" s="5">
        <v>4.2</v>
      </c>
      <c r="R6795" s="5">
        <v>1.9</v>
      </c>
      <c r="S6795" s="5">
        <v>50.1</v>
      </c>
      <c r="T6795" s="5">
        <v>1.1000000000000001</v>
      </c>
      <c r="U6795" s="5">
        <v>13.2</v>
      </c>
      <c r="V6795" s="5">
        <v>2.2999999999999998</v>
      </c>
      <c r="W6795" s="2">
        <v>124</v>
      </c>
      <c r="X6795" s="2">
        <v>16</v>
      </c>
      <c r="Y6795" s="2">
        <v>0</v>
      </c>
      <c r="Z6795" s="2">
        <v>7</v>
      </c>
      <c r="AA6795" s="2">
        <v>0</v>
      </c>
      <c r="AB6795" s="2">
        <v>170</v>
      </c>
      <c r="AC6795" s="2">
        <v>0</v>
      </c>
      <c r="AD6795" s="2">
        <v>98</v>
      </c>
      <c r="AE6795" s="2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 s="5">
        <v>19.899999999999999</v>
      </c>
      <c r="F6796" s="5">
        <v>11.5</v>
      </c>
      <c r="G6796" s="5">
        <v>0</v>
      </c>
      <c r="H6796" s="5">
        <v>9.9</v>
      </c>
      <c r="I6796" s="5">
        <v>4.4000000000000004</v>
      </c>
      <c r="J6796" s="5">
        <v>28.4</v>
      </c>
      <c r="K6796" s="5">
        <v>2.4</v>
      </c>
      <c r="L6796" s="5">
        <v>13.8</v>
      </c>
      <c r="M6796" s="5">
        <v>4.7</v>
      </c>
      <c r="N6796" s="5">
        <v>20.2</v>
      </c>
      <c r="O6796" s="5">
        <v>6.7</v>
      </c>
      <c r="P6796" s="5">
        <v>0</v>
      </c>
      <c r="Q6796" s="5">
        <v>5.2</v>
      </c>
      <c r="R6796" s="5">
        <v>1.9</v>
      </c>
      <c r="S6796" s="5">
        <v>52.8</v>
      </c>
      <c r="T6796" s="5">
        <v>1.3</v>
      </c>
      <c r="U6796" s="5">
        <v>9.6999999999999993</v>
      </c>
      <c r="V6796" s="5">
        <v>2.2000000000000002</v>
      </c>
      <c r="W6796" s="2">
        <v>23</v>
      </c>
      <c r="X6796" s="2">
        <v>3</v>
      </c>
      <c r="Y6796" s="2">
        <v>0</v>
      </c>
      <c r="Z6796" s="2">
        <v>2</v>
      </c>
      <c r="AA6796" s="2">
        <v>0</v>
      </c>
      <c r="AB6796" s="2">
        <v>32</v>
      </c>
      <c r="AC6796" s="2">
        <v>0</v>
      </c>
      <c r="AD6796" s="2">
        <v>7</v>
      </c>
      <c r="AE6796" s="2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 s="5">
        <v>21.4</v>
      </c>
      <c r="F6797" s="5">
        <v>9.6999999999999993</v>
      </c>
      <c r="G6797" s="5">
        <v>0</v>
      </c>
      <c r="H6797" s="5">
        <v>8.6</v>
      </c>
      <c r="I6797" s="5">
        <v>3.9</v>
      </c>
      <c r="J6797" s="5">
        <v>34.200000000000003</v>
      </c>
      <c r="K6797" s="5">
        <v>1.6</v>
      </c>
      <c r="L6797" s="5">
        <v>12.4</v>
      </c>
      <c r="M6797" s="5">
        <v>3.2</v>
      </c>
      <c r="N6797" s="5">
        <v>17.3</v>
      </c>
      <c r="O6797" s="5">
        <v>3.2</v>
      </c>
      <c r="P6797" s="5">
        <v>0</v>
      </c>
      <c r="Q6797" s="5">
        <v>2.8</v>
      </c>
      <c r="R6797" s="5">
        <v>1.2</v>
      </c>
      <c r="S6797" s="5">
        <v>68.5</v>
      </c>
      <c r="T6797" s="5">
        <v>0.7</v>
      </c>
      <c r="U6797" s="5">
        <v>5.4</v>
      </c>
      <c r="V6797" s="5">
        <v>0.9</v>
      </c>
      <c r="W6797" s="2">
        <v>5</v>
      </c>
      <c r="X6797" s="2">
        <v>0</v>
      </c>
      <c r="Y6797" s="2">
        <v>0</v>
      </c>
      <c r="Z6797" s="2">
        <v>0</v>
      </c>
      <c r="AA6797" s="2">
        <v>0</v>
      </c>
      <c r="AB6797" s="2">
        <v>8</v>
      </c>
      <c r="AC6797" s="2">
        <v>0</v>
      </c>
      <c r="AD6797" s="2">
        <v>0</v>
      </c>
      <c r="AE6797" s="2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 s="5">
        <v>19.3</v>
      </c>
      <c r="F6798" s="5">
        <v>12.1</v>
      </c>
      <c r="G6798" s="5">
        <v>0</v>
      </c>
      <c r="H6798" s="5">
        <v>11.9</v>
      </c>
      <c r="I6798" s="5">
        <v>4.5</v>
      </c>
      <c r="J6798" s="5">
        <v>23.5</v>
      </c>
      <c r="K6798" s="5">
        <v>2.7</v>
      </c>
      <c r="L6798" s="5">
        <v>17.5</v>
      </c>
      <c r="M6798" s="5">
        <v>3.5</v>
      </c>
      <c r="N6798" s="5">
        <v>21.5</v>
      </c>
      <c r="O6798" s="5">
        <v>8.4</v>
      </c>
      <c r="P6798" s="5">
        <v>0</v>
      </c>
      <c r="Q6798" s="5">
        <v>8.4</v>
      </c>
      <c r="R6798" s="5">
        <v>2.2000000000000002</v>
      </c>
      <c r="S6798" s="5">
        <v>36.700000000000003</v>
      </c>
      <c r="T6798" s="5">
        <v>1.8</v>
      </c>
      <c r="U6798" s="5">
        <v>19</v>
      </c>
      <c r="V6798" s="5">
        <v>2.1</v>
      </c>
      <c r="W6798" s="2">
        <v>7</v>
      </c>
      <c r="X6798" s="2">
        <v>2</v>
      </c>
      <c r="Y6798" s="2">
        <v>0</v>
      </c>
      <c r="Z6798" s="2">
        <v>1</v>
      </c>
      <c r="AA6798" s="2">
        <v>0</v>
      </c>
      <c r="AB6798" s="2">
        <v>8</v>
      </c>
      <c r="AC6798" s="2">
        <v>0</v>
      </c>
      <c r="AD6798" s="2">
        <v>6</v>
      </c>
      <c r="AE6798" s="2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 s="5">
        <v>17.8</v>
      </c>
      <c r="F6799" s="5">
        <v>11.8</v>
      </c>
      <c r="G6799" s="5">
        <v>0</v>
      </c>
      <c r="H6799" s="5">
        <v>11.7</v>
      </c>
      <c r="I6799" s="5">
        <v>5.5</v>
      </c>
      <c r="J6799" s="5">
        <v>22.9</v>
      </c>
      <c r="K6799" s="5">
        <v>2.4</v>
      </c>
      <c r="L6799" s="5">
        <v>19.5</v>
      </c>
      <c r="M6799" s="5">
        <v>3.5</v>
      </c>
      <c r="N6799" s="5">
        <v>18.399999999999999</v>
      </c>
      <c r="O6799" s="5">
        <v>8</v>
      </c>
      <c r="P6799" s="5">
        <v>0</v>
      </c>
      <c r="Q6799" s="5">
        <v>8.1</v>
      </c>
      <c r="R6799" s="5">
        <v>3</v>
      </c>
      <c r="S6799" s="5">
        <v>35.4</v>
      </c>
      <c r="T6799" s="5">
        <v>1.8</v>
      </c>
      <c r="U6799" s="5">
        <v>23.6</v>
      </c>
      <c r="V6799" s="5">
        <v>1.9</v>
      </c>
      <c r="W6799" s="2">
        <v>24</v>
      </c>
      <c r="X6799" s="2">
        <v>5</v>
      </c>
      <c r="Y6799" s="2">
        <v>0</v>
      </c>
      <c r="Z6799" s="2">
        <v>5</v>
      </c>
      <c r="AA6799" s="2">
        <v>0</v>
      </c>
      <c r="AB6799" s="2">
        <v>31</v>
      </c>
      <c r="AC6799" s="2">
        <v>0</v>
      </c>
      <c r="AD6799" s="2">
        <v>26</v>
      </c>
      <c r="AE6799" s="2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 s="5">
        <v>17.7</v>
      </c>
      <c r="F6800" s="5">
        <v>9.6</v>
      </c>
      <c r="G6800" s="5">
        <v>0</v>
      </c>
      <c r="H6800" s="5">
        <v>11.9</v>
      </c>
      <c r="I6800" s="5">
        <v>17.5</v>
      </c>
      <c r="J6800" s="5">
        <v>20.8</v>
      </c>
      <c r="K6800" s="5">
        <v>1.1000000000000001</v>
      </c>
      <c r="L6800" s="5">
        <v>13.2</v>
      </c>
      <c r="M6800" s="5">
        <v>3.2</v>
      </c>
      <c r="N6800" s="5">
        <v>19.8</v>
      </c>
      <c r="O6800" s="5">
        <v>6.3</v>
      </c>
      <c r="P6800" s="5">
        <v>0</v>
      </c>
      <c r="Q6800" s="5">
        <v>9.1999999999999993</v>
      </c>
      <c r="R6800" s="5">
        <v>20</v>
      </c>
      <c r="S6800" s="5">
        <v>29.6</v>
      </c>
      <c r="T6800" s="5">
        <v>1.5</v>
      </c>
      <c r="U6800" s="5">
        <v>11.5</v>
      </c>
      <c r="V6800" s="5">
        <v>2.1</v>
      </c>
      <c r="W6800" s="2">
        <v>19</v>
      </c>
      <c r="X6800" s="2">
        <v>2</v>
      </c>
      <c r="Y6800" s="2">
        <v>0</v>
      </c>
      <c r="Z6800" s="2">
        <v>5</v>
      </c>
      <c r="AA6800" s="2">
        <v>19</v>
      </c>
      <c r="AB6800" s="2">
        <v>23</v>
      </c>
      <c r="AC6800" s="2">
        <v>0</v>
      </c>
      <c r="AD6800" s="2">
        <v>7</v>
      </c>
      <c r="AE6800" s="2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 s="5">
        <v>28.3</v>
      </c>
      <c r="F6801" s="5">
        <v>15.4</v>
      </c>
      <c r="G6801" s="5">
        <v>0</v>
      </c>
      <c r="H6801" s="5">
        <v>8.5</v>
      </c>
      <c r="I6801" s="5">
        <v>4.8</v>
      </c>
      <c r="J6801" s="5">
        <v>21</v>
      </c>
      <c r="K6801" s="5">
        <v>1.8</v>
      </c>
      <c r="L6801" s="5">
        <v>11.2</v>
      </c>
      <c r="M6801" s="5">
        <v>3.8</v>
      </c>
      <c r="N6801" s="5">
        <v>49.7</v>
      </c>
      <c r="O6801" s="5">
        <v>11.8</v>
      </c>
      <c r="P6801" s="5">
        <v>0</v>
      </c>
      <c r="Q6801" s="5">
        <v>4</v>
      </c>
      <c r="R6801" s="5">
        <v>1.8</v>
      </c>
      <c r="S6801" s="5">
        <v>23.3</v>
      </c>
      <c r="T6801" s="5">
        <v>1.1000000000000001</v>
      </c>
      <c r="U6801" s="5">
        <v>6.6</v>
      </c>
      <c r="V6801" s="5">
        <v>1.7</v>
      </c>
      <c r="W6801" s="2">
        <v>45</v>
      </c>
      <c r="X6801" s="2">
        <v>25</v>
      </c>
      <c r="Y6801" s="2">
        <v>0</v>
      </c>
      <c r="Z6801" s="2">
        <v>2</v>
      </c>
      <c r="AA6801" s="2">
        <v>0</v>
      </c>
      <c r="AB6801" s="2">
        <v>33</v>
      </c>
      <c r="AC6801" s="2">
        <v>0</v>
      </c>
      <c r="AD6801" s="2">
        <v>5</v>
      </c>
      <c r="AE6801" s="2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 s="5">
        <v>23</v>
      </c>
      <c r="F6802" s="5">
        <v>14.4</v>
      </c>
      <c r="G6802" s="5">
        <v>0</v>
      </c>
      <c r="H6802" s="5">
        <v>8.1</v>
      </c>
      <c r="I6802" s="5">
        <v>4.8</v>
      </c>
      <c r="J6802" s="5">
        <v>25.7</v>
      </c>
      <c r="K6802" s="5">
        <v>4.5</v>
      </c>
      <c r="L6802" s="5">
        <v>11.1</v>
      </c>
      <c r="M6802" s="5">
        <v>3.3</v>
      </c>
      <c r="N6802" s="5">
        <v>30.2</v>
      </c>
      <c r="O6802" s="5">
        <v>10.6</v>
      </c>
      <c r="P6802" s="5">
        <v>0</v>
      </c>
      <c r="Q6802" s="5">
        <v>3.9</v>
      </c>
      <c r="R6802" s="5">
        <v>2.2999999999999998</v>
      </c>
      <c r="S6802" s="5">
        <v>42.3</v>
      </c>
      <c r="T6802" s="5">
        <v>1.9</v>
      </c>
      <c r="U6802" s="5">
        <v>7</v>
      </c>
      <c r="V6802" s="5">
        <v>1.7</v>
      </c>
      <c r="W6802" s="2">
        <v>14</v>
      </c>
      <c r="X6802" s="2">
        <v>5</v>
      </c>
      <c r="Y6802" s="2">
        <v>0</v>
      </c>
      <c r="Z6802" s="2">
        <v>0</v>
      </c>
      <c r="AA6802" s="2">
        <v>0</v>
      </c>
      <c r="AB6802" s="2">
        <v>16</v>
      </c>
      <c r="AC6802" s="2">
        <v>0</v>
      </c>
      <c r="AD6802" s="2">
        <v>2</v>
      </c>
      <c r="AE6802" s="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 s="5">
        <v>30</v>
      </c>
      <c r="F6803" s="5">
        <v>14.6</v>
      </c>
      <c r="G6803" s="5">
        <v>0</v>
      </c>
      <c r="H6803" s="5">
        <v>8.8000000000000007</v>
      </c>
      <c r="I6803" s="5">
        <v>4.7</v>
      </c>
      <c r="J6803" s="5">
        <v>20</v>
      </c>
      <c r="K6803" s="5">
        <v>1.7</v>
      </c>
      <c r="L6803" s="5">
        <v>11.8</v>
      </c>
      <c r="M6803" s="5">
        <v>3.4</v>
      </c>
      <c r="N6803" s="5">
        <v>55.9</v>
      </c>
      <c r="O6803" s="5">
        <v>9.3000000000000007</v>
      </c>
      <c r="P6803" s="5">
        <v>0</v>
      </c>
      <c r="Q6803" s="5">
        <v>3.8</v>
      </c>
      <c r="R6803" s="5">
        <v>1.7</v>
      </c>
      <c r="S6803" s="5">
        <v>20.100000000000001</v>
      </c>
      <c r="T6803" s="5">
        <v>1</v>
      </c>
      <c r="U6803" s="5">
        <v>6.5</v>
      </c>
      <c r="V6803" s="5">
        <v>1.6</v>
      </c>
      <c r="W6803" s="2">
        <v>30</v>
      </c>
      <c r="X6803" s="2">
        <v>9</v>
      </c>
      <c r="Y6803" s="2">
        <v>0</v>
      </c>
      <c r="Z6803" s="2">
        <v>1</v>
      </c>
      <c r="AA6803" s="2">
        <v>0</v>
      </c>
      <c r="AB6803" s="2">
        <v>20</v>
      </c>
      <c r="AC6803" s="2">
        <v>0</v>
      </c>
      <c r="AD6803" s="2">
        <v>4</v>
      </c>
      <c r="AE6803" s="2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 s="5">
        <v>25.1</v>
      </c>
      <c r="F6804" s="5">
        <v>14</v>
      </c>
      <c r="G6804" s="5">
        <v>0</v>
      </c>
      <c r="H6804" s="5">
        <v>8.1</v>
      </c>
      <c r="I6804" s="5">
        <v>4.5999999999999996</v>
      </c>
      <c r="J6804" s="5">
        <v>23.6</v>
      </c>
      <c r="K6804" s="5">
        <v>1.7</v>
      </c>
      <c r="L6804" s="5">
        <v>14.2</v>
      </c>
      <c r="M6804" s="5">
        <v>3.6</v>
      </c>
      <c r="N6804" s="5">
        <v>37.6</v>
      </c>
      <c r="O6804" s="5">
        <v>9.9</v>
      </c>
      <c r="P6804" s="5">
        <v>0</v>
      </c>
      <c r="Q6804" s="5">
        <v>3.5</v>
      </c>
      <c r="R6804" s="5">
        <v>2.1</v>
      </c>
      <c r="S6804" s="5">
        <v>33.4</v>
      </c>
      <c r="T6804" s="5">
        <v>1.2</v>
      </c>
      <c r="U6804" s="5">
        <v>10.6</v>
      </c>
      <c r="V6804" s="5">
        <v>1.8</v>
      </c>
      <c r="W6804" s="2">
        <v>88</v>
      </c>
      <c r="X6804" s="2">
        <v>26</v>
      </c>
      <c r="Y6804" s="2">
        <v>0</v>
      </c>
      <c r="Z6804" s="2">
        <v>3</v>
      </c>
      <c r="AA6804" s="2">
        <v>0</v>
      </c>
      <c r="AB6804" s="2">
        <v>83</v>
      </c>
      <c r="AC6804" s="2">
        <v>0</v>
      </c>
      <c r="AD6804" s="2">
        <v>28</v>
      </c>
      <c r="AE6804" s="2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 s="5">
        <v>16.8</v>
      </c>
      <c r="F6805" s="5">
        <v>11.5</v>
      </c>
      <c r="G6805" s="5">
        <v>0</v>
      </c>
      <c r="H6805" s="5">
        <v>10.3</v>
      </c>
      <c r="I6805" s="5">
        <v>6</v>
      </c>
      <c r="J6805" s="5">
        <v>28.7</v>
      </c>
      <c r="K6805" s="5">
        <v>2.1</v>
      </c>
      <c r="L6805" s="5">
        <v>14.8</v>
      </c>
      <c r="M6805" s="5">
        <v>4.9000000000000004</v>
      </c>
      <c r="N6805" s="5">
        <v>13.8</v>
      </c>
      <c r="O6805" s="5">
        <v>7</v>
      </c>
      <c r="P6805" s="5">
        <v>0</v>
      </c>
      <c r="Q6805" s="5">
        <v>5.4</v>
      </c>
      <c r="R6805" s="5">
        <v>2.6</v>
      </c>
      <c r="S6805" s="5">
        <v>56.2</v>
      </c>
      <c r="T6805" s="5">
        <v>1.3</v>
      </c>
      <c r="U6805" s="5">
        <v>11.5</v>
      </c>
      <c r="V6805" s="5">
        <v>2.2000000000000002</v>
      </c>
      <c r="W6805" s="2">
        <v>8</v>
      </c>
      <c r="X6805" s="2">
        <v>1</v>
      </c>
      <c r="Y6805" s="2">
        <v>0</v>
      </c>
      <c r="Z6805" s="2">
        <v>1</v>
      </c>
      <c r="AA6805" s="2">
        <v>0</v>
      </c>
      <c r="AB6805" s="2">
        <v>15</v>
      </c>
      <c r="AC6805" s="2">
        <v>0</v>
      </c>
      <c r="AD6805" s="2">
        <v>4</v>
      </c>
      <c r="AE6805" s="2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 s="5">
        <v>14.1</v>
      </c>
      <c r="F6806" s="5">
        <v>9</v>
      </c>
      <c r="G6806" s="5">
        <v>0</v>
      </c>
      <c r="H6806" s="5">
        <v>10.199999999999999</v>
      </c>
      <c r="I6806" s="5">
        <v>4.4000000000000004</v>
      </c>
      <c r="J6806" s="5">
        <v>39.299999999999997</v>
      </c>
      <c r="K6806" s="5">
        <v>2</v>
      </c>
      <c r="L6806" s="5">
        <v>13.2</v>
      </c>
      <c r="M6806" s="5">
        <v>2.8</v>
      </c>
      <c r="N6806" s="5">
        <v>4.2</v>
      </c>
      <c r="O6806" s="5">
        <v>2.1</v>
      </c>
      <c r="P6806" s="5">
        <v>0</v>
      </c>
      <c r="Q6806" s="5">
        <v>2.2000000000000002</v>
      </c>
      <c r="R6806" s="5">
        <v>0.8</v>
      </c>
      <c r="S6806" s="5">
        <v>85.6</v>
      </c>
      <c r="T6806" s="5">
        <v>0.5</v>
      </c>
      <c r="U6806" s="5">
        <v>4.0999999999999996</v>
      </c>
      <c r="V6806" s="5">
        <v>0.6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16</v>
      </c>
      <c r="AC6806" s="2">
        <v>0</v>
      </c>
      <c r="AD6806" s="2">
        <v>0</v>
      </c>
      <c r="AE6806" s="2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 s="5">
        <v>26.6</v>
      </c>
      <c r="F6807" s="5">
        <v>13.4</v>
      </c>
      <c r="G6807" s="5">
        <v>0</v>
      </c>
      <c r="H6807" s="5">
        <v>8.1</v>
      </c>
      <c r="I6807" s="5">
        <v>5.8</v>
      </c>
      <c r="J6807" s="5">
        <v>23.1</v>
      </c>
      <c r="K6807" s="5">
        <v>1.5</v>
      </c>
      <c r="L6807" s="5">
        <v>12.6</v>
      </c>
      <c r="M6807" s="5">
        <v>3.8</v>
      </c>
      <c r="N6807" s="5">
        <v>43.3</v>
      </c>
      <c r="O6807" s="5">
        <v>9.3000000000000007</v>
      </c>
      <c r="P6807" s="5">
        <v>0</v>
      </c>
      <c r="Q6807" s="5">
        <v>3.7</v>
      </c>
      <c r="R6807" s="5">
        <v>2.6</v>
      </c>
      <c r="S6807" s="5">
        <v>30.3</v>
      </c>
      <c r="T6807" s="5">
        <v>1.3</v>
      </c>
      <c r="U6807" s="5">
        <v>8</v>
      </c>
      <c r="V6807" s="5">
        <v>1.7</v>
      </c>
      <c r="W6807" s="2">
        <v>43</v>
      </c>
      <c r="X6807" s="2">
        <v>10</v>
      </c>
      <c r="Y6807" s="2">
        <v>0</v>
      </c>
      <c r="Z6807" s="2">
        <v>1</v>
      </c>
      <c r="AA6807" s="2">
        <v>0</v>
      </c>
      <c r="AB6807" s="2">
        <v>38</v>
      </c>
      <c r="AC6807" s="2">
        <v>0</v>
      </c>
      <c r="AD6807" s="2">
        <v>7</v>
      </c>
      <c r="AE6807" s="2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 s="5">
        <v>19.8</v>
      </c>
      <c r="F6808" s="5">
        <v>12</v>
      </c>
      <c r="G6808" s="5">
        <v>0</v>
      </c>
      <c r="H6808" s="5">
        <v>10.1</v>
      </c>
      <c r="I6808" s="5">
        <v>4</v>
      </c>
      <c r="J6808" s="5">
        <v>31</v>
      </c>
      <c r="K6808" s="5">
        <v>2.1</v>
      </c>
      <c r="L6808" s="5">
        <v>11.3</v>
      </c>
      <c r="M6808" s="5">
        <v>4.7</v>
      </c>
      <c r="N6808" s="5">
        <v>18.2</v>
      </c>
      <c r="O6808" s="5">
        <v>6.6</v>
      </c>
      <c r="P6808" s="5">
        <v>0</v>
      </c>
      <c r="Q6808" s="5">
        <v>4.8</v>
      </c>
      <c r="R6808" s="5">
        <v>1.7</v>
      </c>
      <c r="S6808" s="5">
        <v>60.1</v>
      </c>
      <c r="T6808" s="5">
        <v>1</v>
      </c>
      <c r="U6808" s="5">
        <v>5.9</v>
      </c>
      <c r="V6808" s="5">
        <v>1.8</v>
      </c>
      <c r="W6808" s="2">
        <v>8</v>
      </c>
      <c r="X6808" s="2">
        <v>0</v>
      </c>
      <c r="Y6808" s="2">
        <v>0</v>
      </c>
      <c r="Z6808" s="2">
        <v>0</v>
      </c>
      <c r="AA6808" s="2">
        <v>0</v>
      </c>
      <c r="AB6808" s="2">
        <v>12</v>
      </c>
      <c r="AC6808" s="2">
        <v>0</v>
      </c>
      <c r="AD6808" s="2">
        <v>0</v>
      </c>
      <c r="AE6808" s="2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 s="5">
        <v>24.1</v>
      </c>
      <c r="F6809" s="5">
        <v>12.5</v>
      </c>
      <c r="G6809" s="5">
        <v>0</v>
      </c>
      <c r="H6809" s="5">
        <v>11.2</v>
      </c>
      <c r="I6809" s="5">
        <v>5.3</v>
      </c>
      <c r="J6809" s="5">
        <v>24.2</v>
      </c>
      <c r="K6809" s="5">
        <v>1</v>
      </c>
      <c r="L6809" s="5">
        <v>13.3</v>
      </c>
      <c r="M6809" s="5">
        <v>3.5</v>
      </c>
      <c r="N6809" s="5">
        <v>34</v>
      </c>
      <c r="O6809" s="5">
        <v>8.1999999999999993</v>
      </c>
      <c r="P6809" s="5">
        <v>0</v>
      </c>
      <c r="Q6809" s="5">
        <v>7.3</v>
      </c>
      <c r="R6809" s="5">
        <v>2.7</v>
      </c>
      <c r="S6809" s="5">
        <v>35.5</v>
      </c>
      <c r="T6809" s="5">
        <v>1.2</v>
      </c>
      <c r="U6809" s="5">
        <v>9.4</v>
      </c>
      <c r="V6809" s="5">
        <v>1.8</v>
      </c>
      <c r="W6809" s="2">
        <v>49</v>
      </c>
      <c r="X6809" s="2">
        <v>9</v>
      </c>
      <c r="Y6809" s="2">
        <v>0</v>
      </c>
      <c r="Z6809" s="2">
        <v>6</v>
      </c>
      <c r="AA6809" s="2">
        <v>0</v>
      </c>
      <c r="AB6809" s="2">
        <v>49</v>
      </c>
      <c r="AC6809" s="2">
        <v>0</v>
      </c>
      <c r="AD6809" s="2">
        <v>12</v>
      </c>
      <c r="AE6809" s="2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 s="5">
        <v>35.700000000000003</v>
      </c>
      <c r="F6810" s="5">
        <v>14.4</v>
      </c>
      <c r="G6810" s="5">
        <v>0</v>
      </c>
      <c r="H6810" s="5">
        <v>6.6</v>
      </c>
      <c r="I6810" s="5">
        <v>4</v>
      </c>
      <c r="J6810" s="5">
        <v>18</v>
      </c>
      <c r="K6810" s="5">
        <v>2.6</v>
      </c>
      <c r="L6810" s="5">
        <v>10.5</v>
      </c>
      <c r="M6810" s="5">
        <v>3.3</v>
      </c>
      <c r="N6810" s="5">
        <v>72.099999999999994</v>
      </c>
      <c r="O6810" s="5">
        <v>7</v>
      </c>
      <c r="P6810" s="5">
        <v>0</v>
      </c>
      <c r="Q6810" s="5">
        <v>2</v>
      </c>
      <c r="R6810" s="5">
        <v>1.2</v>
      </c>
      <c r="S6810" s="5">
        <v>11.5</v>
      </c>
      <c r="T6810" s="5">
        <v>0.9</v>
      </c>
      <c r="U6810" s="5">
        <v>4</v>
      </c>
      <c r="V6810" s="5">
        <v>1.3</v>
      </c>
      <c r="W6810" s="2">
        <v>20</v>
      </c>
      <c r="X6810" s="2">
        <v>5</v>
      </c>
      <c r="Y6810" s="2">
        <v>0</v>
      </c>
      <c r="Z6810" s="2">
        <v>0</v>
      </c>
      <c r="AA6810" s="2">
        <v>0</v>
      </c>
      <c r="AB6810" s="2">
        <v>10</v>
      </c>
      <c r="AC6810" s="2">
        <v>0</v>
      </c>
      <c r="AD6810" s="2">
        <v>1</v>
      </c>
      <c r="AE6810" s="2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 s="5">
        <v>28.7</v>
      </c>
      <c r="F6811" s="5">
        <v>17.399999999999999</v>
      </c>
      <c r="G6811" s="5">
        <v>0</v>
      </c>
      <c r="H6811" s="5">
        <v>8.6999999999999993</v>
      </c>
      <c r="I6811" s="5">
        <v>5.2</v>
      </c>
      <c r="J6811" s="5">
        <v>18.899999999999999</v>
      </c>
      <c r="K6811" s="5">
        <v>1.4</v>
      </c>
      <c r="L6811" s="5">
        <v>11.5</v>
      </c>
      <c r="M6811" s="5">
        <v>3.1</v>
      </c>
      <c r="N6811" s="5">
        <v>50.3</v>
      </c>
      <c r="O6811" s="5">
        <v>15.3</v>
      </c>
      <c r="P6811" s="5">
        <v>0</v>
      </c>
      <c r="Q6811" s="5">
        <v>4.5</v>
      </c>
      <c r="R6811" s="5">
        <v>2.2000000000000002</v>
      </c>
      <c r="S6811" s="5">
        <v>18.399999999999999</v>
      </c>
      <c r="T6811" s="5">
        <v>1.2</v>
      </c>
      <c r="U6811" s="5">
        <v>6.4</v>
      </c>
      <c r="V6811" s="5">
        <v>1.7</v>
      </c>
      <c r="W6811" s="2">
        <v>28</v>
      </c>
      <c r="X6811" s="2">
        <v>17</v>
      </c>
      <c r="Y6811" s="2">
        <v>0</v>
      </c>
      <c r="Z6811" s="2">
        <v>1</v>
      </c>
      <c r="AA6811" s="2">
        <v>0</v>
      </c>
      <c r="AB6811" s="2">
        <v>19</v>
      </c>
      <c r="AC6811" s="2">
        <v>0</v>
      </c>
      <c r="AD6811" s="2">
        <v>3</v>
      </c>
      <c r="AE6811" s="2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 s="5">
        <v>20</v>
      </c>
      <c r="F6812" s="5">
        <v>8.1</v>
      </c>
      <c r="G6812" s="5">
        <v>0</v>
      </c>
      <c r="H6812" s="5">
        <v>14</v>
      </c>
      <c r="I6812" s="5">
        <v>6.5</v>
      </c>
      <c r="J6812" s="5">
        <v>27</v>
      </c>
      <c r="K6812" s="5">
        <v>1.5</v>
      </c>
      <c r="L6812" s="5">
        <v>14.3</v>
      </c>
      <c r="M6812" s="5">
        <v>3.6</v>
      </c>
      <c r="N6812" s="5">
        <v>21.6</v>
      </c>
      <c r="O6812" s="5">
        <v>4.0999999999999996</v>
      </c>
      <c r="P6812" s="5">
        <v>0</v>
      </c>
      <c r="Q6812" s="5">
        <v>10.3</v>
      </c>
      <c r="R6812" s="5">
        <v>3.4</v>
      </c>
      <c r="S6812" s="5">
        <v>46.4</v>
      </c>
      <c r="T6812" s="5">
        <v>1.3</v>
      </c>
      <c r="U6812" s="5">
        <v>11.1</v>
      </c>
      <c r="V6812" s="5">
        <v>1.8</v>
      </c>
      <c r="W6812" s="2">
        <v>6</v>
      </c>
      <c r="X6812" s="2">
        <v>0</v>
      </c>
      <c r="Y6812" s="2">
        <v>0</v>
      </c>
      <c r="Z6812" s="2">
        <v>0</v>
      </c>
      <c r="AA6812" s="2">
        <v>0</v>
      </c>
      <c r="AB6812" s="2">
        <v>8</v>
      </c>
      <c r="AC6812" s="2">
        <v>0</v>
      </c>
      <c r="AD6812" s="2">
        <v>0</v>
      </c>
      <c r="AE6812" s="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 s="5">
        <v>17</v>
      </c>
      <c r="F6813" s="5">
        <v>13.4</v>
      </c>
      <c r="G6813" s="5">
        <v>0</v>
      </c>
      <c r="H6813" s="5">
        <v>10.1</v>
      </c>
      <c r="I6813" s="5">
        <v>5</v>
      </c>
      <c r="J6813" s="5">
        <v>27.5</v>
      </c>
      <c r="K6813" s="5">
        <v>2.1</v>
      </c>
      <c r="L6813" s="5">
        <v>15.3</v>
      </c>
      <c r="M6813" s="5">
        <v>4.5</v>
      </c>
      <c r="N6813" s="5">
        <v>15.3</v>
      </c>
      <c r="O6813" s="5">
        <v>10.1</v>
      </c>
      <c r="P6813" s="5">
        <v>0</v>
      </c>
      <c r="Q6813" s="5">
        <v>5.4</v>
      </c>
      <c r="R6813" s="5">
        <v>2.5</v>
      </c>
      <c r="S6813" s="5">
        <v>50.3</v>
      </c>
      <c r="T6813" s="5">
        <v>1.4</v>
      </c>
      <c r="U6813" s="5">
        <v>12.7</v>
      </c>
      <c r="V6813" s="5">
        <v>2.4</v>
      </c>
      <c r="W6813" s="2">
        <v>22</v>
      </c>
      <c r="X6813" s="2">
        <v>9</v>
      </c>
      <c r="Y6813" s="2">
        <v>0</v>
      </c>
      <c r="Z6813" s="2">
        <v>3</v>
      </c>
      <c r="AA6813" s="2">
        <v>0</v>
      </c>
      <c r="AB6813" s="2">
        <v>35</v>
      </c>
      <c r="AC6813" s="2">
        <v>0</v>
      </c>
      <c r="AD6813" s="2">
        <v>20</v>
      </c>
      <c r="AE6813" s="2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 s="5">
        <v>24.8</v>
      </c>
      <c r="F6814" s="5">
        <v>11.3</v>
      </c>
      <c r="G6814" s="5">
        <v>0</v>
      </c>
      <c r="H6814" s="5">
        <v>9.9</v>
      </c>
      <c r="I6814" s="5">
        <v>4.5</v>
      </c>
      <c r="J6814" s="5">
        <v>24.6</v>
      </c>
      <c r="K6814" s="5">
        <v>1.8</v>
      </c>
      <c r="L6814" s="5">
        <v>14.4</v>
      </c>
      <c r="M6814" s="5">
        <v>3.7</v>
      </c>
      <c r="N6814" s="5">
        <v>35.700000000000003</v>
      </c>
      <c r="O6814" s="5">
        <v>6.8</v>
      </c>
      <c r="P6814" s="5">
        <v>0</v>
      </c>
      <c r="Q6814" s="5">
        <v>5.2</v>
      </c>
      <c r="R6814" s="5">
        <v>2.4</v>
      </c>
      <c r="S6814" s="5">
        <v>36</v>
      </c>
      <c r="T6814" s="5">
        <v>1.3</v>
      </c>
      <c r="U6814" s="5">
        <v>10.9</v>
      </c>
      <c r="V6814" s="5">
        <v>1.8</v>
      </c>
      <c r="W6814" s="2">
        <v>3</v>
      </c>
      <c r="X6814" s="2">
        <v>0</v>
      </c>
      <c r="Y6814" s="2">
        <v>0</v>
      </c>
      <c r="Z6814" s="2">
        <v>0</v>
      </c>
      <c r="AA6814" s="2">
        <v>0</v>
      </c>
      <c r="AB6814" s="2">
        <v>3</v>
      </c>
      <c r="AC6814" s="2">
        <v>0</v>
      </c>
      <c r="AD6814" s="2">
        <v>0</v>
      </c>
      <c r="AE6814" s="2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 s="5">
        <v>24.7</v>
      </c>
      <c r="F6815" s="5">
        <v>12.7</v>
      </c>
      <c r="G6815" s="5">
        <v>0</v>
      </c>
      <c r="H6815" s="5">
        <v>11.6</v>
      </c>
      <c r="I6815" s="5">
        <v>5.5</v>
      </c>
      <c r="J6815" s="5">
        <v>23.3</v>
      </c>
      <c r="K6815" s="5">
        <v>1.2</v>
      </c>
      <c r="L6815" s="5">
        <v>12.7</v>
      </c>
      <c r="M6815" s="5">
        <v>3.5</v>
      </c>
      <c r="N6815" s="5">
        <v>36.299999999999997</v>
      </c>
      <c r="O6815" s="5">
        <v>8.5</v>
      </c>
      <c r="P6815" s="5">
        <v>0</v>
      </c>
      <c r="Q6815" s="5">
        <v>7.3</v>
      </c>
      <c r="R6815" s="5">
        <v>2.9</v>
      </c>
      <c r="S6815" s="5">
        <v>32.6</v>
      </c>
      <c r="T6815" s="5">
        <v>1.1000000000000001</v>
      </c>
      <c r="U6815" s="5">
        <v>9.1999999999999993</v>
      </c>
      <c r="V6815" s="5">
        <v>2.1</v>
      </c>
      <c r="W6815" s="2">
        <v>56</v>
      </c>
      <c r="X6815" s="2">
        <v>10</v>
      </c>
      <c r="Y6815" s="2">
        <v>0</v>
      </c>
      <c r="Z6815" s="2">
        <v>7</v>
      </c>
      <c r="AA6815" s="2">
        <v>0</v>
      </c>
      <c r="AB6815" s="2">
        <v>53</v>
      </c>
      <c r="AC6815" s="2">
        <v>0</v>
      </c>
      <c r="AD6815" s="2">
        <v>10</v>
      </c>
      <c r="AE6815" s="2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 s="5">
        <v>26.6</v>
      </c>
      <c r="F6816" s="5">
        <v>11.7</v>
      </c>
      <c r="G6816" s="5">
        <v>0</v>
      </c>
      <c r="H6816" s="5">
        <v>9.5</v>
      </c>
      <c r="I6816" s="5">
        <v>4</v>
      </c>
      <c r="J6816" s="5">
        <v>23.6</v>
      </c>
      <c r="K6816" s="5">
        <v>2.1</v>
      </c>
      <c r="L6816" s="5">
        <v>12.9</v>
      </c>
      <c r="M6816" s="5">
        <v>4.4000000000000004</v>
      </c>
      <c r="N6816" s="5">
        <v>41.5</v>
      </c>
      <c r="O6816" s="5">
        <v>7.1</v>
      </c>
      <c r="P6816" s="5">
        <v>0</v>
      </c>
      <c r="Q6816" s="5">
        <v>5.3</v>
      </c>
      <c r="R6816" s="5">
        <v>2.1</v>
      </c>
      <c r="S6816" s="5">
        <v>31.4</v>
      </c>
      <c r="T6816" s="5">
        <v>1.4</v>
      </c>
      <c r="U6816" s="5">
        <v>8.8000000000000007</v>
      </c>
      <c r="V6816" s="5">
        <v>2.4</v>
      </c>
      <c r="W6816" s="2">
        <v>29</v>
      </c>
      <c r="X6816" s="2">
        <v>4</v>
      </c>
      <c r="Y6816" s="2">
        <v>0</v>
      </c>
      <c r="Z6816" s="2">
        <v>2</v>
      </c>
      <c r="AA6816" s="2">
        <v>0</v>
      </c>
      <c r="AB6816" s="2">
        <v>26</v>
      </c>
      <c r="AC6816" s="2">
        <v>0</v>
      </c>
      <c r="AD6816" s="2">
        <v>6</v>
      </c>
      <c r="AE6816" s="2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 s="5">
        <v>30.2</v>
      </c>
      <c r="F6817" s="5">
        <v>16</v>
      </c>
      <c r="G6817" s="5">
        <v>0</v>
      </c>
      <c r="H6817" s="5">
        <v>7.4</v>
      </c>
      <c r="I6817" s="5">
        <v>5.3</v>
      </c>
      <c r="J6817" s="5">
        <v>18.8</v>
      </c>
      <c r="K6817" s="5">
        <v>1.7</v>
      </c>
      <c r="L6817" s="5">
        <v>12.5</v>
      </c>
      <c r="M6817" s="5">
        <v>3.1</v>
      </c>
      <c r="N6817" s="5">
        <v>53.9</v>
      </c>
      <c r="O6817" s="5">
        <v>12.1</v>
      </c>
      <c r="P6817" s="5">
        <v>0</v>
      </c>
      <c r="Q6817" s="5">
        <v>3.6</v>
      </c>
      <c r="R6817" s="5">
        <v>2.5</v>
      </c>
      <c r="S6817" s="5">
        <v>17.2</v>
      </c>
      <c r="T6817" s="5">
        <v>1.2</v>
      </c>
      <c r="U6817" s="5">
        <v>7.9</v>
      </c>
      <c r="V6817" s="5">
        <v>1.7</v>
      </c>
      <c r="W6817" s="2">
        <v>93</v>
      </c>
      <c r="X6817" s="2">
        <v>50</v>
      </c>
      <c r="Y6817" s="2">
        <v>0</v>
      </c>
      <c r="Z6817" s="2">
        <v>2</v>
      </c>
      <c r="AA6817" s="2">
        <v>0</v>
      </c>
      <c r="AB6817" s="2">
        <v>58</v>
      </c>
      <c r="AC6817" s="2">
        <v>0</v>
      </c>
      <c r="AD6817" s="2">
        <v>16</v>
      </c>
      <c r="AE6817" s="2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 s="5">
        <v>23.7</v>
      </c>
      <c r="F6818" s="5">
        <v>12</v>
      </c>
      <c r="G6818" s="5">
        <v>0</v>
      </c>
      <c r="H6818" s="5">
        <v>12.6</v>
      </c>
      <c r="I6818" s="5">
        <v>5.8</v>
      </c>
      <c r="J6818" s="5">
        <v>22.9</v>
      </c>
      <c r="K6818" s="5">
        <v>1.3</v>
      </c>
      <c r="L6818" s="5">
        <v>13.3</v>
      </c>
      <c r="M6818" s="5">
        <v>3.4</v>
      </c>
      <c r="N6818" s="5">
        <v>33.6</v>
      </c>
      <c r="O6818" s="5">
        <v>8.5</v>
      </c>
      <c r="P6818" s="5">
        <v>0</v>
      </c>
      <c r="Q6818" s="5">
        <v>9.3000000000000007</v>
      </c>
      <c r="R6818" s="5">
        <v>3.2</v>
      </c>
      <c r="S6818" s="5">
        <v>31.7</v>
      </c>
      <c r="T6818" s="5">
        <v>1.4</v>
      </c>
      <c r="U6818" s="5">
        <v>10.1</v>
      </c>
      <c r="V6818" s="5">
        <v>2.2999999999999998</v>
      </c>
      <c r="W6818" s="2">
        <v>60</v>
      </c>
      <c r="X6818" s="2">
        <v>10</v>
      </c>
      <c r="Y6818" s="2">
        <v>0</v>
      </c>
      <c r="Z6818" s="2">
        <v>12</v>
      </c>
      <c r="AA6818" s="2">
        <v>0</v>
      </c>
      <c r="AB6818" s="2">
        <v>59</v>
      </c>
      <c r="AC6818" s="2">
        <v>0</v>
      </c>
      <c r="AD6818" s="2">
        <v>14</v>
      </c>
      <c r="AE6818" s="2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 s="5">
        <v>32.700000000000003</v>
      </c>
      <c r="F6819" s="5">
        <v>14.7</v>
      </c>
      <c r="G6819" s="5">
        <v>0</v>
      </c>
      <c r="H6819" s="5">
        <v>7.5</v>
      </c>
      <c r="I6819" s="5">
        <v>4.2</v>
      </c>
      <c r="J6819" s="5">
        <v>19.399999999999999</v>
      </c>
      <c r="K6819" s="5">
        <v>2.1</v>
      </c>
      <c r="L6819" s="5">
        <v>10.9</v>
      </c>
      <c r="M6819" s="5">
        <v>3.5</v>
      </c>
      <c r="N6819" s="5">
        <v>61.1</v>
      </c>
      <c r="O6819" s="5">
        <v>9.3000000000000007</v>
      </c>
      <c r="P6819" s="5">
        <v>0</v>
      </c>
      <c r="Q6819" s="5">
        <v>3.2</v>
      </c>
      <c r="R6819" s="5">
        <v>1.7</v>
      </c>
      <c r="S6819" s="5">
        <v>16.5</v>
      </c>
      <c r="T6819" s="5">
        <v>1.2</v>
      </c>
      <c r="U6819" s="5">
        <v>5.4</v>
      </c>
      <c r="V6819" s="5">
        <v>1.7</v>
      </c>
      <c r="W6819" s="2">
        <v>53</v>
      </c>
      <c r="X6819" s="2">
        <v>15</v>
      </c>
      <c r="Y6819" s="2">
        <v>0</v>
      </c>
      <c r="Z6819" s="2">
        <v>1</v>
      </c>
      <c r="AA6819" s="2">
        <v>0</v>
      </c>
      <c r="AB6819" s="2">
        <v>32</v>
      </c>
      <c r="AC6819" s="2">
        <v>0</v>
      </c>
      <c r="AD6819" s="2">
        <v>4</v>
      </c>
      <c r="AE6819" s="2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 s="5">
        <v>24.8</v>
      </c>
      <c r="F6820" s="5">
        <v>11.3</v>
      </c>
      <c r="G6820" s="5">
        <v>0</v>
      </c>
      <c r="H6820" s="5">
        <v>9.9</v>
      </c>
      <c r="I6820" s="5">
        <v>4.5</v>
      </c>
      <c r="J6820" s="5">
        <v>24.6</v>
      </c>
      <c r="K6820" s="5">
        <v>1.8</v>
      </c>
      <c r="L6820" s="5">
        <v>14.4</v>
      </c>
      <c r="M6820" s="5">
        <v>3.7</v>
      </c>
      <c r="N6820" s="5">
        <v>34.200000000000003</v>
      </c>
      <c r="O6820" s="5">
        <v>7.3</v>
      </c>
      <c r="P6820" s="5">
        <v>0</v>
      </c>
      <c r="Q6820" s="5">
        <v>5.8</v>
      </c>
      <c r="R6820" s="5">
        <v>2.4</v>
      </c>
      <c r="S6820" s="5">
        <v>35.1</v>
      </c>
      <c r="T6820" s="5">
        <v>1.6</v>
      </c>
      <c r="U6820" s="5">
        <v>11.5</v>
      </c>
      <c r="V6820" s="5">
        <v>2.2000000000000002</v>
      </c>
      <c r="W6820" s="2">
        <v>26</v>
      </c>
      <c r="X6820" s="2">
        <v>0</v>
      </c>
      <c r="Y6820" s="2">
        <v>0</v>
      </c>
      <c r="Z6820" s="2">
        <v>0</v>
      </c>
      <c r="AA6820" s="2">
        <v>0</v>
      </c>
      <c r="AB6820" s="2">
        <v>25</v>
      </c>
      <c r="AC6820" s="2">
        <v>0</v>
      </c>
      <c r="AD6820" s="2">
        <v>0</v>
      </c>
      <c r="AE6820" s="2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 s="5">
        <v>25.4</v>
      </c>
      <c r="F6821" s="5">
        <v>10.9</v>
      </c>
      <c r="G6821" s="5">
        <v>0</v>
      </c>
      <c r="H6821" s="5">
        <v>9.6999999999999993</v>
      </c>
      <c r="I6821" s="5">
        <v>4.2</v>
      </c>
      <c r="J6821" s="5">
        <v>24.3</v>
      </c>
      <c r="K6821" s="5">
        <v>2.2999999999999998</v>
      </c>
      <c r="L6821" s="5">
        <v>13.9</v>
      </c>
      <c r="M6821" s="5">
        <v>4.2</v>
      </c>
      <c r="N6821" s="5">
        <v>36.1</v>
      </c>
      <c r="O6821" s="5">
        <v>7.3</v>
      </c>
      <c r="P6821" s="5">
        <v>0</v>
      </c>
      <c r="Q6821" s="5">
        <v>5.9</v>
      </c>
      <c r="R6821" s="5">
        <v>2.5</v>
      </c>
      <c r="S6821" s="5">
        <v>33.1</v>
      </c>
      <c r="T6821" s="5">
        <v>1.8</v>
      </c>
      <c r="U6821" s="5">
        <v>10.8</v>
      </c>
      <c r="V6821" s="5">
        <v>2.4</v>
      </c>
      <c r="W6821" s="2">
        <v>8</v>
      </c>
      <c r="X6821" s="2">
        <v>0</v>
      </c>
      <c r="Y6821" s="2">
        <v>0</v>
      </c>
      <c r="Z6821" s="2">
        <v>0</v>
      </c>
      <c r="AA6821" s="2">
        <v>0</v>
      </c>
      <c r="AB6821" s="2">
        <v>7</v>
      </c>
      <c r="AC6821" s="2">
        <v>0</v>
      </c>
      <c r="AD6821" s="2">
        <v>0</v>
      </c>
      <c r="AE6821" s="2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 s="5">
        <v>20.100000000000001</v>
      </c>
      <c r="F6822" s="5">
        <v>11.9</v>
      </c>
      <c r="G6822" s="5">
        <v>0</v>
      </c>
      <c r="H6822" s="5">
        <v>9</v>
      </c>
      <c r="I6822" s="5">
        <v>4.3</v>
      </c>
      <c r="J6822" s="5">
        <v>26.7</v>
      </c>
      <c r="K6822" s="5">
        <v>2.7</v>
      </c>
      <c r="L6822" s="5">
        <v>14.9</v>
      </c>
      <c r="M6822" s="5">
        <v>5.3</v>
      </c>
      <c r="N6822" s="5">
        <v>22.2</v>
      </c>
      <c r="O6822" s="5">
        <v>8.6999999999999993</v>
      </c>
      <c r="P6822" s="5">
        <v>0</v>
      </c>
      <c r="Q6822" s="5">
        <v>5.9</v>
      </c>
      <c r="R6822" s="5">
        <v>2.7</v>
      </c>
      <c r="S6822" s="5">
        <v>42.5</v>
      </c>
      <c r="T6822" s="5">
        <v>2.1</v>
      </c>
      <c r="U6822" s="5">
        <v>12.9</v>
      </c>
      <c r="V6822" s="5">
        <v>3.1</v>
      </c>
      <c r="W6822" s="2">
        <v>8</v>
      </c>
      <c r="X6822" s="2">
        <v>1</v>
      </c>
      <c r="Y6822" s="2">
        <v>0</v>
      </c>
      <c r="Z6822" s="2">
        <v>0</v>
      </c>
      <c r="AA6822" s="2">
        <v>0</v>
      </c>
      <c r="AB6822" s="2">
        <v>11</v>
      </c>
      <c r="AC6822" s="2">
        <v>0</v>
      </c>
      <c r="AD6822" s="2">
        <v>4</v>
      </c>
      <c r="AE6822" s="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 s="5">
        <v>36.200000000000003</v>
      </c>
      <c r="F6823" s="5">
        <v>11</v>
      </c>
      <c r="G6823" s="5">
        <v>0</v>
      </c>
      <c r="H6823" s="5">
        <v>7</v>
      </c>
      <c r="I6823" s="5">
        <v>4.3</v>
      </c>
      <c r="J6823" s="5">
        <v>19.399999999999999</v>
      </c>
      <c r="K6823" s="5">
        <v>2.5</v>
      </c>
      <c r="L6823" s="5">
        <v>11.1</v>
      </c>
      <c r="M6823" s="5">
        <v>3.5</v>
      </c>
      <c r="N6823" s="5">
        <v>68.8</v>
      </c>
      <c r="O6823" s="5">
        <v>4.8</v>
      </c>
      <c r="P6823" s="5">
        <v>0</v>
      </c>
      <c r="Q6823" s="5">
        <v>2.9</v>
      </c>
      <c r="R6823" s="5">
        <v>1.5</v>
      </c>
      <c r="S6823" s="5">
        <v>14.3</v>
      </c>
      <c r="T6823" s="5">
        <v>1.1000000000000001</v>
      </c>
      <c r="U6823" s="5">
        <v>5.0999999999999996</v>
      </c>
      <c r="V6823" s="5">
        <v>1.5</v>
      </c>
      <c r="W6823" s="2">
        <v>33</v>
      </c>
      <c r="X6823" s="2">
        <v>2</v>
      </c>
      <c r="Y6823" s="2">
        <v>0</v>
      </c>
      <c r="Z6823" s="2">
        <v>0</v>
      </c>
      <c r="AA6823" s="2">
        <v>0</v>
      </c>
      <c r="AB6823" s="2">
        <v>17</v>
      </c>
      <c r="AC6823" s="2">
        <v>0</v>
      </c>
      <c r="AD6823" s="2">
        <v>2</v>
      </c>
      <c r="AE6823" s="2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 s="5">
        <v>24.2</v>
      </c>
      <c r="F6824" s="5">
        <v>10.1</v>
      </c>
      <c r="G6824" s="5">
        <v>0</v>
      </c>
      <c r="H6824" s="5">
        <v>10.7</v>
      </c>
      <c r="I6824" s="5">
        <v>4.4000000000000004</v>
      </c>
      <c r="J6824" s="5">
        <v>25.5</v>
      </c>
      <c r="K6824" s="5">
        <v>2.5</v>
      </c>
      <c r="L6824" s="5">
        <v>13.2</v>
      </c>
      <c r="M6824" s="5">
        <v>4.3</v>
      </c>
      <c r="N6824" s="5">
        <v>31.9</v>
      </c>
      <c r="O6824" s="5">
        <v>6.3</v>
      </c>
      <c r="P6824" s="5">
        <v>0</v>
      </c>
      <c r="Q6824" s="5">
        <v>6.9</v>
      </c>
      <c r="R6824" s="5">
        <v>2.7</v>
      </c>
      <c r="S6824" s="5">
        <v>38.1</v>
      </c>
      <c r="T6824" s="5">
        <v>2</v>
      </c>
      <c r="U6824" s="5">
        <v>9.6</v>
      </c>
      <c r="V6824" s="5">
        <v>2.6</v>
      </c>
      <c r="W6824" s="2">
        <v>7</v>
      </c>
      <c r="X6824" s="2">
        <v>0</v>
      </c>
      <c r="Y6824" s="2">
        <v>0</v>
      </c>
      <c r="Z6824" s="2">
        <v>0</v>
      </c>
      <c r="AA6824" s="2">
        <v>0</v>
      </c>
      <c r="AB6824" s="2">
        <v>7</v>
      </c>
      <c r="AC6824" s="2">
        <v>0</v>
      </c>
      <c r="AD6824" s="2">
        <v>0</v>
      </c>
      <c r="AE6824" s="2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 s="5">
        <v>19.7</v>
      </c>
      <c r="F6825" s="5">
        <v>12</v>
      </c>
      <c r="G6825" s="5">
        <v>0</v>
      </c>
      <c r="H6825" s="5">
        <v>12.2</v>
      </c>
      <c r="I6825" s="5">
        <v>6.2</v>
      </c>
      <c r="J6825" s="5">
        <v>25.2</v>
      </c>
      <c r="K6825" s="5">
        <v>1.2</v>
      </c>
      <c r="L6825" s="5">
        <v>14.5</v>
      </c>
      <c r="M6825" s="5">
        <v>3.9</v>
      </c>
      <c r="N6825" s="5">
        <v>21.7</v>
      </c>
      <c r="O6825" s="5">
        <v>9</v>
      </c>
      <c r="P6825" s="5">
        <v>0</v>
      </c>
      <c r="Q6825" s="5">
        <v>9.1999999999999993</v>
      </c>
      <c r="R6825" s="5">
        <v>4</v>
      </c>
      <c r="S6825" s="5">
        <v>39.200000000000003</v>
      </c>
      <c r="T6825" s="5">
        <v>1.8</v>
      </c>
      <c r="U6825" s="5">
        <v>12.5</v>
      </c>
      <c r="V6825" s="5">
        <v>2.6</v>
      </c>
      <c r="W6825" s="2">
        <v>27</v>
      </c>
      <c r="X6825" s="2">
        <v>5</v>
      </c>
      <c r="Y6825" s="2">
        <v>0</v>
      </c>
      <c r="Z6825" s="2">
        <v>6</v>
      </c>
      <c r="AA6825" s="2">
        <v>0</v>
      </c>
      <c r="AB6825" s="2">
        <v>35</v>
      </c>
      <c r="AC6825" s="2">
        <v>0</v>
      </c>
      <c r="AD6825" s="2">
        <v>11</v>
      </c>
      <c r="AE6825" s="2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 s="5">
        <v>19.600000000000001</v>
      </c>
      <c r="F6826" s="5">
        <v>13</v>
      </c>
      <c r="G6826" s="5">
        <v>0</v>
      </c>
      <c r="H6826" s="5">
        <v>11.6</v>
      </c>
      <c r="I6826" s="5">
        <v>4.9000000000000004</v>
      </c>
      <c r="J6826" s="5">
        <v>24.1</v>
      </c>
      <c r="K6826" s="5">
        <v>2.4</v>
      </c>
      <c r="L6826" s="5">
        <v>15.9</v>
      </c>
      <c r="M6826" s="5">
        <v>3.6</v>
      </c>
      <c r="N6826" s="5">
        <v>22.2</v>
      </c>
      <c r="O6826" s="5">
        <v>11.1</v>
      </c>
      <c r="P6826" s="5">
        <v>0</v>
      </c>
      <c r="Q6826" s="5">
        <v>9.1</v>
      </c>
      <c r="R6826" s="5">
        <v>3.4</v>
      </c>
      <c r="S6826" s="5">
        <v>33.9</v>
      </c>
      <c r="T6826" s="5">
        <v>2.6</v>
      </c>
      <c r="U6826" s="5">
        <v>14.9</v>
      </c>
      <c r="V6826" s="5">
        <v>2.9</v>
      </c>
      <c r="W6826" s="2">
        <v>17</v>
      </c>
      <c r="X6826" s="2">
        <v>5</v>
      </c>
      <c r="Y6826" s="2">
        <v>0</v>
      </c>
      <c r="Z6826" s="2">
        <v>3</v>
      </c>
      <c r="AA6826" s="2">
        <v>0</v>
      </c>
      <c r="AB6826" s="2">
        <v>21</v>
      </c>
      <c r="AC6826" s="2">
        <v>0</v>
      </c>
      <c r="AD6826" s="2">
        <v>14</v>
      </c>
      <c r="AE6826" s="2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 s="5">
        <v>30.9</v>
      </c>
      <c r="F6827" s="5">
        <v>11.9</v>
      </c>
      <c r="G6827" s="5">
        <v>0</v>
      </c>
      <c r="H6827" s="5">
        <v>9.9</v>
      </c>
      <c r="I6827" s="5">
        <v>3.7</v>
      </c>
      <c r="J6827" s="5">
        <v>21.2</v>
      </c>
      <c r="K6827" s="5">
        <v>1.9</v>
      </c>
      <c r="L6827" s="5">
        <v>12.6</v>
      </c>
      <c r="M6827" s="5">
        <v>3</v>
      </c>
      <c r="N6827" s="5">
        <v>50.2</v>
      </c>
      <c r="O6827" s="5">
        <v>7.8</v>
      </c>
      <c r="P6827" s="5">
        <v>0</v>
      </c>
      <c r="Q6827" s="5">
        <v>6</v>
      </c>
      <c r="R6827" s="5">
        <v>2.4</v>
      </c>
      <c r="S6827" s="5">
        <v>21.1</v>
      </c>
      <c r="T6827" s="5">
        <v>1.8</v>
      </c>
      <c r="U6827" s="5">
        <v>8.4</v>
      </c>
      <c r="V6827" s="5">
        <v>2.2999999999999998</v>
      </c>
      <c r="W6827" s="2">
        <v>12</v>
      </c>
      <c r="X6827" s="2">
        <v>0</v>
      </c>
      <c r="Y6827" s="2">
        <v>0</v>
      </c>
      <c r="Z6827" s="2">
        <v>0</v>
      </c>
      <c r="AA6827" s="2">
        <v>0</v>
      </c>
      <c r="AB6827" s="2">
        <v>9</v>
      </c>
      <c r="AC6827" s="2">
        <v>0</v>
      </c>
      <c r="AD6827" s="2">
        <v>0</v>
      </c>
      <c r="AE6827" s="2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 s="5">
        <v>27.5</v>
      </c>
      <c r="F6828" s="5">
        <v>12.5</v>
      </c>
      <c r="G6828" s="5">
        <v>0</v>
      </c>
      <c r="H6828" s="5">
        <v>9.6999999999999993</v>
      </c>
      <c r="I6828" s="5">
        <v>3.6</v>
      </c>
      <c r="J6828" s="5">
        <v>22</v>
      </c>
      <c r="K6828" s="5">
        <v>2.7</v>
      </c>
      <c r="L6828" s="5">
        <v>13.7</v>
      </c>
      <c r="M6828" s="5">
        <v>3.4</v>
      </c>
      <c r="N6828" s="5">
        <v>40.9</v>
      </c>
      <c r="O6828" s="5">
        <v>8.9</v>
      </c>
      <c r="P6828" s="5">
        <v>0</v>
      </c>
      <c r="Q6828" s="5">
        <v>6.4</v>
      </c>
      <c r="R6828" s="5">
        <v>2.9</v>
      </c>
      <c r="S6828" s="5">
        <v>25.5</v>
      </c>
      <c r="T6828" s="5">
        <v>2.2999999999999998</v>
      </c>
      <c r="U6828" s="5">
        <v>10.5</v>
      </c>
      <c r="V6828" s="5">
        <v>2.6</v>
      </c>
      <c r="W6828" s="2">
        <v>43</v>
      </c>
      <c r="X6828" s="2">
        <v>7</v>
      </c>
      <c r="Y6828" s="2">
        <v>0</v>
      </c>
      <c r="Z6828" s="2">
        <v>2</v>
      </c>
      <c r="AA6828" s="2">
        <v>0</v>
      </c>
      <c r="AB6828" s="2">
        <v>34</v>
      </c>
      <c r="AC6828" s="2">
        <v>0</v>
      </c>
      <c r="AD6828" s="2">
        <v>10</v>
      </c>
      <c r="AE6828" s="2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 s="5">
        <v>25.1</v>
      </c>
      <c r="F6829" s="5">
        <v>18</v>
      </c>
      <c r="G6829" s="5">
        <v>0</v>
      </c>
      <c r="H6829" s="5">
        <v>9.1999999999999993</v>
      </c>
      <c r="I6829" s="5">
        <v>3.5</v>
      </c>
      <c r="J6829" s="5">
        <v>21.4</v>
      </c>
      <c r="K6829" s="5">
        <v>2</v>
      </c>
      <c r="L6829" s="5">
        <v>12.5</v>
      </c>
      <c r="M6829" s="5">
        <v>3.3</v>
      </c>
      <c r="N6829" s="5">
        <v>34.200000000000003</v>
      </c>
      <c r="O6829" s="5">
        <v>18</v>
      </c>
      <c r="P6829" s="5">
        <v>0</v>
      </c>
      <c r="Q6829" s="5">
        <v>6</v>
      </c>
      <c r="R6829" s="5">
        <v>2.7</v>
      </c>
      <c r="S6829" s="5">
        <v>24.8</v>
      </c>
      <c r="T6829" s="5">
        <v>2.2000000000000002</v>
      </c>
      <c r="U6829" s="5">
        <v>9.4</v>
      </c>
      <c r="V6829" s="5">
        <v>2.7</v>
      </c>
      <c r="W6829" s="2">
        <v>97</v>
      </c>
      <c r="X6829" s="2">
        <v>69</v>
      </c>
      <c r="Y6829" s="2">
        <v>0</v>
      </c>
      <c r="Z6829" s="2">
        <v>6</v>
      </c>
      <c r="AA6829" s="2">
        <v>0</v>
      </c>
      <c r="AB6829" s="2">
        <v>82</v>
      </c>
      <c r="AC6829" s="2">
        <v>0</v>
      </c>
      <c r="AD6829" s="2">
        <v>20</v>
      </c>
      <c r="AE6829" s="2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 s="5">
        <v>26.1</v>
      </c>
      <c r="F6830" s="5">
        <v>11.6</v>
      </c>
      <c r="G6830" s="5">
        <v>0</v>
      </c>
      <c r="H6830" s="5">
        <v>11.4</v>
      </c>
      <c r="I6830" s="5">
        <v>5.6</v>
      </c>
      <c r="J6830" s="5">
        <v>22.7</v>
      </c>
      <c r="K6830" s="5">
        <v>1.1000000000000001</v>
      </c>
      <c r="L6830" s="5">
        <v>12.8</v>
      </c>
      <c r="M6830" s="5">
        <v>3.7</v>
      </c>
      <c r="N6830" s="5">
        <v>37.1</v>
      </c>
      <c r="O6830" s="5">
        <v>8.1999999999999993</v>
      </c>
      <c r="P6830" s="5">
        <v>0</v>
      </c>
      <c r="Q6830" s="5">
        <v>8</v>
      </c>
      <c r="R6830" s="5">
        <v>3.6</v>
      </c>
      <c r="S6830" s="5">
        <v>27.9</v>
      </c>
      <c r="T6830" s="5">
        <v>1.9</v>
      </c>
      <c r="U6830" s="5">
        <v>10.199999999999999</v>
      </c>
      <c r="V6830" s="5">
        <v>3.2</v>
      </c>
      <c r="W6830" s="2">
        <v>81</v>
      </c>
      <c r="X6830" s="2">
        <v>10</v>
      </c>
      <c r="Y6830" s="2">
        <v>0</v>
      </c>
      <c r="Z6830" s="2">
        <v>9</v>
      </c>
      <c r="AA6830" s="2">
        <v>0</v>
      </c>
      <c r="AB6830" s="2">
        <v>71</v>
      </c>
      <c r="AC6830" s="2">
        <v>0</v>
      </c>
      <c r="AD6830" s="2">
        <v>15</v>
      </c>
      <c r="AE6830" s="2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 s="5">
        <v>20.7</v>
      </c>
      <c r="F6831" s="5">
        <v>11.2</v>
      </c>
      <c r="G6831" s="5">
        <v>0</v>
      </c>
      <c r="H6831" s="5">
        <v>12.2</v>
      </c>
      <c r="I6831" s="5">
        <v>4.4000000000000004</v>
      </c>
      <c r="J6831" s="5">
        <v>25</v>
      </c>
      <c r="K6831" s="5">
        <v>2.2999999999999998</v>
      </c>
      <c r="L6831" s="5">
        <v>15.7</v>
      </c>
      <c r="M6831" s="5">
        <v>3.6</v>
      </c>
      <c r="N6831" s="5">
        <v>23</v>
      </c>
      <c r="O6831" s="5">
        <v>8.1</v>
      </c>
      <c r="P6831" s="5">
        <v>0</v>
      </c>
      <c r="Q6831" s="5">
        <v>9.9</v>
      </c>
      <c r="R6831" s="5">
        <v>3.3</v>
      </c>
      <c r="S6831" s="5">
        <v>36.1</v>
      </c>
      <c r="T6831" s="5">
        <v>2.2999999999999998</v>
      </c>
      <c r="U6831" s="5">
        <v>14.6</v>
      </c>
      <c r="V6831" s="5">
        <v>2.9</v>
      </c>
      <c r="W6831" s="2">
        <v>8</v>
      </c>
      <c r="X6831" s="2">
        <v>1</v>
      </c>
      <c r="Y6831" s="2">
        <v>0</v>
      </c>
      <c r="Z6831" s="2">
        <v>2</v>
      </c>
      <c r="AA6831" s="2">
        <v>0</v>
      </c>
      <c r="AB6831" s="2">
        <v>9</v>
      </c>
      <c r="AC6831" s="2">
        <v>0</v>
      </c>
      <c r="AD6831" s="2">
        <v>6</v>
      </c>
      <c r="AE6831" s="2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 s="5">
        <v>24.8</v>
      </c>
      <c r="F6832" s="5">
        <v>11.3</v>
      </c>
      <c r="G6832" s="5">
        <v>0</v>
      </c>
      <c r="H6832" s="5">
        <v>9.9</v>
      </c>
      <c r="I6832" s="5">
        <v>4.5</v>
      </c>
      <c r="J6832" s="5">
        <v>24.6</v>
      </c>
      <c r="K6832" s="5">
        <v>1.8</v>
      </c>
      <c r="L6832" s="5">
        <v>14.4</v>
      </c>
      <c r="M6832" s="5">
        <v>3.7</v>
      </c>
      <c r="N6832" s="5">
        <v>32.4</v>
      </c>
      <c r="O6832" s="5">
        <v>7.8</v>
      </c>
      <c r="P6832" s="5">
        <v>0</v>
      </c>
      <c r="Q6832" s="5">
        <v>6.5</v>
      </c>
      <c r="R6832" s="5">
        <v>2.9</v>
      </c>
      <c r="S6832" s="5">
        <v>32.9</v>
      </c>
      <c r="T6832" s="5">
        <v>2.2999999999999998</v>
      </c>
      <c r="U6832" s="5">
        <v>12.1</v>
      </c>
      <c r="V6832" s="5">
        <v>3.1</v>
      </c>
      <c r="W6832" s="2">
        <v>4</v>
      </c>
      <c r="X6832" s="2">
        <v>0</v>
      </c>
      <c r="Y6832" s="2">
        <v>0</v>
      </c>
      <c r="Z6832" s="2">
        <v>0</v>
      </c>
      <c r="AA6832" s="2">
        <v>0</v>
      </c>
      <c r="AB6832" s="2">
        <v>3</v>
      </c>
      <c r="AC6832" s="2">
        <v>0</v>
      </c>
      <c r="AD6832" s="2">
        <v>0</v>
      </c>
      <c r="AE6832" s="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 s="5">
        <v>17.8</v>
      </c>
      <c r="F6833" s="5">
        <v>9.3000000000000007</v>
      </c>
      <c r="G6833" s="5">
        <v>0</v>
      </c>
      <c r="H6833" s="5">
        <v>13.4</v>
      </c>
      <c r="I6833" s="5">
        <v>7.8</v>
      </c>
      <c r="J6833" s="5">
        <v>27.1</v>
      </c>
      <c r="K6833" s="5">
        <v>1.2</v>
      </c>
      <c r="L6833" s="5">
        <v>14.3</v>
      </c>
      <c r="M6833" s="5">
        <v>4</v>
      </c>
      <c r="N6833" s="5">
        <v>17.100000000000001</v>
      </c>
      <c r="O6833" s="5">
        <v>6.6</v>
      </c>
      <c r="P6833" s="5">
        <v>0</v>
      </c>
      <c r="Q6833" s="5">
        <v>11</v>
      </c>
      <c r="R6833" s="5">
        <v>5.4</v>
      </c>
      <c r="S6833" s="5">
        <v>42.1</v>
      </c>
      <c r="T6833" s="5">
        <v>2.2000000000000002</v>
      </c>
      <c r="U6833" s="5">
        <v>12.4</v>
      </c>
      <c r="V6833" s="5">
        <v>3.3</v>
      </c>
      <c r="W6833" s="2">
        <v>12</v>
      </c>
      <c r="X6833" s="2">
        <v>1</v>
      </c>
      <c r="Y6833" s="2">
        <v>0</v>
      </c>
      <c r="Z6833" s="2">
        <v>4</v>
      </c>
      <c r="AA6833" s="2">
        <v>0</v>
      </c>
      <c r="AB6833" s="2">
        <v>17</v>
      </c>
      <c r="AC6833" s="2">
        <v>0</v>
      </c>
      <c r="AD6833" s="2">
        <v>5</v>
      </c>
      <c r="AE6833" s="2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 s="5">
        <v>22.1</v>
      </c>
      <c r="F6834" s="5">
        <v>9.1</v>
      </c>
      <c r="G6834" s="5">
        <v>0</v>
      </c>
      <c r="H6834" s="5">
        <v>15.2</v>
      </c>
      <c r="I6834" s="5">
        <v>6.4</v>
      </c>
      <c r="J6834" s="5">
        <v>23.8</v>
      </c>
      <c r="K6834" s="5">
        <v>1</v>
      </c>
      <c r="L6834" s="5">
        <v>13.7</v>
      </c>
      <c r="M6834" s="5">
        <v>3.6</v>
      </c>
      <c r="N6834" s="5">
        <v>26.4</v>
      </c>
      <c r="O6834" s="5">
        <v>6.3</v>
      </c>
      <c r="P6834" s="5">
        <v>0</v>
      </c>
      <c r="Q6834" s="5">
        <v>13.6</v>
      </c>
      <c r="R6834" s="5">
        <v>4.4000000000000004</v>
      </c>
      <c r="S6834" s="5">
        <v>32</v>
      </c>
      <c r="T6834" s="5">
        <v>2.2000000000000002</v>
      </c>
      <c r="U6834" s="5">
        <v>11.8</v>
      </c>
      <c r="V6834" s="5">
        <v>3.3</v>
      </c>
      <c r="W6834" s="2">
        <v>26</v>
      </c>
      <c r="X6834" s="2">
        <v>2</v>
      </c>
      <c r="Y6834" s="2">
        <v>0</v>
      </c>
      <c r="Z6834" s="2">
        <v>18</v>
      </c>
      <c r="AA6834" s="2">
        <v>0</v>
      </c>
      <c r="AB6834" s="2">
        <v>28</v>
      </c>
      <c r="AC6834" s="2">
        <v>0</v>
      </c>
      <c r="AD6834" s="2">
        <v>9</v>
      </c>
      <c r="AE6834" s="2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 s="5">
        <v>17.899999999999999</v>
      </c>
      <c r="F6835" s="5">
        <v>11.4</v>
      </c>
      <c r="G6835" s="5">
        <v>0</v>
      </c>
      <c r="H6835" s="5">
        <v>13.1</v>
      </c>
      <c r="I6835" s="5">
        <v>7.7</v>
      </c>
      <c r="J6835" s="5">
        <v>26.1</v>
      </c>
      <c r="K6835" s="5">
        <v>1.2</v>
      </c>
      <c r="L6835" s="5">
        <v>13.8</v>
      </c>
      <c r="M6835" s="5">
        <v>3.9</v>
      </c>
      <c r="N6835" s="5">
        <v>18.399999999999999</v>
      </c>
      <c r="O6835" s="5">
        <v>8.8000000000000007</v>
      </c>
      <c r="P6835" s="5">
        <v>0</v>
      </c>
      <c r="Q6835" s="5">
        <v>10.9</v>
      </c>
      <c r="R6835" s="5">
        <v>5.7</v>
      </c>
      <c r="S6835" s="5">
        <v>38.6</v>
      </c>
      <c r="T6835" s="5">
        <v>2.2000000000000002</v>
      </c>
      <c r="U6835" s="5">
        <v>12</v>
      </c>
      <c r="V6835" s="5">
        <v>3.4</v>
      </c>
      <c r="W6835" s="2">
        <v>9</v>
      </c>
      <c r="X6835" s="2">
        <v>1</v>
      </c>
      <c r="Y6835" s="2">
        <v>0</v>
      </c>
      <c r="Z6835" s="2">
        <v>3</v>
      </c>
      <c r="AA6835" s="2">
        <v>0</v>
      </c>
      <c r="AB6835" s="2">
        <v>13</v>
      </c>
      <c r="AC6835" s="2">
        <v>0</v>
      </c>
      <c r="AD6835" s="2">
        <v>3</v>
      </c>
      <c r="AE6835" s="2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 s="5">
        <v>23.4</v>
      </c>
      <c r="F6836" s="5">
        <v>14.1</v>
      </c>
      <c r="G6836" s="5">
        <v>0</v>
      </c>
      <c r="H6836" s="5">
        <v>10.3</v>
      </c>
      <c r="I6836" s="5">
        <v>5.5</v>
      </c>
      <c r="J6836" s="5">
        <v>26.9</v>
      </c>
      <c r="K6836" s="5">
        <v>2</v>
      </c>
      <c r="L6836" s="5">
        <v>9.5</v>
      </c>
      <c r="M6836" s="5">
        <v>3.4</v>
      </c>
      <c r="N6836" s="5">
        <v>27.6</v>
      </c>
      <c r="O6836" s="5">
        <v>11.6</v>
      </c>
      <c r="P6836" s="5">
        <v>0</v>
      </c>
      <c r="Q6836" s="5">
        <v>7.3</v>
      </c>
      <c r="R6836" s="5">
        <v>3.6</v>
      </c>
      <c r="S6836" s="5">
        <v>38.4</v>
      </c>
      <c r="T6836" s="5">
        <v>2.1</v>
      </c>
      <c r="U6836" s="5">
        <v>6.7</v>
      </c>
      <c r="V6836" s="5">
        <v>2.7</v>
      </c>
      <c r="W6836" s="2">
        <v>11</v>
      </c>
      <c r="X6836" s="2">
        <v>3</v>
      </c>
      <c r="Y6836" s="2">
        <v>0</v>
      </c>
      <c r="Z6836" s="2">
        <v>1</v>
      </c>
      <c r="AA6836" s="2">
        <v>0</v>
      </c>
      <c r="AB6836" s="2">
        <v>12</v>
      </c>
      <c r="AC6836" s="2">
        <v>0</v>
      </c>
      <c r="AD6836" s="2">
        <v>1</v>
      </c>
      <c r="AE6836" s="2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 s="5">
        <v>24.7</v>
      </c>
      <c r="F6837" s="5">
        <v>14.3</v>
      </c>
      <c r="G6837" s="5">
        <v>0</v>
      </c>
      <c r="H6837" s="5">
        <v>9</v>
      </c>
      <c r="I6837" s="5">
        <v>5.2</v>
      </c>
      <c r="J6837" s="5">
        <v>24.5</v>
      </c>
      <c r="K6837" s="5">
        <v>1.5</v>
      </c>
      <c r="L6837" s="5">
        <v>12.4</v>
      </c>
      <c r="M6837" s="5">
        <v>3.4</v>
      </c>
      <c r="N6837" s="5">
        <v>31.4</v>
      </c>
      <c r="O6837" s="5">
        <v>11.9</v>
      </c>
      <c r="P6837" s="5">
        <v>0</v>
      </c>
      <c r="Q6837" s="5">
        <v>6.5</v>
      </c>
      <c r="R6837" s="5">
        <v>3.8</v>
      </c>
      <c r="S6837" s="5">
        <v>31.6</v>
      </c>
      <c r="T6837" s="5">
        <v>2.2999999999999998</v>
      </c>
      <c r="U6837" s="5">
        <v>9.6</v>
      </c>
      <c r="V6837" s="5">
        <v>3</v>
      </c>
      <c r="W6837" s="2">
        <v>21</v>
      </c>
      <c r="X6837" s="2">
        <v>7</v>
      </c>
      <c r="Y6837" s="2">
        <v>0</v>
      </c>
      <c r="Z6837" s="2">
        <v>1</v>
      </c>
      <c r="AA6837" s="2">
        <v>0</v>
      </c>
      <c r="AB6837" s="2">
        <v>21</v>
      </c>
      <c r="AC6837" s="2">
        <v>0</v>
      </c>
      <c r="AD6837" s="2">
        <v>4</v>
      </c>
      <c r="AE6837" s="2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 s="5">
        <v>19.5</v>
      </c>
      <c r="F6838" s="5">
        <v>12.1</v>
      </c>
      <c r="G6838" s="5">
        <v>0</v>
      </c>
      <c r="H6838" s="5">
        <v>10</v>
      </c>
      <c r="I6838" s="5">
        <v>5.2</v>
      </c>
      <c r="J6838" s="5">
        <v>26.5</v>
      </c>
      <c r="K6838" s="5">
        <v>2.2000000000000002</v>
      </c>
      <c r="L6838" s="5">
        <v>15</v>
      </c>
      <c r="M6838" s="5">
        <v>4.5999999999999996</v>
      </c>
      <c r="N6838" s="5">
        <v>20.7</v>
      </c>
      <c r="O6838" s="5">
        <v>9.8000000000000007</v>
      </c>
      <c r="P6838" s="5">
        <v>0</v>
      </c>
      <c r="Q6838" s="5">
        <v>7.6</v>
      </c>
      <c r="R6838" s="5">
        <v>3.7</v>
      </c>
      <c r="S6838" s="5">
        <v>38.200000000000003</v>
      </c>
      <c r="T6838" s="5">
        <v>2.8</v>
      </c>
      <c r="U6838" s="5">
        <v>13.4</v>
      </c>
      <c r="V6838" s="5">
        <v>3.8</v>
      </c>
      <c r="W6838" s="2">
        <v>20</v>
      </c>
      <c r="X6838" s="2">
        <v>4</v>
      </c>
      <c r="Y6838" s="2">
        <v>0</v>
      </c>
      <c r="Z6838" s="2">
        <v>2</v>
      </c>
      <c r="AA6838" s="2">
        <v>0</v>
      </c>
      <c r="AB6838" s="2">
        <v>26</v>
      </c>
      <c r="AC6838" s="2">
        <v>0</v>
      </c>
      <c r="AD6838" s="2">
        <v>9</v>
      </c>
      <c r="AE6838" s="2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 s="5">
        <v>34.6</v>
      </c>
      <c r="F6839" s="5">
        <v>14.2</v>
      </c>
      <c r="G6839" s="5">
        <v>0</v>
      </c>
      <c r="H6839" s="5">
        <v>6.2</v>
      </c>
      <c r="I6839" s="5">
        <v>3.8</v>
      </c>
      <c r="J6839" s="5">
        <v>19.600000000000001</v>
      </c>
      <c r="K6839" s="5">
        <v>2.4</v>
      </c>
      <c r="L6839" s="5">
        <v>10.7</v>
      </c>
      <c r="M6839" s="5">
        <v>3.5</v>
      </c>
      <c r="N6839" s="5">
        <v>55.1</v>
      </c>
      <c r="O6839" s="5">
        <v>9.4</v>
      </c>
      <c r="P6839" s="5">
        <v>0</v>
      </c>
      <c r="Q6839" s="5">
        <v>3.5</v>
      </c>
      <c r="R6839" s="5">
        <v>2.8</v>
      </c>
      <c r="S6839" s="5">
        <v>17.100000000000001</v>
      </c>
      <c r="T6839" s="5">
        <v>2.2999999999999998</v>
      </c>
      <c r="U6839" s="5">
        <v>7.1</v>
      </c>
      <c r="V6839" s="5">
        <v>2.7</v>
      </c>
      <c r="W6839" s="2">
        <v>13</v>
      </c>
      <c r="X6839" s="2">
        <v>0</v>
      </c>
      <c r="Y6839" s="2">
        <v>0</v>
      </c>
      <c r="Z6839" s="2">
        <v>0</v>
      </c>
      <c r="AA6839" s="2">
        <v>0</v>
      </c>
      <c r="AB6839" s="2">
        <v>7</v>
      </c>
      <c r="AC6839" s="2">
        <v>0</v>
      </c>
      <c r="AD6839" s="2">
        <v>0</v>
      </c>
      <c r="AE6839" s="2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 s="5">
        <v>23.8</v>
      </c>
      <c r="F6840" s="5">
        <v>11.9</v>
      </c>
      <c r="G6840" s="5">
        <v>0</v>
      </c>
      <c r="H6840" s="5">
        <v>10.199999999999999</v>
      </c>
      <c r="I6840" s="5">
        <v>4.0999999999999996</v>
      </c>
      <c r="J6840" s="5">
        <v>24.7</v>
      </c>
      <c r="K6840" s="5">
        <v>2.1</v>
      </c>
      <c r="L6840" s="5">
        <v>13.6</v>
      </c>
      <c r="M6840" s="5">
        <v>4.5999999999999996</v>
      </c>
      <c r="N6840" s="5">
        <v>29</v>
      </c>
      <c r="O6840" s="5">
        <v>9.3000000000000007</v>
      </c>
      <c r="P6840" s="5">
        <v>0</v>
      </c>
      <c r="Q6840" s="5">
        <v>7.9</v>
      </c>
      <c r="R6840" s="5">
        <v>3.4</v>
      </c>
      <c r="S6840" s="5">
        <v>31.9</v>
      </c>
      <c r="T6840" s="5">
        <v>2.8</v>
      </c>
      <c r="U6840" s="5">
        <v>11.6</v>
      </c>
      <c r="V6840" s="5">
        <v>4.2</v>
      </c>
      <c r="W6840" s="2">
        <v>7</v>
      </c>
      <c r="X6840" s="2">
        <v>1</v>
      </c>
      <c r="Y6840" s="2">
        <v>0</v>
      </c>
      <c r="Z6840" s="2">
        <v>1</v>
      </c>
      <c r="AA6840" s="2">
        <v>0</v>
      </c>
      <c r="AB6840" s="2">
        <v>8</v>
      </c>
      <c r="AC6840" s="2">
        <v>0</v>
      </c>
      <c r="AD6840" s="2">
        <v>2</v>
      </c>
      <c r="AE6840" s="2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 s="5">
        <v>25.3</v>
      </c>
      <c r="F6841" s="5">
        <v>10.4</v>
      </c>
      <c r="G6841" s="5">
        <v>0</v>
      </c>
      <c r="H6841" s="5">
        <v>10.5</v>
      </c>
      <c r="I6841" s="5">
        <v>4.0999999999999996</v>
      </c>
      <c r="J6841" s="5">
        <v>24.7</v>
      </c>
      <c r="K6841" s="5">
        <v>1.8</v>
      </c>
      <c r="L6841" s="5">
        <v>14.5</v>
      </c>
      <c r="M6841" s="5">
        <v>3.8</v>
      </c>
      <c r="N6841" s="5">
        <v>31.8</v>
      </c>
      <c r="O6841" s="5">
        <v>7.8</v>
      </c>
      <c r="P6841" s="5">
        <v>0</v>
      </c>
      <c r="Q6841" s="5">
        <v>7.8</v>
      </c>
      <c r="R6841" s="5">
        <v>3.6</v>
      </c>
      <c r="S6841" s="5">
        <v>30.8</v>
      </c>
      <c r="T6841" s="5">
        <v>2.2999999999999998</v>
      </c>
      <c r="U6841" s="5">
        <v>12.2</v>
      </c>
      <c r="V6841" s="5">
        <v>3.7</v>
      </c>
      <c r="W6841" s="2">
        <v>51</v>
      </c>
      <c r="X6841" s="2">
        <v>4</v>
      </c>
      <c r="Y6841" s="2">
        <v>0</v>
      </c>
      <c r="Z6841" s="2">
        <v>4</v>
      </c>
      <c r="AA6841" s="2">
        <v>0</v>
      </c>
      <c r="AB6841" s="2">
        <v>50</v>
      </c>
      <c r="AC6841" s="2">
        <v>0</v>
      </c>
      <c r="AD6841" s="2">
        <v>17</v>
      </c>
      <c r="AE6841" s="2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 s="5">
        <v>21.5</v>
      </c>
      <c r="F6842" s="5">
        <v>10.6</v>
      </c>
      <c r="G6842" s="5">
        <v>0</v>
      </c>
      <c r="H6842" s="5">
        <v>9.4</v>
      </c>
      <c r="I6842" s="5">
        <v>4.3</v>
      </c>
      <c r="J6842" s="5">
        <v>27.6</v>
      </c>
      <c r="K6842" s="5">
        <v>2.4</v>
      </c>
      <c r="L6842" s="5">
        <v>13.5</v>
      </c>
      <c r="M6842" s="5">
        <v>5.6</v>
      </c>
      <c r="N6842" s="5">
        <v>23.1</v>
      </c>
      <c r="O6842" s="5">
        <v>8.1999999999999993</v>
      </c>
      <c r="P6842" s="5">
        <v>0</v>
      </c>
      <c r="Q6842" s="5">
        <v>6.9</v>
      </c>
      <c r="R6842" s="5">
        <v>3.8</v>
      </c>
      <c r="S6842" s="5">
        <v>39.799999999999997</v>
      </c>
      <c r="T6842" s="5">
        <v>2.7</v>
      </c>
      <c r="U6842" s="5">
        <v>11.1</v>
      </c>
      <c r="V6842" s="5">
        <v>4.5</v>
      </c>
      <c r="W6842" s="2">
        <v>13</v>
      </c>
      <c r="X6842" s="2">
        <v>1</v>
      </c>
      <c r="Y6842" s="2">
        <v>0</v>
      </c>
      <c r="Z6842" s="2">
        <v>1</v>
      </c>
      <c r="AA6842" s="2">
        <v>0</v>
      </c>
      <c r="AB6842" s="2">
        <v>16</v>
      </c>
      <c r="AC6842" s="2">
        <v>0</v>
      </c>
      <c r="AD6842" s="2">
        <v>3</v>
      </c>
      <c r="AE6842" s="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 s="5">
        <v>17.899999999999999</v>
      </c>
      <c r="F6843" s="5">
        <v>10.7</v>
      </c>
      <c r="G6843" s="5">
        <v>0</v>
      </c>
      <c r="H6843" s="5">
        <v>13.4</v>
      </c>
      <c r="I6843" s="5">
        <v>7.7</v>
      </c>
      <c r="J6843" s="5">
        <v>25.6</v>
      </c>
      <c r="K6843" s="5">
        <v>1.3</v>
      </c>
      <c r="L6843" s="5">
        <v>14.2</v>
      </c>
      <c r="M6843" s="5">
        <v>4.0999999999999996</v>
      </c>
      <c r="N6843" s="5">
        <v>17.8</v>
      </c>
      <c r="O6843" s="5">
        <v>8.6</v>
      </c>
      <c r="P6843" s="5">
        <v>0</v>
      </c>
      <c r="Q6843" s="5">
        <v>11.8</v>
      </c>
      <c r="R6843" s="5">
        <v>6</v>
      </c>
      <c r="S6843" s="5">
        <v>36.4</v>
      </c>
      <c r="T6843" s="5">
        <v>2.6</v>
      </c>
      <c r="U6843" s="5">
        <v>12.8</v>
      </c>
      <c r="V6843" s="5">
        <v>4.0999999999999996</v>
      </c>
      <c r="W6843" s="2">
        <v>7</v>
      </c>
      <c r="X6843" s="2">
        <v>0</v>
      </c>
      <c r="Y6843" s="2">
        <v>0</v>
      </c>
      <c r="Z6843" s="2">
        <v>0</v>
      </c>
      <c r="AA6843" s="2">
        <v>0</v>
      </c>
      <c r="AB6843" s="2">
        <v>9</v>
      </c>
      <c r="AC6843" s="2">
        <v>0</v>
      </c>
      <c r="AD6843" s="2">
        <v>0</v>
      </c>
      <c r="AE6843" s="2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 s="5">
        <v>24.8</v>
      </c>
      <c r="F6844" s="5">
        <v>11.3</v>
      </c>
      <c r="G6844" s="5">
        <v>0</v>
      </c>
      <c r="H6844" s="5">
        <v>9.9</v>
      </c>
      <c r="I6844" s="5">
        <v>4.5</v>
      </c>
      <c r="J6844" s="5">
        <v>24.6</v>
      </c>
      <c r="K6844" s="5">
        <v>1.8</v>
      </c>
      <c r="L6844" s="5">
        <v>14.4</v>
      </c>
      <c r="M6844" s="5">
        <v>3.7</v>
      </c>
      <c r="N6844" s="5">
        <v>30.4</v>
      </c>
      <c r="O6844" s="5">
        <v>8.5</v>
      </c>
      <c r="P6844" s="5">
        <v>0</v>
      </c>
      <c r="Q6844" s="5">
        <v>7.5</v>
      </c>
      <c r="R6844" s="5">
        <v>3.8</v>
      </c>
      <c r="S6844" s="5">
        <v>30.9</v>
      </c>
      <c r="T6844" s="5">
        <v>2.6</v>
      </c>
      <c r="U6844" s="5">
        <v>12.6</v>
      </c>
      <c r="V6844" s="5">
        <v>3.8</v>
      </c>
      <c r="W6844" s="2">
        <v>4</v>
      </c>
      <c r="X6844" s="2">
        <v>0</v>
      </c>
      <c r="Y6844" s="2">
        <v>0</v>
      </c>
      <c r="Z6844" s="2">
        <v>0</v>
      </c>
      <c r="AA6844" s="2">
        <v>0</v>
      </c>
      <c r="AB6844" s="2">
        <v>3</v>
      </c>
      <c r="AC6844" s="2">
        <v>0</v>
      </c>
      <c r="AD6844" s="2">
        <v>0</v>
      </c>
      <c r="AE6844" s="2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 s="5">
        <v>24.3</v>
      </c>
      <c r="F6845" s="5">
        <v>12.5</v>
      </c>
      <c r="G6845" s="5">
        <v>0</v>
      </c>
      <c r="H6845" s="5">
        <v>9.9</v>
      </c>
      <c r="I6845" s="5">
        <v>5.2</v>
      </c>
      <c r="J6845" s="5">
        <v>23.5</v>
      </c>
      <c r="K6845" s="5">
        <v>2</v>
      </c>
      <c r="L6845" s="5">
        <v>13.7</v>
      </c>
      <c r="M6845" s="5">
        <v>3.8</v>
      </c>
      <c r="N6845" s="5">
        <v>35.6</v>
      </c>
      <c r="O6845" s="5">
        <v>8.5</v>
      </c>
      <c r="P6845" s="5">
        <v>0</v>
      </c>
      <c r="Q6845" s="5">
        <v>5.4</v>
      </c>
      <c r="R6845" s="5">
        <v>2</v>
      </c>
      <c r="S6845" s="5">
        <v>35.5</v>
      </c>
      <c r="T6845" s="5">
        <v>1</v>
      </c>
      <c r="U6845" s="5">
        <v>10.7</v>
      </c>
      <c r="V6845" s="5">
        <v>1.4</v>
      </c>
      <c r="W6845" s="2">
        <v>1519</v>
      </c>
      <c r="X6845" s="2">
        <v>368</v>
      </c>
      <c r="Y6845" s="2">
        <v>0</v>
      </c>
      <c r="Z6845" s="2">
        <v>150</v>
      </c>
      <c r="AA6845" s="2">
        <v>20</v>
      </c>
      <c r="AB6845" s="2">
        <v>1487</v>
      </c>
      <c r="AC6845" s="2">
        <v>3</v>
      </c>
      <c r="AD6845" s="2">
        <v>433</v>
      </c>
      <c r="AE6845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35.6</v>
      </c>
      <c r="C2" s="33">
        <f>[1]Simulations!E60</f>
        <v>1519</v>
      </c>
      <c r="D2" s="3">
        <f>ROUND([1]Simulations!N60*100,1)</f>
        <v>24.3</v>
      </c>
      <c r="E2" s="5"/>
    </row>
    <row r="3" spans="1:10">
      <c r="A3" t="s">
        <v>2</v>
      </c>
      <c r="B3" s="5">
        <f ca="1">ROUND([1]Simulations!P123*100,1)</f>
        <v>8.5</v>
      </c>
      <c r="C3" s="33">
        <f>[1]Simulations!F60</f>
        <v>368</v>
      </c>
      <c r="D3" s="3">
        <f>ROUND([1]Simulations!O60*100,1)</f>
        <v>12.5</v>
      </c>
      <c r="E3" s="5"/>
    </row>
    <row r="4" spans="1:10">
      <c r="A4" t="s">
        <v>4</v>
      </c>
      <c r="B4" s="5">
        <f ca="1">ROUND([1]Simulations!R123*100,1)</f>
        <v>5.4</v>
      </c>
      <c r="C4" s="33">
        <f>[1]Simulations!H60</f>
        <v>150</v>
      </c>
      <c r="D4" s="3">
        <f>ROUND([1]Simulations!Q60*100,1)</f>
        <v>9.9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20</v>
      </c>
      <c r="D5" s="3">
        <f>ROUND([1]Simulations!R60*100,1)</f>
        <v>5.2</v>
      </c>
      <c r="E5" s="5"/>
    </row>
    <row r="6" spans="1:10">
      <c r="A6" t="s">
        <v>6</v>
      </c>
      <c r="B6" s="5">
        <f ca="1">ROUND([1]Simulations!T123*100,1)</f>
        <v>35.5</v>
      </c>
      <c r="C6" s="33">
        <f>[1]Simulations!J60</f>
        <v>1487</v>
      </c>
      <c r="D6" s="3">
        <f>ROUND([1]Simulations!S60*100,1)</f>
        <v>23.5</v>
      </c>
      <c r="E6" s="5"/>
    </row>
    <row r="7" spans="1:10">
      <c r="A7" t="s">
        <v>7</v>
      </c>
      <c r="B7" s="5">
        <f ca="1">ROUND([1]Simulations!U123*100,1)</f>
        <v>1</v>
      </c>
      <c r="C7" s="33">
        <f>[1]Simulations!K60</f>
        <v>3</v>
      </c>
      <c r="D7" s="3">
        <f>ROUND([1]Simulations!T60*100,1)</f>
        <v>2</v>
      </c>
      <c r="E7" s="5"/>
    </row>
    <row r="8" spans="1:10">
      <c r="A8" t="s">
        <v>8</v>
      </c>
      <c r="B8" s="5">
        <f ca="1">ROUND([1]Simulations!V123*100,1)</f>
        <v>10.7</v>
      </c>
      <c r="C8" s="33">
        <f>[1]Simulations!L60</f>
        <v>433</v>
      </c>
      <c r="D8" s="3">
        <f>ROUND([1]Simulations!U60*100,1)</f>
        <v>13.7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3.8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28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25.4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26.6</v>
      </c>
      <c r="D4" s="8">
        <f>INDEX([1]Sheet2!$B$2:$J$59,MATCH(A4,[1]Sheet2!$A$2:$A61,0),MATCH(B4,[1]Sheet2!$B$1:$J$1,0))</f>
        <v>29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29.9</v>
      </c>
      <c r="D5" s="8">
        <f>INDEX([1]Sheet2!$B$2:$J$59,MATCH(A5,[1]Sheet2!$A$2:$A62,0),MATCH(B5,[1]Sheet2!$B$1:$J$1,0))</f>
        <v>15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20.3</v>
      </c>
      <c r="D6" s="8">
        <f>INDEX([1]Sheet2!$B$2:$J$59,MATCH(A6,[1]Sheet2!$A$2:$A63,0),MATCH(B6,[1]Sheet2!$B$1:$J$1,0))</f>
        <v>124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19.899999999999999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19.600000000000001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30.2</v>
      </c>
      <c r="D10" s="8">
        <f>INDEX([1]Sheet2!$B$2:$J$59,MATCH(A10,[1]Sheet2!$A$2:$A67,0),MATCH(B10,[1]Sheet2!$B$1:$J$1,0))</f>
        <v>93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32.700000000000003</v>
      </c>
      <c r="D11" s="8">
        <f>INDEX([1]Sheet2!$B$2:$J$59,MATCH(A11,[1]Sheet2!$A$2:$A68,0),MATCH(B11,[1]Sheet2!$B$1:$J$1,0))</f>
        <v>53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20.100000000000001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19.8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23.7</v>
      </c>
      <c r="D14" s="8">
        <f>INDEX([1]Sheet2!$B$2:$J$59,MATCH(A14,[1]Sheet2!$A$2:$A71,0),MATCH(B14,[1]Sheet2!$B$1:$J$1,0))</f>
        <v>60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22.1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17.8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24.7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36.200000000000003</v>
      </c>
      <c r="D19" s="8">
        <f>INDEX([1]Sheet2!$B$2:$J$59,MATCH(A19,[1]Sheet2!$A$2:$A76,0),MATCH(B19,[1]Sheet2!$B$1:$J$1,0))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19.3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27.5</v>
      </c>
      <c r="D21" s="8">
        <f>INDEX([1]Sheet2!$B$2:$J$59,MATCH(A21,[1]Sheet2!$A$2:$A78,0),MATCH(B21,[1]Sheet2!$B$1:$J$1,0))</f>
        <v>43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17.8</v>
      </c>
      <c r="D22" s="8">
        <f>INDEX([1]Sheet2!$B$2:$J$59,MATCH(A22,[1]Sheet2!$A$2:$A79,0),MATCH(B22,[1]Sheet2!$B$1:$J$1,0))</f>
        <v>24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24.1</v>
      </c>
      <c r="D23" s="8">
        <f>INDEX([1]Sheet2!$B$2:$J$59,MATCH(A23,[1]Sheet2!$A$2:$A80,0),MATCH(B23,[1]Sheet2!$B$1:$J$1,0))</f>
        <v>49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17.7</v>
      </c>
      <c r="D24" s="8">
        <f>INDEX([1]Sheet2!$B$2:$J$59,MATCH(A24,[1]Sheet2!$A$2:$A81,0),MATCH(B24,[1]Sheet2!$B$1:$J$1,0))</f>
        <v>19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35.700000000000003</v>
      </c>
      <c r="D25" s="8">
        <f>INDEX([1]Sheet2!$B$2:$J$59,MATCH(A25,[1]Sheet2!$A$2:$A82,0),MATCH(B25,[1]Sheet2!$B$1:$J$1,0))</f>
        <v>20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28.7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23.8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17.899999999999999</v>
      </c>
      <c r="D28" s="8">
        <f>INDEX([1]Sheet2!$B$2:$J$59,MATCH(A28,[1]Sheet2!$A$2:$A85,0),MATCH(B28,[1]Sheet2!$B$1:$J$1,0))</f>
        <v>9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23.3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12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25.3</v>
      </c>
      <c r="D31" s="8">
        <f>INDEX([1]Sheet2!$B$2:$J$59,MATCH(A31,[1]Sheet2!$A$2:$A88,0),MATCH(B31,[1]Sheet2!$B$1:$J$1,0))</f>
        <v>51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21.5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25.1</v>
      </c>
      <c r="D33" s="8">
        <f>INDEX([1]Sheet2!$B$2:$J$59,MATCH(A33,[1]Sheet2!$A$2:$A90,0),MATCH(B33,[1]Sheet2!$B$1:$J$1,0))</f>
        <v>97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28.3</v>
      </c>
      <c r="D34" s="8">
        <f>INDEX([1]Sheet2!$B$2:$J$59,MATCH(A34,[1]Sheet2!$A$2:$A91,0),MATCH(B34,[1]Sheet2!$B$1:$J$1,0))</f>
        <v>45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24.7</v>
      </c>
      <c r="D36" s="8">
        <f>INDEX([1]Sheet2!$B$2:$J$59,MATCH(A36,[1]Sheet2!$A$2:$A93,0),MATCH(B36,[1]Sheet2!$B$1:$J$1,0))</f>
        <v>56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19.5</v>
      </c>
      <c r="D38" s="8">
        <f>INDEX([1]Sheet2!$B$2:$J$59,MATCH(A38,[1]Sheet2!$A$2:$A95,0),MATCH(B38,[1]Sheet2!$B$1:$J$1,0))</f>
        <v>20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26.1</v>
      </c>
      <c r="D39" s="8">
        <f>INDEX([1]Sheet2!$B$2:$J$59,MATCH(A39,[1]Sheet2!$A$2:$A96,0),MATCH(B39,[1]Sheet2!$B$1:$J$1,0))</f>
        <v>81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20.7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33.5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17.899999999999999</v>
      </c>
      <c r="D42" s="8">
        <f>INDEX([1]Sheet2!$B$2:$J$59,MATCH(A42,[1]Sheet2!$A$2:$A99,0),MATCH(B42,[1]Sheet2!$B$1:$J$1,0))</f>
        <v>7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</v>
      </c>
      <c r="D43" s="8">
        <f>INDEX([1]Sheet2!$B$2:$J$59,MATCH(A43,[1]Sheet2!$A$2:$A100,0),MATCH(B43,[1]Sheet2!$B$1:$J$1,0))</f>
        <v>30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25.1</v>
      </c>
      <c r="D44" s="8">
        <f>INDEX([1]Sheet2!$B$2:$J$59,MATCH(A44,[1]Sheet2!$A$2:$A101,0),MATCH(B44,[1]Sheet2!$B$1:$J$1,0))</f>
        <v>88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16.8</v>
      </c>
      <c r="D45" s="8">
        <f>INDEX([1]Sheet2!$B$2:$J$59,MATCH(A45,[1]Sheet2!$A$2:$A102,0),MATCH(B45,[1]Sheet2!$B$1:$J$1,0))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14.1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43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23.4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19.7</v>
      </c>
      <c r="D50" s="8">
        <f>INDEX([1]Sheet2!$B$2:$J$59,MATCH(A50,[1]Sheet2!$A$2:$A107,0),MATCH(B50,[1]Sheet2!$B$1:$J$1,0))</f>
        <v>27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24.2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34.6</v>
      </c>
      <c r="D52" s="8">
        <f>INDEX([1]Sheet2!$B$2:$J$59,MATCH(A52,[1]Sheet2!$A$2:$A109,0),MATCH(B52,[1]Sheet2!$B$1:$J$1,0))</f>
        <v>13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14.5</v>
      </c>
      <c r="D53" s="8">
        <f>INDEX([1]Sheet2!$B$2:$J$59,MATCH(A53,[1]Sheet2!$A$2:$A110,0),MATCH(B53,[1]Sheet2!$B$1:$J$1,0))</f>
        <v>7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11.7</v>
      </c>
      <c r="D55" s="8">
        <f>INDEX([1]Sheet2!$B$2:$J$59,MATCH(A55,[1]Sheet2!$A$2:$A112,0),MATCH(B55,[1]Sheet2!$B$1:$J$1,0))</f>
        <v>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14.7</v>
      </c>
      <c r="D56" s="8">
        <f>INDEX([1]Sheet2!$B$2:$J$59,MATCH(A56,[1]Sheet2!$A$2:$A113,0),MATCH(B56,[1]Sheet2!$B$1:$J$1,0))</f>
        <v>4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10.7</v>
      </c>
      <c r="D57" s="8">
        <f>INDEX([1]Sheet2!$B$2:$J$59,MATCH(A57,[1]Sheet2!$A$2:$A114,0),MATCH(B57,[1]Sheet2!$B$1:$J$1,0))</f>
        <v>16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11.5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13</v>
      </c>
      <c r="D59" s="8">
        <f>INDEX([1]Sheet2!$B$2:$J$59,MATCH(A59,[1]Sheet2!$A$2:$A116,0),MATCH(B59,[1]Sheet2!$B$1:$J$1,0))</f>
        <v>5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11.9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16</v>
      </c>
      <c r="D61" s="8">
        <f>INDEX([1]Sheet2!$B$2:$J$59,MATCH(A61,[1]Sheet2!$A$2:$A118,0),MATCH(B61,[1]Sheet2!$B$1:$J$1,0))</f>
        <v>50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14.7</v>
      </c>
      <c r="D62" s="8">
        <f>INDEX([1]Sheet2!$B$2:$J$59,MATCH(A62,[1]Sheet2!$A$2:$A119,0),MATCH(B62,[1]Sheet2!$B$1:$J$1,0))</f>
        <v>15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11.9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12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12</v>
      </c>
      <c r="D65" s="8">
        <f>INDEX([1]Sheet2!$B$2:$J$59,MATCH(A65,[1]Sheet2!$A$2:$A122,0),MATCH(B65,[1]Sheet2!$B$1:$J$1,0))</f>
        <v>10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9.1</v>
      </c>
      <c r="D66" s="8">
        <f>INDEX([1]Sheet2!$B$2:$J$59,MATCH(A66,[1]Sheet2!$A$2:$A123,0),MATCH(B66,[1]Sheet2!$B$1:$J$1,0))</f>
        <v>2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9.3000000000000007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14.3</v>
      </c>
      <c r="D69" s="8">
        <f>INDEX([1]Sheet2!$B$2:$J$59,MATCH(A69,[1]Sheet2!$A$2:$A126,0),MATCH(B69,[1]Sheet2!$B$1:$J$1,0))</f>
        <v>7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11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12.1</v>
      </c>
      <c r="D71" s="8">
        <f>INDEX([1]Sheet2!$B$2:$J$59,MATCH(A71,[1]Sheet2!$A$2:$A128,0),MATCH(B71,[1]Sheet2!$B$1:$J$1,0))</f>
        <v>2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12.5</v>
      </c>
      <c r="D72" s="8">
        <f>INDEX([1]Sheet2!$B$2:$J$59,MATCH(A72,[1]Sheet2!$A$2:$A129,0),MATCH(B72,[1]Sheet2!$B$1:$J$1,0))</f>
        <v>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11.8</v>
      </c>
      <c r="D73" s="8">
        <f>INDEX([1]Sheet2!$B$2:$J$59,MATCH(A73,[1]Sheet2!$A$2:$A130,0),MATCH(B73,[1]Sheet2!$B$1:$J$1,0))</f>
        <v>5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12.5</v>
      </c>
      <c r="D74" s="8">
        <f>INDEX([1]Sheet2!$B$2:$J$59,MATCH(A74,[1]Sheet2!$A$2:$A131,0),MATCH(B74,[1]Sheet2!$B$1:$J$1,0))</f>
        <v>9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9.6</v>
      </c>
      <c r="D75" s="8">
        <f>INDEX([1]Sheet2!$B$2:$J$59,MATCH(A75,[1]Sheet2!$A$2:$A132,0),MATCH(B75,[1]Sheet2!$B$1:$J$1,0))</f>
        <v>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14.4</v>
      </c>
      <c r="D76" s="8">
        <f>INDEX([1]Sheet2!$B$2:$J$59,MATCH(A76,[1]Sheet2!$A$2:$A133,0),MATCH(B76,[1]Sheet2!$B$1:$J$1,0))</f>
        <v>5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17.399999999999999</v>
      </c>
      <c r="D77" s="8">
        <f>INDEX([1]Sheet2!$B$2:$J$59,MATCH(A77,[1]Sheet2!$A$2:$A134,0),MATCH(B77,[1]Sheet2!$B$1:$J$1,0))</f>
        <v>17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11.9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11.4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10.4</v>
      </c>
      <c r="D82" s="8">
        <f>INDEX([1]Sheet2!$B$2:$J$59,MATCH(A82,[1]Sheet2!$A$2:$A139,0),MATCH(B82,[1]Sheet2!$B$1:$J$1,0))</f>
        <v>4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10.6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18</v>
      </c>
      <c r="D84" s="8">
        <f>INDEX([1]Sheet2!$B$2:$J$59,MATCH(A84,[1]Sheet2!$A$2:$A141,0),MATCH(B84,[1]Sheet2!$B$1:$J$1,0))</f>
        <v>69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15.4</v>
      </c>
      <c r="D85" s="8">
        <f>INDEX([1]Sheet2!$B$2:$J$59,MATCH(A85,[1]Sheet2!$A$2:$A142,0),MATCH(B85,[1]Sheet2!$B$1:$J$1,0))</f>
        <v>25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8.1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12.7</v>
      </c>
      <c r="D87" s="8">
        <f>INDEX([1]Sheet2!$B$2:$J$59,MATCH(A87,[1]Sheet2!$A$2:$A144,0),MATCH(B87,[1]Sheet2!$B$1:$J$1,0))</f>
        <v>10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14.4</v>
      </c>
      <c r="D88" s="8">
        <f>INDEX([1]Sheet2!$B$2:$J$59,MATCH(A88,[1]Sheet2!$A$2:$A145,0),MATCH(B88,[1]Sheet2!$B$1:$J$1,0))</f>
        <v>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12.1</v>
      </c>
      <c r="D89" s="8">
        <f>INDEX([1]Sheet2!$B$2:$J$59,MATCH(A89,[1]Sheet2!$A$2:$A146,0),MATCH(B89,[1]Sheet2!$B$1:$J$1,0))</f>
        <v>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11.6</v>
      </c>
      <c r="D90" s="8">
        <f>INDEX([1]Sheet2!$B$2:$J$59,MATCH(A90,[1]Sheet2!$A$2:$A147,0),MATCH(B90,[1]Sheet2!$B$1:$J$1,0))</f>
        <v>10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11.2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10.7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14.6</v>
      </c>
      <c r="D94" s="8">
        <f>INDEX([1]Sheet2!$B$2:$J$59,MATCH(A94,[1]Sheet2!$A$2:$A151,0),MATCH(B94,[1]Sheet2!$B$1:$J$1,0))</f>
        <v>9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</v>
      </c>
      <c r="D95" s="8">
        <f>INDEX([1]Sheet2!$B$2:$J$59,MATCH(A95,[1]Sheet2!$A$2:$A152,0),MATCH(B95,[1]Sheet2!$B$1:$J$1,0))</f>
        <v>26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11.5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13.4</v>
      </c>
      <c r="D98" s="8">
        <f>INDEX([1]Sheet2!$B$2:$J$59,MATCH(A98,[1]Sheet2!$A$2:$A155,0),MATCH(B98,[1]Sheet2!$B$1:$J$1,0))</f>
        <v>10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13.4</v>
      </c>
      <c r="D99" s="8">
        <f>INDEX([1]Sheet2!$B$2:$J$59,MATCH(A99,[1]Sheet2!$A$2:$A156,0),MATCH(B99,[1]Sheet2!$B$1:$J$1,0))</f>
        <v>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14.1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12</v>
      </c>
      <c r="D101" s="8">
        <f>INDEX([1]Sheet2!$B$2:$J$59,MATCH(A101,[1]Sheet2!$A$2:$A158,0),MATCH(B101,[1]Sheet2!$B$1:$J$1,0))</f>
        <v>5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10.1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14.2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7.3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9.6999999999999993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8.5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8.6</v>
      </c>
      <c r="D159" s="8">
        <f>INDEX([1]Sheet2!$B$2:$J$59,MATCH(A159,[1]Sheet2!$A$2:$A216,0),MATCH(B159,[1]Sheet2!$B$1:$J$1,0))</f>
        <v>7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9.9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7.4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7.5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10.1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12.6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15.2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13.4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11.9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11.7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11.2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11.9</v>
      </c>
      <c r="D177" s="8">
        <f>INDEX([1]Sheet2!$B$2:$J$59,MATCH(A177,[1]Sheet2!$A$2:$A234,0),MATCH(B177,[1]Sheet2!$B$1:$J$1,0))</f>
        <v>5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6.6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8.6999999999999993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10.199999999999999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13.1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9.1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21</v>
      </c>
      <c r="D183" s="8">
        <f>INDEX([1]Sheet2!$B$2:$J$59,MATCH(A183,[1]Sheet2!$A$2:$A240,0),MATCH(B183,[1]Sheet2!$B$1:$J$1,0))</f>
        <v>10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10.5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9.4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9.1999999999999993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8.5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11.6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11.4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12.2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7.2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13.4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8.8000000000000007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8.1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10.3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8.1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10.1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10.3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12.2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6.2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4.2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4.8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4.9000000000000004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7.8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5.3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5.2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7.7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9.8000000000000007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4.0999999999999996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5.2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6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4.4000000000000004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5.8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4.4000000000000004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18.8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24.3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23.6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19.899999999999999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27.9</v>
      </c>
      <c r="D261" s="8">
        <f>INDEX([1]Sheet2!$B$2:$J$59,MATCH(A261,[1]Sheet2!$A$2:$A318,0),MATCH(B261,[1]Sheet2!$B$1:$J$1,0))</f>
        <v>170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28.4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21.2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19.399999999999999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26.7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31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22.9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23.8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27.1</v>
      </c>
      <c r="D272" s="8">
        <f>INDEX([1]Sheet2!$B$2:$J$59,MATCH(A272,[1]Sheet2!$A$2:$A329,0),MATCH(B272,[1]Sheet2!$B$1:$J$1,0))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24.5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23.5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22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22.9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24.2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20.8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18.899999999999999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24.7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26.1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26.9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28.4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24.7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27.6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21.4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27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23.3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25.7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26.5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22.7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25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9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23.6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15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27.5</v>
      </c>
      <c r="D303" s="8">
        <f>INDEX([1]Sheet2!$B$2:$J$59,MATCH(A303,[1]Sheet2!$A$2:$A360,0),MATCH(B303,[1]Sheet2!$B$1:$J$1,0))</f>
        <v>35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26.9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25.5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7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2.2999999999999998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2.2000000000000002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1.5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1.4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7.3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1.8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2.2999999999999998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11.9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1.5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2.1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2.5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11.2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12.9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12.1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</v>
      </c>
      <c r="D363" s="8">
        <f>INDEX([1]Sheet2!$B$2:$J$59,MATCH(A363,[1]Sheet2!$A$2:$A420,0),MATCH(B363,[1]Sheet2!$B$1:$J$1,0))</f>
        <v>98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13.8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15.9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13.3</v>
      </c>
      <c r="D371" s="8">
        <f>INDEX([1]Sheet2!$B$2:$J$59,MATCH(A371,[1]Sheet2!$A$2:$A428,0),MATCH(B371,[1]Sheet2!$B$1:$J$1,0))</f>
        <v>14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13.7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14.3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12.4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11.1</v>
      </c>
      <c r="D376" s="8">
        <f>INDEX([1]Sheet2!$B$2:$J$59,MATCH(A376,[1]Sheet2!$A$2:$A433,0),MATCH(B376,[1]Sheet2!$B$1:$J$1,0))</f>
        <v>2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17.5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13.7</v>
      </c>
      <c r="D378" s="8">
        <f>INDEX([1]Sheet2!$B$2:$J$59,MATCH(A378,[1]Sheet2!$A$2:$A435,0),MATCH(B378,[1]Sheet2!$B$1:$J$1,0))</f>
        <v>10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13.3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13.2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13.8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13.5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14.5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13.5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11.2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14.3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11.1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</v>
      </c>
      <c r="D395" s="8">
        <f>INDEX([1]Sheet2!$B$2:$J$59,MATCH(A395,[1]Sheet2!$A$2:$A452,0),MATCH(B395,[1]Sheet2!$B$1:$J$1,0))</f>
        <v>9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15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9.1999999999999993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14.2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11.8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14.2</v>
      </c>
      <c r="D401" s="8">
        <f>INDEX([1]Sheet2!$B$2:$J$59,MATCH(A401,[1]Sheet2!$A$2:$A458,0),MATCH(B401,[1]Sheet2!$B$1:$J$1,0))</f>
        <v>28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13.2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12.6</v>
      </c>
      <c r="D404" s="8">
        <f>INDEX([1]Sheet2!$B$2:$J$59,MATCH(A404,[1]Sheet2!$A$2:$A461,0),MATCH(B404,[1]Sheet2!$B$1:$J$1,0))</f>
        <v>7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9.5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14.5</v>
      </c>
      <c r="D407" s="8">
        <f>INDEX([1]Sheet2!$B$2:$J$59,MATCH(A407,[1]Sheet2!$A$2:$A464,0),MATCH(B407,[1]Sheet2!$B$1:$J$1,0))</f>
        <v>11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13.2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10.7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4.4000000000000004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4.8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4.7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3.3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3.1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4.5999999999999996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3.9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5.0999999999999996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5.6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3.8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4.5999999999999996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3.6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3.2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4.9000000000000004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2.8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3.9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4.3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3.5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24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42</v>
      </c>
      <c r="H4" s="23">
        <f ca="1">'[1]Delegate Counter'!BR4</f>
        <v>0</v>
      </c>
      <c r="I4" s="23">
        <f ca="1">'[1]Delegate Counter'!BS4</f>
        <v>13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51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25</v>
      </c>
      <c r="F5" s="23">
        <f ca="1">'[1]Delegate Counter'!BP5</f>
        <v>1</v>
      </c>
      <c r="G5" s="23">
        <f ca="1">'[1]Delegate Counter'!BQ5</f>
        <v>61</v>
      </c>
      <c r="H5" s="23">
        <f ca="1">'[1]Delegate Counter'!BR5</f>
        <v>3</v>
      </c>
      <c r="I5" s="23">
        <f ca="1">'[1]Delegate Counter'!BS5</f>
        <v>14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527</v>
      </c>
      <c r="C6" s="23">
        <f ca="1">'[1]Delegate Counter'!BM6</f>
        <v>115</v>
      </c>
      <c r="D6" s="23">
        <f ca="1">'[1]Delegate Counter'!BN6</f>
        <v>0</v>
      </c>
      <c r="E6" s="23">
        <f ca="1">'[1]Delegate Counter'!BO6</f>
        <v>53</v>
      </c>
      <c r="F6" s="23">
        <f ca="1">'[1]Delegate Counter'!BP6</f>
        <v>20</v>
      </c>
      <c r="G6" s="23">
        <f ca="1">'[1]Delegate Counter'!BQ6</f>
        <v>582</v>
      </c>
      <c r="H6" s="23">
        <f ca="1">'[1]Delegate Counter'!BR6</f>
        <v>3</v>
      </c>
      <c r="I6" s="23">
        <f ca="1">'[1]Delegate Counter'!BS6</f>
        <v>212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660</v>
      </c>
      <c r="C7" s="23">
        <f ca="1">'[1]Delegate Counter'!BM7</f>
        <v>155</v>
      </c>
      <c r="D7" s="23">
        <f ca="1">'[1]Delegate Counter'!BN7</f>
        <v>0</v>
      </c>
      <c r="E7" s="23">
        <f ca="1">'[1]Delegate Counter'!BO7</f>
        <v>63</v>
      </c>
      <c r="F7" s="23">
        <f ca="1">'[1]Delegate Counter'!BP7</f>
        <v>20</v>
      </c>
      <c r="G7" s="23">
        <f ca="1">'[1]Delegate Counter'!BQ7</f>
        <v>715</v>
      </c>
      <c r="H7" s="23">
        <f ca="1">'[1]Delegate Counter'!BR7</f>
        <v>3</v>
      </c>
      <c r="I7" s="23">
        <f ca="1">'[1]Delegate Counter'!BS7</f>
        <v>248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663</v>
      </c>
      <c r="C8" s="23">
        <f ca="1">'[1]Delegate Counter'!BM8</f>
        <v>155</v>
      </c>
      <c r="D8" s="23">
        <f ca="1">'[1]Delegate Counter'!BN8</f>
        <v>0</v>
      </c>
      <c r="E8" s="23">
        <f ca="1">'[1]Delegate Counter'!BO8</f>
        <v>63</v>
      </c>
      <c r="F8" s="23">
        <f ca="1">'[1]Delegate Counter'!BP8</f>
        <v>20</v>
      </c>
      <c r="G8" s="23">
        <f ca="1">'[1]Delegate Counter'!BQ8</f>
        <v>718</v>
      </c>
      <c r="H8" s="23">
        <f ca="1">'[1]Delegate Counter'!BR8</f>
        <v>3</v>
      </c>
      <c r="I8" s="23">
        <f ca="1">'[1]Delegate Counter'!BS8</f>
        <v>248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901</v>
      </c>
      <c r="C9" s="23">
        <f ca="1">'[1]Delegate Counter'!BM9</f>
        <v>229</v>
      </c>
      <c r="D9" s="23">
        <f ca="1">'[1]Delegate Counter'!BN9</f>
        <v>0</v>
      </c>
      <c r="E9" s="23">
        <f ca="1">'[1]Delegate Counter'!BO9</f>
        <v>86</v>
      </c>
      <c r="F9" s="23">
        <f ca="1">'[1]Delegate Counter'!BP9</f>
        <v>20</v>
      </c>
      <c r="G9" s="23">
        <f ca="1">'[1]Delegate Counter'!BQ9</f>
        <v>914</v>
      </c>
      <c r="H9" s="23">
        <f ca="1">'[1]Delegate Counter'!BR9</f>
        <v>3</v>
      </c>
      <c r="I9" s="23">
        <f ca="1">'[1]Delegate Counter'!BS9</f>
        <v>294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954</v>
      </c>
      <c r="C10" s="23">
        <f ca="1">'[1]Delegate Counter'!BM10</f>
        <v>244</v>
      </c>
      <c r="D10" s="23">
        <f ca="1">'[1]Delegate Counter'!BN10</f>
        <v>0</v>
      </c>
      <c r="E10" s="23">
        <f ca="1">'[1]Delegate Counter'!BO10</f>
        <v>87</v>
      </c>
      <c r="F10" s="23">
        <f ca="1">'[1]Delegate Counter'!BP10</f>
        <v>20</v>
      </c>
      <c r="G10" s="23">
        <f ca="1">'[1]Delegate Counter'!BQ10</f>
        <v>946</v>
      </c>
      <c r="H10" s="23">
        <f ca="1">'[1]Delegate Counter'!BR10</f>
        <v>3</v>
      </c>
      <c r="I10" s="23">
        <f ca="1">'[1]Delegate Counter'!BS10</f>
        <v>298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980</v>
      </c>
      <c r="C11" s="23">
        <f ca="1">'[1]Delegate Counter'!BM11</f>
        <v>244</v>
      </c>
      <c r="D11" s="23">
        <f ca="1">'[1]Delegate Counter'!BN11</f>
        <v>0</v>
      </c>
      <c r="E11" s="23">
        <f ca="1">'[1]Delegate Counter'!BO11</f>
        <v>87</v>
      </c>
      <c r="F11" s="23">
        <f ca="1">'[1]Delegate Counter'!BP11</f>
        <v>20</v>
      </c>
      <c r="G11" s="23">
        <f ca="1">'[1]Delegate Counter'!BQ11</f>
        <v>971</v>
      </c>
      <c r="H11" s="23">
        <f ca="1">'[1]Delegate Counter'!BR11</f>
        <v>3</v>
      </c>
      <c r="I11" s="23">
        <f ca="1">'[1]Delegate Counter'!BS11</f>
        <v>298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1036</v>
      </c>
      <c r="C12" s="23">
        <f ca="1">'[1]Delegate Counter'!BM12</f>
        <v>247</v>
      </c>
      <c r="D12" s="23">
        <f ca="1">'[1]Delegate Counter'!BN12</f>
        <v>0</v>
      </c>
      <c r="E12" s="23">
        <f ca="1">'[1]Delegate Counter'!BO12</f>
        <v>87</v>
      </c>
      <c r="F12" s="23">
        <f ca="1">'[1]Delegate Counter'!BP12</f>
        <v>20</v>
      </c>
      <c r="G12" s="23">
        <f ca="1">'[1]Delegate Counter'!BQ12</f>
        <v>1013</v>
      </c>
      <c r="H12" s="23">
        <f ca="1">'[1]Delegate Counter'!BR12</f>
        <v>3</v>
      </c>
      <c r="I12" s="23">
        <f ca="1">'[1]Delegate Counter'!BS12</f>
        <v>304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1063</v>
      </c>
      <c r="C13" s="23">
        <f ca="1">'[1]Delegate Counter'!BM13</f>
        <v>252</v>
      </c>
      <c r="D13" s="23">
        <f ca="1">'[1]Delegate Counter'!BN13</f>
        <v>0</v>
      </c>
      <c r="E13" s="23">
        <f ca="1">'[1]Delegate Counter'!BO13</f>
        <v>93</v>
      </c>
      <c r="F13" s="23">
        <f ca="1">'[1]Delegate Counter'!BP13</f>
        <v>20</v>
      </c>
      <c r="G13" s="23">
        <f ca="1">'[1]Delegate Counter'!BQ13</f>
        <v>1048</v>
      </c>
      <c r="H13" s="23">
        <f ca="1">'[1]Delegate Counter'!BR13</f>
        <v>3</v>
      </c>
      <c r="I13" s="23">
        <f ca="1">'[1]Delegate Counter'!BS13</f>
        <v>315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1321</v>
      </c>
      <c r="C14" s="23">
        <f ca="1">'[1]Delegate Counter'!BM14</f>
        <v>344</v>
      </c>
      <c r="D14" s="23">
        <f ca="1">'[1]Delegate Counter'!BN14</f>
        <v>0</v>
      </c>
      <c r="E14" s="23">
        <f ca="1">'[1]Delegate Counter'!BO14</f>
        <v>115</v>
      </c>
      <c r="F14" s="23">
        <f ca="1">'[1]Delegate Counter'!BP14</f>
        <v>20</v>
      </c>
      <c r="G14" s="23">
        <f ca="1">'[1]Delegate Counter'!BQ14</f>
        <v>1274</v>
      </c>
      <c r="H14" s="23">
        <f ca="1">'[1]Delegate Counter'!BR14</f>
        <v>3</v>
      </c>
      <c r="I14" s="23">
        <f ca="1">'[1]Delegate Counter'!BS14</f>
        <v>380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1337</v>
      </c>
      <c r="C15" s="23">
        <f ca="1">'[1]Delegate Counter'!BM15</f>
        <v>345</v>
      </c>
      <c r="D15" s="23">
        <f ca="1">'[1]Delegate Counter'!BN15</f>
        <v>0</v>
      </c>
      <c r="E15" s="23">
        <f ca="1">'[1]Delegate Counter'!BO15</f>
        <v>119</v>
      </c>
      <c r="F15" s="23">
        <f ca="1">'[1]Delegate Counter'!BP15</f>
        <v>20</v>
      </c>
      <c r="G15" s="23">
        <f ca="1">'[1]Delegate Counter'!BQ15</f>
        <v>1294</v>
      </c>
      <c r="H15" s="23">
        <f ca="1">'[1]Delegate Counter'!BR15</f>
        <v>3</v>
      </c>
      <c r="I15" s="23">
        <f ca="1">'[1]Delegate Counter'!BS15</f>
        <v>385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1363</v>
      </c>
      <c r="C16" s="23">
        <f ca="1">'[1]Delegate Counter'!BM16</f>
        <v>347</v>
      </c>
      <c r="D16" s="23">
        <f ca="1">'[1]Delegate Counter'!BN16</f>
        <v>0</v>
      </c>
      <c r="E16" s="23">
        <f ca="1">'[1]Delegate Counter'!BO16</f>
        <v>137</v>
      </c>
      <c r="F16" s="23">
        <f ca="1">'[1]Delegate Counter'!BP16</f>
        <v>20</v>
      </c>
      <c r="G16" s="23">
        <f ca="1">'[1]Delegate Counter'!BQ16</f>
        <v>1322</v>
      </c>
      <c r="H16" s="23">
        <f ca="1">'[1]Delegate Counter'!BR16</f>
        <v>3</v>
      </c>
      <c r="I16" s="23">
        <f ca="1">'[1]Delegate Counter'!BS16</f>
        <v>394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1383</v>
      </c>
      <c r="C17" s="23">
        <f ca="1">'[1]Delegate Counter'!BM17</f>
        <v>351</v>
      </c>
      <c r="D17" s="23">
        <f ca="1">'[1]Delegate Counter'!BN17</f>
        <v>0</v>
      </c>
      <c r="E17" s="23">
        <f ca="1">'[1]Delegate Counter'!BO17</f>
        <v>141</v>
      </c>
      <c r="F17" s="23">
        <f ca="1">'[1]Delegate Counter'!BP17</f>
        <v>20</v>
      </c>
      <c r="G17" s="23">
        <f ca="1">'[1]Delegate Counter'!BQ17</f>
        <v>1347</v>
      </c>
      <c r="H17" s="23">
        <f ca="1">'[1]Delegate Counter'!BR17</f>
        <v>3</v>
      </c>
      <c r="I17" s="23">
        <f ca="1">'[1]Delegate Counter'!BS17</f>
        <v>398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1424</v>
      </c>
      <c r="C18" s="23">
        <f ca="1">'[1]Delegate Counter'!BM18</f>
        <v>362</v>
      </c>
      <c r="D18" s="23">
        <f ca="1">'[1]Delegate Counter'!BN18</f>
        <v>0</v>
      </c>
      <c r="E18" s="23">
        <f ca="1">'[1]Delegate Counter'!BO18</f>
        <v>144</v>
      </c>
      <c r="F18" s="23">
        <f ca="1">'[1]Delegate Counter'!BP18</f>
        <v>20</v>
      </c>
      <c r="G18" s="23">
        <f ca="1">'[1]Delegate Counter'!BQ18</f>
        <v>1394</v>
      </c>
      <c r="H18" s="23">
        <f ca="1">'[1]Delegate Counter'!BR18</f>
        <v>3</v>
      </c>
      <c r="I18" s="23">
        <f ca="1">'[1]Delegate Counter'!BS18</f>
        <v>411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1515</v>
      </c>
      <c r="C19" s="23">
        <f ca="1">'[1]Delegate Counter'!BM19</f>
        <v>368</v>
      </c>
      <c r="D19" s="23">
        <f ca="1">'[1]Delegate Counter'!BN19</f>
        <v>0</v>
      </c>
      <c r="E19" s="23">
        <f ca="1">'[1]Delegate Counter'!BO19</f>
        <v>150</v>
      </c>
      <c r="F19" s="23">
        <f ca="1">'[1]Delegate Counter'!BP19</f>
        <v>20</v>
      </c>
      <c r="G19" s="23">
        <f ca="1">'[1]Delegate Counter'!BQ19</f>
        <v>1484</v>
      </c>
      <c r="H19" s="23">
        <f ca="1">'[1]Delegate Counter'!BR19</f>
        <v>3</v>
      </c>
      <c r="I19" s="23">
        <f ca="1">'[1]Delegate Counter'!BS19</f>
        <v>433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1519</v>
      </c>
      <c r="C20" s="23">
        <f ca="1">'[1]Delegate Counter'!BM20</f>
        <v>368</v>
      </c>
      <c r="D20" s="23">
        <f ca="1">'[1]Delegate Counter'!BN20</f>
        <v>0</v>
      </c>
      <c r="E20" s="23">
        <f ca="1">'[1]Delegate Counter'!BO20</f>
        <v>150</v>
      </c>
      <c r="F20" s="23">
        <f ca="1">'[1]Delegate Counter'!BP20</f>
        <v>20</v>
      </c>
      <c r="G20" s="23">
        <f ca="1">'[1]Delegate Counter'!BQ20</f>
        <v>1487</v>
      </c>
      <c r="H20" s="23">
        <f ca="1">'[1]Delegate Counter'!BR20</f>
        <v>3</v>
      </c>
      <c r="I20" s="23">
        <f ca="1">'[1]Delegate Counter'!BS20</f>
        <v>433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1519</v>
      </c>
      <c r="C21" s="23">
        <f t="shared" ref="C21:J21" ca="1" si="0">C20</f>
        <v>368</v>
      </c>
      <c r="D21" s="23">
        <f t="shared" ca="1" si="0"/>
        <v>0</v>
      </c>
      <c r="E21" s="23">
        <f t="shared" ca="1" si="0"/>
        <v>150</v>
      </c>
      <c r="F21" s="23">
        <f t="shared" ca="1" si="0"/>
        <v>20</v>
      </c>
      <c r="G21" s="23">
        <f t="shared" ca="1" si="0"/>
        <v>1487</v>
      </c>
      <c r="H21" s="23">
        <f t="shared" ca="1" si="0"/>
        <v>3</v>
      </c>
      <c r="I21" s="23">
        <f t="shared" ca="1" si="0"/>
        <v>433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10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0.41666666666666669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24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0.36923076923076925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0.47222222222222221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42</v>
      </c>
      <c r="J6">
        <f t="shared" si="10"/>
        <v>0</v>
      </c>
      <c r="K6">
        <f t="shared" si="10"/>
        <v>13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0.41584158415841582</v>
      </c>
      <c r="S6">
        <f t="shared" si="6"/>
        <v>0</v>
      </c>
      <c r="T6">
        <f t="shared" si="7"/>
        <v>0.12871287128712872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51</v>
      </c>
      <c r="E8">
        <f t="shared" si="11"/>
        <v>0</v>
      </c>
      <c r="F8">
        <f t="shared" si="11"/>
        <v>0</v>
      </c>
      <c r="G8">
        <f t="shared" si="11"/>
        <v>25</v>
      </c>
      <c r="H8">
        <f t="shared" si="11"/>
        <v>1</v>
      </c>
      <c r="I8">
        <f t="shared" si="11"/>
        <v>61</v>
      </c>
      <c r="J8">
        <f t="shared" si="11"/>
        <v>3</v>
      </c>
      <c r="K8">
        <f t="shared" si="11"/>
        <v>14</v>
      </c>
      <c r="L8">
        <f t="shared" si="11"/>
        <v>0</v>
      </c>
      <c r="M8">
        <f t="shared" si="0"/>
        <v>0.32903225806451614</v>
      </c>
      <c r="N8">
        <f t="shared" si="1"/>
        <v>0</v>
      </c>
      <c r="O8">
        <f t="shared" si="2"/>
        <v>0</v>
      </c>
      <c r="P8">
        <f t="shared" si="3"/>
        <v>0.16129032258064516</v>
      </c>
      <c r="Q8">
        <f t="shared" si="4"/>
        <v>6.4516129032258064E-3</v>
      </c>
      <c r="R8">
        <f t="shared" si="5"/>
        <v>0.3935483870967742</v>
      </c>
      <c r="S8">
        <f t="shared" si="6"/>
        <v>1.935483870967742E-2</v>
      </c>
      <c r="T8">
        <f t="shared" si="7"/>
        <v>9.0322580645161285E-2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476</v>
      </c>
      <c r="E9">
        <f t="shared" si="12"/>
        <v>115</v>
      </c>
      <c r="F9">
        <f t="shared" si="12"/>
        <v>0</v>
      </c>
      <c r="G9">
        <f t="shared" si="12"/>
        <v>28</v>
      </c>
      <c r="H9">
        <f t="shared" si="12"/>
        <v>19</v>
      </c>
      <c r="I9">
        <f t="shared" si="12"/>
        <v>521</v>
      </c>
      <c r="J9">
        <f t="shared" si="12"/>
        <v>0</v>
      </c>
      <c r="K9">
        <f t="shared" si="12"/>
        <v>198</v>
      </c>
      <c r="L9">
        <f t="shared" si="12"/>
        <v>0</v>
      </c>
      <c r="M9">
        <f t="shared" si="0"/>
        <v>0.35051546391752575</v>
      </c>
      <c r="N9">
        <f t="shared" si="1"/>
        <v>8.4683357879234172E-2</v>
      </c>
      <c r="O9">
        <f t="shared" si="2"/>
        <v>0</v>
      </c>
      <c r="P9">
        <f t="shared" si="3"/>
        <v>2.0618556701030927E-2</v>
      </c>
      <c r="Q9">
        <f t="shared" si="4"/>
        <v>1.3991163475699559E-2</v>
      </c>
      <c r="R9">
        <f t="shared" si="5"/>
        <v>0.38365243004418265</v>
      </c>
      <c r="S9">
        <f t="shared" si="6"/>
        <v>0</v>
      </c>
      <c r="T9">
        <f t="shared" si="7"/>
        <v>0.14580265095729014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28</v>
      </c>
      <c r="E10">
        <f>INDEX('[1]Delegate Counter'!AQ$3:AQ$59,MATCH(delegates!$B10,'[1]Delegate Counter'!$A$3:$A$59,0))</f>
        <v>7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0.53846153846153844</v>
      </c>
      <c r="N10">
        <f t="shared" si="1"/>
        <v>0.13461538461538461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15</v>
      </c>
      <c r="E12">
        <f>INDEX('[1]Delegate Counter'!AQ$3:AQ$59,MATCH(delegates!$B12,'[1]Delegate Counter'!$A$3:$A$59,0))</f>
        <v>4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0.4838709677419355</v>
      </c>
      <c r="N12">
        <f t="shared" si="1"/>
        <v>0.12903225806451613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124</v>
      </c>
      <c r="E13">
        <f>INDEX('[1]Delegate Counter'!AQ$3:AQ$59,MATCH(delegates!$B13,'[1]Delegate Counter'!$A$3:$A$59,0))</f>
        <v>16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7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98</v>
      </c>
      <c r="L13">
        <f>INDEX('[1]Delegate Counter'!AX$3:AX$59,MATCH(delegates!$B13,'[1]Delegate Counter'!$A$3:$A$59,0))</f>
        <v>0</v>
      </c>
      <c r="M13">
        <f t="shared" si="0"/>
        <v>0.29807692307692307</v>
      </c>
      <c r="N13">
        <f t="shared" si="1"/>
        <v>3.8461538461538464E-2</v>
      </c>
      <c r="O13">
        <f t="shared" si="2"/>
        <v>0</v>
      </c>
      <c r="P13">
        <f t="shared" si="3"/>
        <v>1.6826923076923076E-2</v>
      </c>
      <c r="Q13">
        <f t="shared" si="4"/>
        <v>0</v>
      </c>
      <c r="R13">
        <f t="shared" si="5"/>
        <v>0.40865384615384615</v>
      </c>
      <c r="S13">
        <f t="shared" si="6"/>
        <v>0</v>
      </c>
      <c r="T13">
        <f t="shared" si="7"/>
        <v>0.23557692307692307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2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8.3333333333333329E-2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24</v>
      </c>
      <c r="E17">
        <f>INDEX('[1]Delegate Counter'!AQ$3:AQ$59,MATCH(delegates!$B17,'[1]Delegate Counter'!$A$3:$A$59,0))</f>
        <v>5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0.26373626373626374</v>
      </c>
      <c r="N17">
        <f t="shared" si="1"/>
        <v>5.4945054945054944E-2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19</v>
      </c>
      <c r="E18">
        <f>INDEX('[1]Delegate Counter'!AQ$3:AQ$59,MATCH(delegates!$B18,'[1]Delegate Counter'!$A$3:$A$59,0))</f>
        <v>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5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0.25333333333333335</v>
      </c>
      <c r="N18">
        <f t="shared" si="1"/>
        <v>2.6666666666666668E-2</v>
      </c>
      <c r="O18">
        <f t="shared" si="2"/>
        <v>0</v>
      </c>
      <c r="P18">
        <f t="shared" si="3"/>
        <v>6.6666666666666666E-2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45</v>
      </c>
      <c r="E19">
        <f>INDEX('[1]Delegate Counter'!AQ$3:AQ$59,MATCH(delegates!$B19,'[1]Delegate Counter'!$A$3:$A$59,0))</f>
        <v>25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0.40909090909090912</v>
      </c>
      <c r="N19">
        <f t="shared" si="1"/>
        <v>0.22727272727272727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0.13513513513513514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30</v>
      </c>
      <c r="E21">
        <f>INDEX('[1]Delegate Counter'!AQ$3:AQ$59,MATCH(delegates!$B21,'[1]Delegate Counter'!$A$3:$A$59,0))</f>
        <v>9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0.46875</v>
      </c>
      <c r="N21">
        <f t="shared" si="1"/>
        <v>0.140625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88</v>
      </c>
      <c r="E22">
        <f>INDEX('[1]Delegate Counter'!AQ$3:AQ$59,MATCH(delegates!$B22,'[1]Delegate Counter'!$A$3:$A$59,0))</f>
        <v>26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28</v>
      </c>
      <c r="L22">
        <f>INDEX('[1]Delegate Counter'!AX$3:AX$59,MATCH(delegates!$B22,'[1]Delegate Counter'!$A$3:$A$59,0))</f>
        <v>0</v>
      </c>
      <c r="M22">
        <f t="shared" si="0"/>
        <v>0.38596491228070173</v>
      </c>
      <c r="N22">
        <f t="shared" si="1"/>
        <v>0.11403508771929824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0.12280701754385964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8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15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0.51724137931034486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43</v>
      </c>
      <c r="E25">
        <f>INDEX('[1]Delegate Counter'!AQ$3:AQ$59,MATCH(delegates!$B25,'[1]Delegate Counter'!$A$3:$A$59,0))</f>
        <v>10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7</v>
      </c>
      <c r="L25">
        <f>INDEX('[1]Delegate Counter'!AX$3:AX$59,MATCH(delegates!$B25,'[1]Delegate Counter'!$A$3:$A$59,0))</f>
        <v>0</v>
      </c>
      <c r="M25">
        <f t="shared" si="0"/>
        <v>0.43434343434343436</v>
      </c>
      <c r="N25">
        <f t="shared" si="1"/>
        <v>0.10101010101010101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7.0707070707070704E-2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527</v>
      </c>
      <c r="E26">
        <f t="shared" si="13"/>
        <v>115</v>
      </c>
      <c r="F26">
        <f t="shared" si="13"/>
        <v>0</v>
      </c>
      <c r="G26">
        <f t="shared" si="13"/>
        <v>53</v>
      </c>
      <c r="H26">
        <f t="shared" si="13"/>
        <v>20</v>
      </c>
      <c r="I26">
        <f t="shared" si="13"/>
        <v>582</v>
      </c>
      <c r="J26">
        <f t="shared" si="13"/>
        <v>3</v>
      </c>
      <c r="K26">
        <f t="shared" si="13"/>
        <v>212</v>
      </c>
      <c r="L26">
        <f t="shared" si="13"/>
        <v>0</v>
      </c>
      <c r="M26">
        <f t="shared" si="0"/>
        <v>0.34831460674157305</v>
      </c>
      <c r="N26">
        <f t="shared" si="1"/>
        <v>7.6007931262392595E-2</v>
      </c>
      <c r="O26">
        <f t="shared" si="2"/>
        <v>0</v>
      </c>
      <c r="P26">
        <f t="shared" si="3"/>
        <v>3.502974223397224E-2</v>
      </c>
      <c r="Q26">
        <f t="shared" si="4"/>
        <v>1.3218770654329148E-2</v>
      </c>
      <c r="R26">
        <f t="shared" si="5"/>
        <v>0.38466622604097817</v>
      </c>
      <c r="S26">
        <f t="shared" si="6"/>
        <v>1.9828155981493722E-3</v>
      </c>
      <c r="T26">
        <f t="shared" si="7"/>
        <v>0.14011896893588896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133</v>
      </c>
      <c r="E27">
        <f t="shared" si="14"/>
        <v>40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133</v>
      </c>
      <c r="J27">
        <f t="shared" si="14"/>
        <v>0</v>
      </c>
      <c r="K27">
        <f t="shared" si="14"/>
        <v>36</v>
      </c>
      <c r="L27">
        <f t="shared" si="14"/>
        <v>0</v>
      </c>
      <c r="M27">
        <f t="shared" si="0"/>
        <v>0.37784090909090912</v>
      </c>
      <c r="N27">
        <f t="shared" si="1"/>
        <v>0.11363636363636363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0.37784090909090912</v>
      </c>
      <c r="S27">
        <f t="shared" si="6"/>
        <v>0</v>
      </c>
      <c r="T27">
        <f t="shared" si="7"/>
        <v>0.10227272727272728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49</v>
      </c>
      <c r="E29">
        <f>INDEX('[1]Delegate Counter'!AQ$3:AQ$59,MATCH(delegates!$B29,'[1]Delegate Counter'!$A$3:$A$59,0))</f>
        <v>9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0.39200000000000002</v>
      </c>
      <c r="N29">
        <f t="shared" si="1"/>
        <v>7.1999999999999995E-2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20</v>
      </c>
      <c r="E30">
        <f>INDEX('[1]Delegate Counter'!AQ$3:AQ$59,MATCH(delegates!$B30,'[1]Delegate Counter'!$A$3:$A$59,0))</f>
        <v>5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0.55555555555555558</v>
      </c>
      <c r="N30">
        <f t="shared" si="1"/>
        <v>0.1388888888888889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17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0.25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0.10112359550561797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0.39325842696629215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660</v>
      </c>
      <c r="E34">
        <f t="shared" si="15"/>
        <v>155</v>
      </c>
      <c r="F34">
        <f t="shared" si="15"/>
        <v>0</v>
      </c>
      <c r="G34">
        <f t="shared" si="15"/>
        <v>63</v>
      </c>
      <c r="H34">
        <f t="shared" si="15"/>
        <v>20</v>
      </c>
      <c r="I34">
        <f t="shared" si="15"/>
        <v>715</v>
      </c>
      <c r="J34">
        <f t="shared" si="15"/>
        <v>3</v>
      </c>
      <c r="K34">
        <f t="shared" si="15"/>
        <v>248</v>
      </c>
      <c r="L34">
        <f t="shared" si="15"/>
        <v>0</v>
      </c>
      <c r="M34">
        <f t="shared" ref="M34:M65" si="16">D34/$C34</f>
        <v>0.35388739946380698</v>
      </c>
      <c r="N34">
        <f t="shared" ref="N34:N65" si="17">E34/$C34</f>
        <v>8.3109919571045576E-2</v>
      </c>
      <c r="O34">
        <f t="shared" ref="O34:O65" si="18">F34/$C34</f>
        <v>0</v>
      </c>
      <c r="P34">
        <f t="shared" ref="P34:P65" si="19">G34/$C34</f>
        <v>3.3780160857908845E-2</v>
      </c>
      <c r="Q34">
        <f t="shared" ref="Q34:Q65" si="20">H34/$C34</f>
        <v>1.0723860589812333E-2</v>
      </c>
      <c r="R34">
        <f t="shared" ref="R34:R65" si="21">I34/$C34</f>
        <v>0.38337801608579086</v>
      </c>
      <c r="S34">
        <f t="shared" ref="S34:S65" si="22">J34/$C34</f>
        <v>1.6085790884718498E-3</v>
      </c>
      <c r="T34">
        <f t="shared" ref="T34:T65" si="23">K34/$C34</f>
        <v>0.13297587131367292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663</v>
      </c>
      <c r="E36">
        <f t="shared" si="25"/>
        <v>155</v>
      </c>
      <c r="F36">
        <f t="shared" si="25"/>
        <v>0</v>
      </c>
      <c r="G36">
        <f t="shared" si="25"/>
        <v>63</v>
      </c>
      <c r="H36">
        <f t="shared" si="25"/>
        <v>20</v>
      </c>
      <c r="I36">
        <f t="shared" si="25"/>
        <v>718</v>
      </c>
      <c r="J36">
        <f t="shared" si="25"/>
        <v>3</v>
      </c>
      <c r="K36">
        <f t="shared" si="25"/>
        <v>248</v>
      </c>
      <c r="L36">
        <f t="shared" si="25"/>
        <v>0</v>
      </c>
      <c r="M36">
        <f t="shared" si="16"/>
        <v>0.35435595938001069</v>
      </c>
      <c r="N36">
        <f t="shared" si="17"/>
        <v>8.2843399251737032E-2</v>
      </c>
      <c r="O36">
        <f t="shared" si="18"/>
        <v>0</v>
      </c>
      <c r="P36">
        <f t="shared" si="19"/>
        <v>3.3671833244254407E-2</v>
      </c>
      <c r="Q36">
        <f t="shared" si="20"/>
        <v>1.0689470871191877E-2</v>
      </c>
      <c r="R36">
        <f t="shared" si="21"/>
        <v>0.38375200427578837</v>
      </c>
      <c r="S36">
        <f t="shared" si="22"/>
        <v>1.6034206306787815E-3</v>
      </c>
      <c r="T36">
        <f t="shared" si="23"/>
        <v>0.13254943880277925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238</v>
      </c>
      <c r="E37">
        <f t="shared" si="26"/>
        <v>74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196</v>
      </c>
      <c r="J37">
        <f t="shared" si="26"/>
        <v>0</v>
      </c>
      <c r="K37">
        <f t="shared" si="26"/>
        <v>46</v>
      </c>
      <c r="L37">
        <f t="shared" si="26"/>
        <v>0</v>
      </c>
      <c r="M37">
        <f t="shared" si="16"/>
        <v>0.41247833622183711</v>
      </c>
      <c r="N37">
        <f t="shared" si="17"/>
        <v>0.12824956672443674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0.33968804159445409</v>
      </c>
      <c r="S37">
        <f t="shared" si="22"/>
        <v>0</v>
      </c>
      <c r="T37">
        <f t="shared" si="23"/>
        <v>7.9722703639514725E-2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56</v>
      </c>
      <c r="E38">
        <f>INDEX('[1]Delegate Counter'!AQ$3:AQ$59,MATCH(delegates!$B38,'[1]Delegate Counter'!$A$3:$A$59,0))</f>
        <v>10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10</v>
      </c>
      <c r="L38">
        <f>INDEX('[1]Delegate Counter'!AX$3:AX$59,MATCH(delegates!$B38,'[1]Delegate Counter'!$A$3:$A$59,0))</f>
        <v>0</v>
      </c>
      <c r="M38">
        <f t="shared" si="16"/>
        <v>0.41176470588235292</v>
      </c>
      <c r="N38">
        <f t="shared" si="17"/>
        <v>7.3529411764705885E-2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7.3529411764705885E-2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29</v>
      </c>
      <c r="E39">
        <f>INDEX('[1]Delegate Counter'!AQ$3:AQ$59,MATCH(delegates!$B39,'[1]Delegate Counter'!$A$3:$A$59,0))</f>
        <v>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0.43283582089552236</v>
      </c>
      <c r="N39">
        <f t="shared" si="17"/>
        <v>5.9701492537313432E-2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93</v>
      </c>
      <c r="E40">
        <f>INDEX('[1]Delegate Counter'!AQ$3:AQ$59,MATCH(delegates!$B40,'[1]Delegate Counter'!$A$3:$A$59,0))</f>
        <v>50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0.42465753424657532</v>
      </c>
      <c r="N40">
        <f t="shared" si="17"/>
        <v>0.22831050228310501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60</v>
      </c>
      <c r="E41">
        <f>INDEX('[1]Delegate Counter'!AQ$3:AQ$59,MATCH(delegates!$B41,'[1]Delegate Counter'!$A$3:$A$59,0))</f>
        <v>10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14</v>
      </c>
      <c r="L41">
        <f>INDEX('[1]Delegate Counter'!AX$3:AX$59,MATCH(delegates!$B41,'[1]Delegate Counter'!$A$3:$A$59,0))</f>
        <v>0</v>
      </c>
      <c r="M41">
        <f t="shared" si="16"/>
        <v>0.38709677419354838</v>
      </c>
      <c r="N41">
        <f t="shared" si="17"/>
        <v>6.4516129032258063E-2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9.0322580645161285E-2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901</v>
      </c>
      <c r="E42">
        <f t="shared" si="27"/>
        <v>229</v>
      </c>
      <c r="F42">
        <f t="shared" si="27"/>
        <v>0</v>
      </c>
      <c r="G42">
        <f t="shared" si="27"/>
        <v>86</v>
      </c>
      <c r="H42">
        <f t="shared" si="27"/>
        <v>20</v>
      </c>
      <c r="I42">
        <f t="shared" si="27"/>
        <v>914</v>
      </c>
      <c r="J42">
        <f t="shared" si="27"/>
        <v>3</v>
      </c>
      <c r="K42">
        <f t="shared" si="27"/>
        <v>294</v>
      </c>
      <c r="L42">
        <f t="shared" si="27"/>
        <v>0</v>
      </c>
      <c r="M42">
        <f t="shared" si="16"/>
        <v>0.36805555555555558</v>
      </c>
      <c r="N42">
        <f t="shared" si="17"/>
        <v>9.3545751633986929E-2</v>
      </c>
      <c r="O42">
        <f t="shared" si="18"/>
        <v>0</v>
      </c>
      <c r="P42">
        <f t="shared" si="19"/>
        <v>3.5130718954248366E-2</v>
      </c>
      <c r="Q42">
        <f t="shared" si="20"/>
        <v>8.1699346405228763E-3</v>
      </c>
      <c r="R42">
        <f t="shared" si="21"/>
        <v>0.37336601307189543</v>
      </c>
      <c r="S42">
        <f t="shared" si="22"/>
        <v>1.2254901960784314E-3</v>
      </c>
      <c r="T42">
        <f t="shared" si="23"/>
        <v>0.12009803921568628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53</v>
      </c>
      <c r="E43">
        <f>INDEX('[1]Delegate Counter'!AQ$3:AQ$59,MATCH(delegates!$B43,'[1]Delegate Counter'!$A$3:$A$59,0))</f>
        <v>15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0.50476190476190474</v>
      </c>
      <c r="N43">
        <f t="shared" si="17"/>
        <v>0.14285714285714285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954</v>
      </c>
      <c r="E44">
        <f t="shared" si="28"/>
        <v>244</v>
      </c>
      <c r="F44">
        <f t="shared" si="28"/>
        <v>0</v>
      </c>
      <c r="G44">
        <f t="shared" si="28"/>
        <v>87</v>
      </c>
      <c r="H44">
        <f t="shared" si="28"/>
        <v>20</v>
      </c>
      <c r="I44">
        <f t="shared" si="28"/>
        <v>946</v>
      </c>
      <c r="J44">
        <f t="shared" si="28"/>
        <v>3</v>
      </c>
      <c r="K44">
        <f t="shared" si="28"/>
        <v>298</v>
      </c>
      <c r="L44">
        <f t="shared" si="28"/>
        <v>0</v>
      </c>
      <c r="M44">
        <f t="shared" si="16"/>
        <v>0.37367802585193888</v>
      </c>
      <c r="N44">
        <f t="shared" si="17"/>
        <v>9.5573834704269486E-2</v>
      </c>
      <c r="O44">
        <f t="shared" si="18"/>
        <v>0</v>
      </c>
      <c r="P44">
        <f t="shared" si="19"/>
        <v>3.4077555816686249E-2</v>
      </c>
      <c r="Q44">
        <f t="shared" si="20"/>
        <v>7.8339208773991389E-3</v>
      </c>
      <c r="R44">
        <f t="shared" si="21"/>
        <v>0.37054445750097925</v>
      </c>
      <c r="S44">
        <f t="shared" si="22"/>
        <v>1.1750881316098707E-3</v>
      </c>
      <c r="T44">
        <f t="shared" si="23"/>
        <v>0.11672542107324715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26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25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0.50980392156862742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0.49019607843137253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980</v>
      </c>
      <c r="E46">
        <f t="shared" si="29"/>
        <v>244</v>
      </c>
      <c r="F46">
        <f t="shared" si="29"/>
        <v>0</v>
      </c>
      <c r="G46">
        <f t="shared" si="29"/>
        <v>87</v>
      </c>
      <c r="H46">
        <f t="shared" si="29"/>
        <v>20</v>
      </c>
      <c r="I46">
        <f t="shared" si="29"/>
        <v>971</v>
      </c>
      <c r="J46">
        <f t="shared" si="29"/>
        <v>3</v>
      </c>
      <c r="K46">
        <f t="shared" si="29"/>
        <v>298</v>
      </c>
      <c r="L46">
        <f t="shared" si="29"/>
        <v>0</v>
      </c>
      <c r="M46">
        <f t="shared" si="16"/>
        <v>0.37634408602150538</v>
      </c>
      <c r="N46">
        <f t="shared" si="17"/>
        <v>9.3701996927803385E-2</v>
      </c>
      <c r="O46">
        <f t="shared" si="18"/>
        <v>0</v>
      </c>
      <c r="P46">
        <f t="shared" si="19"/>
        <v>3.3410138248847927E-2</v>
      </c>
      <c r="Q46">
        <f t="shared" si="20"/>
        <v>7.6804915514592934E-3</v>
      </c>
      <c r="R46">
        <f t="shared" si="21"/>
        <v>0.37288786482334868</v>
      </c>
      <c r="S46">
        <f t="shared" si="22"/>
        <v>1.152073732718894E-3</v>
      </c>
      <c r="T46">
        <f t="shared" si="23"/>
        <v>0.11443932411674347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56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0.52336448598130836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33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2</v>
      </c>
      <c r="L50">
        <f>INDEX('[1]Delegate Counter'!AX$3:AX$59,MATCH(delegates!$B50,'[1]Delegate Counter'!$A$3:$A$59,0))</f>
        <v>0</v>
      </c>
      <c r="M50">
        <f t="shared" si="16"/>
        <v>0.61111111111111116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3.7037037037037035E-2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1036</v>
      </c>
      <c r="E52">
        <f t="shared" si="31"/>
        <v>247</v>
      </c>
      <c r="F52">
        <f t="shared" si="31"/>
        <v>0</v>
      </c>
      <c r="G52">
        <f t="shared" si="31"/>
        <v>87</v>
      </c>
      <c r="H52">
        <f t="shared" si="31"/>
        <v>20</v>
      </c>
      <c r="I52">
        <f t="shared" si="31"/>
        <v>1013</v>
      </c>
      <c r="J52">
        <f t="shared" si="31"/>
        <v>3</v>
      </c>
      <c r="K52">
        <f t="shared" si="31"/>
        <v>304</v>
      </c>
      <c r="L52">
        <f t="shared" si="31"/>
        <v>0</v>
      </c>
      <c r="M52">
        <f t="shared" si="16"/>
        <v>0.38214680929546291</v>
      </c>
      <c r="N52">
        <f t="shared" si="17"/>
        <v>9.1110291405385471E-2</v>
      </c>
      <c r="O52">
        <f t="shared" si="18"/>
        <v>0</v>
      </c>
      <c r="P52">
        <f t="shared" si="19"/>
        <v>3.2091479158981924E-2</v>
      </c>
      <c r="Q52">
        <f t="shared" si="20"/>
        <v>7.3773515308004425E-3</v>
      </c>
      <c r="R52">
        <f t="shared" si="21"/>
        <v>0.37366285503504243</v>
      </c>
      <c r="S52">
        <f t="shared" si="22"/>
        <v>1.1066027296200663E-3</v>
      </c>
      <c r="T52">
        <f t="shared" si="23"/>
        <v>0.11213574326816673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27</v>
      </c>
      <c r="E53">
        <f>INDEX('[1]Delegate Counter'!AQ$3:AQ$59,MATCH(delegates!$B53,'[1]Delegate Counter'!$A$3:$A$59,0))</f>
        <v>5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11</v>
      </c>
      <c r="L53">
        <f>INDEX('[1]Delegate Counter'!AX$3:AX$59,MATCH(delegates!$B53,'[1]Delegate Counter'!$A$3:$A$59,0))</f>
        <v>0</v>
      </c>
      <c r="M53">
        <f t="shared" si="16"/>
        <v>0.32142857142857145</v>
      </c>
      <c r="N53">
        <f t="shared" si="17"/>
        <v>5.9523809523809521E-2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0.13095238095238096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1063</v>
      </c>
      <c r="E54">
        <f t="shared" si="32"/>
        <v>252</v>
      </c>
      <c r="F54">
        <f t="shared" si="32"/>
        <v>0</v>
      </c>
      <c r="G54">
        <f t="shared" si="32"/>
        <v>93</v>
      </c>
      <c r="H54">
        <f t="shared" si="32"/>
        <v>20</v>
      </c>
      <c r="I54">
        <f t="shared" si="32"/>
        <v>1048</v>
      </c>
      <c r="J54">
        <f t="shared" si="32"/>
        <v>3</v>
      </c>
      <c r="K54">
        <f t="shared" si="32"/>
        <v>315</v>
      </c>
      <c r="L54">
        <f t="shared" si="32"/>
        <v>0</v>
      </c>
      <c r="M54">
        <f t="shared" si="16"/>
        <v>0.38032200357781754</v>
      </c>
      <c r="N54">
        <f t="shared" si="17"/>
        <v>9.0161001788908762E-2</v>
      </c>
      <c r="O54">
        <f t="shared" si="18"/>
        <v>0</v>
      </c>
      <c r="P54">
        <f t="shared" si="19"/>
        <v>3.3273703041144902E-2</v>
      </c>
      <c r="Q54">
        <f t="shared" si="20"/>
        <v>7.1556350626118068E-3</v>
      </c>
      <c r="R54">
        <f t="shared" si="21"/>
        <v>0.3749552772808587</v>
      </c>
      <c r="S54">
        <f t="shared" si="22"/>
        <v>1.0733452593917709E-3</v>
      </c>
      <c r="T54">
        <f t="shared" si="23"/>
        <v>0.11270125223613596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258</v>
      </c>
      <c r="E55">
        <f t="shared" si="33"/>
        <v>92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226</v>
      </c>
      <c r="J55">
        <f t="shared" si="33"/>
        <v>0</v>
      </c>
      <c r="K55">
        <f t="shared" si="33"/>
        <v>65</v>
      </c>
      <c r="L55">
        <f t="shared" si="33"/>
        <v>0</v>
      </c>
      <c r="M55">
        <f t="shared" si="16"/>
        <v>0.38914027149321267</v>
      </c>
      <c r="N55">
        <f t="shared" si="17"/>
        <v>0.13876319758672701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0.34087481146304677</v>
      </c>
      <c r="S55">
        <f t="shared" si="22"/>
        <v>0</v>
      </c>
      <c r="T55">
        <f t="shared" si="23"/>
        <v>9.8039215686274508E-2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5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8.3333333333333329E-2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43</v>
      </c>
      <c r="E58">
        <f>INDEX('[1]Delegate Counter'!AQ$3:AQ$59,MATCH(delegates!$B58,'[1]Delegate Counter'!$A$3:$A$59,0))</f>
        <v>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10</v>
      </c>
      <c r="L58">
        <f>INDEX('[1]Delegate Counter'!AX$3:AX$59,MATCH(delegates!$B58,'[1]Delegate Counter'!$A$3:$A$59,0))</f>
        <v>0</v>
      </c>
      <c r="M58">
        <f t="shared" si="16"/>
        <v>0.44791666666666669</v>
      </c>
      <c r="N58">
        <f t="shared" si="17"/>
        <v>7.2916666666666671E-2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0.10416666666666667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97</v>
      </c>
      <c r="E59">
        <f>INDEX('[1]Delegate Counter'!AQ$3:AQ$59,MATCH(delegates!$B59,'[1]Delegate Counter'!$A$3:$A$59,0))</f>
        <v>69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0.354014598540146</v>
      </c>
      <c r="N59">
        <f t="shared" si="17"/>
        <v>0.2518248175182482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81</v>
      </c>
      <c r="E60">
        <f>INDEX('[1]Delegate Counter'!AQ$3:AQ$59,MATCH(delegates!$B60,'[1]Delegate Counter'!$A$3:$A$59,0))</f>
        <v>10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15</v>
      </c>
      <c r="L60">
        <f>INDEX('[1]Delegate Counter'!AX$3:AX$59,MATCH(delegates!$B60,'[1]Delegate Counter'!$A$3:$A$59,0))</f>
        <v>0</v>
      </c>
      <c r="M60">
        <f t="shared" si="16"/>
        <v>0.43548387096774194</v>
      </c>
      <c r="N60">
        <f t="shared" si="17"/>
        <v>5.3763440860215055E-2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8.0645161290322578E-2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1321</v>
      </c>
      <c r="E62">
        <f t="shared" si="34"/>
        <v>344</v>
      </c>
      <c r="F62">
        <f t="shared" si="34"/>
        <v>0</v>
      </c>
      <c r="G62">
        <f t="shared" si="34"/>
        <v>115</v>
      </c>
      <c r="H62">
        <f t="shared" si="34"/>
        <v>20</v>
      </c>
      <c r="I62">
        <f t="shared" si="34"/>
        <v>1274</v>
      </c>
      <c r="J62">
        <f t="shared" si="34"/>
        <v>3</v>
      </c>
      <c r="K62">
        <f t="shared" si="34"/>
        <v>380</v>
      </c>
      <c r="L62">
        <f t="shared" si="34"/>
        <v>0</v>
      </c>
      <c r="M62">
        <f t="shared" si="16"/>
        <v>0.38201272411798726</v>
      </c>
      <c r="N62">
        <f t="shared" si="17"/>
        <v>9.9479467900520535E-2</v>
      </c>
      <c r="O62">
        <f t="shared" si="18"/>
        <v>0</v>
      </c>
      <c r="P62">
        <f t="shared" si="19"/>
        <v>3.325621746674378E-2</v>
      </c>
      <c r="Q62">
        <f t="shared" si="20"/>
        <v>5.7836899942163098E-3</v>
      </c>
      <c r="R62">
        <f t="shared" si="21"/>
        <v>0.36842105263157893</v>
      </c>
      <c r="S62">
        <f t="shared" si="22"/>
        <v>8.6755349913244649E-4</v>
      </c>
      <c r="T62">
        <f t="shared" si="23"/>
        <v>0.10989010989010989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3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14</v>
      </c>
      <c r="L63">
        <f t="shared" si="35"/>
        <v>0</v>
      </c>
      <c r="M63">
        <f t="shared" si="16"/>
        <v>0.328125</v>
      </c>
      <c r="N63">
        <f t="shared" si="17"/>
        <v>2.34375E-2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0.109375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17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2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2.4390243902439025E-2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1363</v>
      </c>
      <c r="E67">
        <f t="shared" si="45"/>
        <v>347</v>
      </c>
      <c r="F67">
        <f t="shared" si="45"/>
        <v>0</v>
      </c>
      <c r="G67">
        <f t="shared" si="45"/>
        <v>137</v>
      </c>
      <c r="H67">
        <f t="shared" si="45"/>
        <v>20</v>
      </c>
      <c r="I67">
        <f t="shared" si="45"/>
        <v>1322</v>
      </c>
      <c r="J67">
        <f t="shared" si="45"/>
        <v>3</v>
      </c>
      <c r="K67">
        <f t="shared" si="45"/>
        <v>394</v>
      </c>
      <c r="L67">
        <f t="shared" si="45"/>
        <v>0</v>
      </c>
      <c r="M67">
        <f t="shared" si="36"/>
        <v>0.3800892359174568</v>
      </c>
      <c r="N67">
        <f t="shared" si="37"/>
        <v>9.6765197992191854E-2</v>
      </c>
      <c r="O67">
        <f t="shared" si="38"/>
        <v>0</v>
      </c>
      <c r="P67">
        <f t="shared" si="39"/>
        <v>3.8204127161182377E-2</v>
      </c>
      <c r="Q67">
        <f t="shared" si="40"/>
        <v>5.5772448410485219E-3</v>
      </c>
      <c r="R67">
        <f t="shared" si="41"/>
        <v>0.36865588399330729</v>
      </c>
      <c r="S67">
        <f t="shared" si="42"/>
        <v>8.3658672615727835E-4</v>
      </c>
      <c r="T67">
        <f t="shared" si="43"/>
        <v>0.10987172336865589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20</v>
      </c>
      <c r="E68">
        <f t="shared" si="46"/>
        <v>4</v>
      </c>
      <c r="F68">
        <f t="shared" si="46"/>
        <v>0</v>
      </c>
      <c r="G68">
        <f t="shared" si="46"/>
        <v>4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0.35087719298245612</v>
      </c>
      <c r="N68">
        <f t="shared" si="37"/>
        <v>7.0175438596491224E-2</v>
      </c>
      <c r="O68">
        <f t="shared" si="38"/>
        <v>0</v>
      </c>
      <c r="P68">
        <f t="shared" si="39"/>
        <v>7.0175438596491224E-2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9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0.31034482758620691</v>
      </c>
      <c r="N69">
        <f t="shared" si="37"/>
        <v>3.4482758620689655E-2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1383</v>
      </c>
      <c r="E71">
        <f t="shared" si="47"/>
        <v>351</v>
      </c>
      <c r="F71">
        <f t="shared" si="47"/>
        <v>0</v>
      </c>
      <c r="G71">
        <f t="shared" si="47"/>
        <v>141</v>
      </c>
      <c r="H71">
        <f t="shared" si="47"/>
        <v>20</v>
      </c>
      <c r="I71">
        <f t="shared" si="47"/>
        <v>1347</v>
      </c>
      <c r="J71">
        <f t="shared" si="47"/>
        <v>3</v>
      </c>
      <c r="K71">
        <f t="shared" si="47"/>
        <v>398</v>
      </c>
      <c r="L71">
        <f t="shared" si="47"/>
        <v>0</v>
      </c>
      <c r="M71">
        <f t="shared" si="36"/>
        <v>0.37963217128740051</v>
      </c>
      <c r="N71">
        <f t="shared" si="37"/>
        <v>9.6349162777930278E-2</v>
      </c>
      <c r="O71">
        <f t="shared" si="38"/>
        <v>0</v>
      </c>
      <c r="P71">
        <f t="shared" si="39"/>
        <v>3.8704364534724131E-2</v>
      </c>
      <c r="Q71">
        <f t="shared" si="40"/>
        <v>5.4899807850672519E-3</v>
      </c>
      <c r="R71">
        <f t="shared" si="41"/>
        <v>0.36975020587427943</v>
      </c>
      <c r="S71">
        <f t="shared" si="42"/>
        <v>8.2349711776008789E-4</v>
      </c>
      <c r="T71">
        <f t="shared" si="43"/>
        <v>0.10925061762283832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41</v>
      </c>
      <c r="E72">
        <f t="shared" si="48"/>
        <v>11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13</v>
      </c>
      <c r="L72">
        <f t="shared" si="48"/>
        <v>0</v>
      </c>
      <c r="M72">
        <f t="shared" si="36"/>
        <v>0.35652173913043478</v>
      </c>
      <c r="N72">
        <f t="shared" si="37"/>
        <v>9.5652173913043481E-2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0.11304347826086956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7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0.12962962962962962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20</v>
      </c>
      <c r="E74">
        <f>INDEX('[1]Delegate Counter'!AQ$3:AQ$59,MATCH(delegates!$B74,'[1]Delegate Counter'!$A$3:$A$59,0))</f>
        <v>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9</v>
      </c>
      <c r="L74">
        <f>INDEX('[1]Delegate Counter'!AX$3:AX$59,MATCH(delegates!$B74,'[1]Delegate Counter'!$A$3:$A$59,0))</f>
        <v>0</v>
      </c>
      <c r="M74">
        <f t="shared" si="36"/>
        <v>0.32786885245901637</v>
      </c>
      <c r="N74">
        <f t="shared" si="37"/>
        <v>6.5573770491803282E-2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0.14754098360655737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1424</v>
      </c>
      <c r="E75">
        <f t="shared" si="49"/>
        <v>362</v>
      </c>
      <c r="F75">
        <f t="shared" si="49"/>
        <v>0</v>
      </c>
      <c r="G75">
        <f t="shared" si="49"/>
        <v>144</v>
      </c>
      <c r="H75">
        <f t="shared" si="49"/>
        <v>20</v>
      </c>
      <c r="I75">
        <f t="shared" si="49"/>
        <v>1394</v>
      </c>
      <c r="J75">
        <f t="shared" si="49"/>
        <v>3</v>
      </c>
      <c r="K75">
        <f t="shared" si="49"/>
        <v>411</v>
      </c>
      <c r="L75">
        <f t="shared" si="49"/>
        <v>0</v>
      </c>
      <c r="M75">
        <f t="shared" si="36"/>
        <v>0.3789249600851517</v>
      </c>
      <c r="N75">
        <f t="shared" si="37"/>
        <v>9.6327833954230974E-2</v>
      </c>
      <c r="O75">
        <f t="shared" si="38"/>
        <v>0</v>
      </c>
      <c r="P75">
        <f t="shared" si="39"/>
        <v>3.8318254390633313E-2</v>
      </c>
      <c r="Q75">
        <f t="shared" si="40"/>
        <v>5.3219797764768491E-3</v>
      </c>
      <c r="R75">
        <f t="shared" si="41"/>
        <v>0.37094199042043641</v>
      </c>
      <c r="S75">
        <f t="shared" si="42"/>
        <v>7.9829696647152736E-4</v>
      </c>
      <c r="T75">
        <f t="shared" si="43"/>
        <v>0.10936668440659926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6</v>
      </c>
      <c r="F76">
        <f t="shared" si="50"/>
        <v>0</v>
      </c>
      <c r="G76">
        <f t="shared" si="50"/>
        <v>6</v>
      </c>
      <c r="H76">
        <f t="shared" si="50"/>
        <v>0</v>
      </c>
      <c r="I76">
        <f t="shared" si="50"/>
        <v>90</v>
      </c>
      <c r="J76">
        <f t="shared" si="50"/>
        <v>0</v>
      </c>
      <c r="K76">
        <f t="shared" si="50"/>
        <v>22</v>
      </c>
      <c r="L76">
        <f t="shared" si="50"/>
        <v>0</v>
      </c>
      <c r="M76">
        <f t="shared" si="36"/>
        <v>0.42325581395348838</v>
      </c>
      <c r="N76">
        <f t="shared" si="37"/>
        <v>2.7906976744186046E-2</v>
      </c>
      <c r="O76">
        <f t="shared" si="38"/>
        <v>0</v>
      </c>
      <c r="P76">
        <f t="shared" si="39"/>
        <v>2.7906976744186046E-2</v>
      </c>
      <c r="Q76">
        <f t="shared" si="40"/>
        <v>0</v>
      </c>
      <c r="R76">
        <f t="shared" si="41"/>
        <v>0.41860465116279072</v>
      </c>
      <c r="S76">
        <f t="shared" si="42"/>
        <v>0</v>
      </c>
      <c r="T76">
        <f t="shared" si="43"/>
        <v>0.10232558139534884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7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51</v>
      </c>
      <c r="E79">
        <f>INDEX('[1]Delegate Counter'!AQ$3:AQ$59,MATCH(delegates!$B79,'[1]Delegate Counter'!$A$3:$A$59,0))</f>
        <v>4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0.40476190476190477</v>
      </c>
      <c r="N79">
        <f t="shared" si="37"/>
        <v>3.1746031746031744E-2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7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9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0.4375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1515</v>
      </c>
      <c r="E82">
        <f t="shared" si="51"/>
        <v>368</v>
      </c>
      <c r="F82">
        <f t="shared" si="51"/>
        <v>0</v>
      </c>
      <c r="G82">
        <f t="shared" si="51"/>
        <v>150</v>
      </c>
      <c r="H82">
        <f t="shared" si="51"/>
        <v>20</v>
      </c>
      <c r="I82">
        <f t="shared" si="51"/>
        <v>1484</v>
      </c>
      <c r="J82">
        <f t="shared" si="51"/>
        <v>3</v>
      </c>
      <c r="K82">
        <f t="shared" si="51"/>
        <v>433</v>
      </c>
      <c r="L82">
        <f t="shared" si="51"/>
        <v>0</v>
      </c>
      <c r="M82">
        <f t="shared" si="36"/>
        <v>0.38132393657186003</v>
      </c>
      <c r="N82">
        <f t="shared" si="37"/>
        <v>9.2625220236597028E-2</v>
      </c>
      <c r="O82">
        <f t="shared" si="38"/>
        <v>0</v>
      </c>
      <c r="P82">
        <f t="shared" si="39"/>
        <v>3.7754845205134661E-2</v>
      </c>
      <c r="Q82">
        <f t="shared" si="40"/>
        <v>5.0339793606846211E-3</v>
      </c>
      <c r="R82">
        <f t="shared" si="41"/>
        <v>0.37352126856279888</v>
      </c>
      <c r="S82">
        <f t="shared" si="42"/>
        <v>7.5509690410269323E-4</v>
      </c>
      <c r="T82">
        <f t="shared" si="43"/>
        <v>0.10898565315882205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1519</v>
      </c>
      <c r="E84">
        <f t="shared" si="52"/>
        <v>368</v>
      </c>
      <c r="F84">
        <f t="shared" si="52"/>
        <v>0</v>
      </c>
      <c r="G84">
        <f t="shared" si="52"/>
        <v>150</v>
      </c>
      <c r="H84">
        <f t="shared" si="52"/>
        <v>20</v>
      </c>
      <c r="I84">
        <f t="shared" si="52"/>
        <v>1487</v>
      </c>
      <c r="J84">
        <f t="shared" si="52"/>
        <v>3</v>
      </c>
      <c r="K84">
        <f t="shared" si="52"/>
        <v>433</v>
      </c>
      <c r="L84">
        <f t="shared" si="52"/>
        <v>0</v>
      </c>
      <c r="M84">
        <f t="shared" si="36"/>
        <v>0.38165829145728641</v>
      </c>
      <c r="N84">
        <f t="shared" si="37"/>
        <v>9.2462311557788945E-2</v>
      </c>
      <c r="O84">
        <f t="shared" si="38"/>
        <v>0</v>
      </c>
      <c r="P84">
        <f t="shared" si="39"/>
        <v>3.7688442211055273E-2</v>
      </c>
      <c r="Q84">
        <f t="shared" si="40"/>
        <v>5.0251256281407036E-3</v>
      </c>
      <c r="R84">
        <f t="shared" si="41"/>
        <v>0.3736180904522613</v>
      </c>
      <c r="S84">
        <f t="shared" si="42"/>
        <v>7.537688442211055E-4</v>
      </c>
      <c r="T84">
        <f t="shared" si="43"/>
        <v>0.10879396984924623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254" workbookViewId="0">
      <selection activeCell="A230" sqref="A230:A286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11.5</v>
      </c>
      <c r="D3">
        <f>IF([1]Calculation!CE5="",0,ROUND([1]Calculation!CE5*100,1))</f>
        <v>4.3</v>
      </c>
      <c r="E3">
        <v>0</v>
      </c>
      <c r="F3">
        <f>IF([1]Calculation!CG5="",0,ROUND([1]Calculation!CG5*100,1))</f>
        <v>21.6</v>
      </c>
      <c r="G3">
        <f>IF([1]Calculation!CH5="",0,ROUND([1]Calculation!CH5*100,1))</f>
        <v>10.3</v>
      </c>
      <c r="H3">
        <f>IF([1]Calculation!CI5="",0,ROUND([1]Calculation!CI5*100,1))</f>
        <v>28.9</v>
      </c>
      <c r="I3">
        <f>IF([1]Calculation!CJ5="",0,ROUND([1]Calculation!CJ5*100,1))</f>
        <v>2.7</v>
      </c>
      <c r="J3">
        <f>IF([1]Calculation!CK5="",0,ROUND([1]Calculation!CK5*100,1))</f>
        <v>13.1</v>
      </c>
      <c r="K3">
        <f>IF([1]Calculation!CL5="",0,ROUND([1]Calculation!CL5*100,1))</f>
        <v>3.5</v>
      </c>
      <c r="L3" s="34">
        <f>[1]Calculation!$EJ5</f>
        <v>90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21.6</v>
      </c>
      <c r="D4">
        <f>IF([1]Calculation!CE6="",0,ROUND([1]Calculation!CE6*100,1))</f>
        <v>8.6999999999999993</v>
      </c>
      <c r="E4">
        <v>0</v>
      </c>
      <c r="F4">
        <f>IF([1]Calculation!CG6="",0,ROUND([1]Calculation!CG6*100,1))</f>
        <v>8.3000000000000007</v>
      </c>
      <c r="G4">
        <f>IF([1]Calculation!CH6="",0,ROUND([1]Calculation!CH6*100,1))</f>
        <v>4.5999999999999996</v>
      </c>
      <c r="H4">
        <f>IF([1]Calculation!CI6="",0,ROUND([1]Calculation!CI6*100,1))</f>
        <v>26</v>
      </c>
      <c r="I4">
        <f>IF([1]Calculation!CJ6="",0,ROUND([1]Calculation!CJ6*100,1))</f>
        <v>8.1</v>
      </c>
      <c r="J4">
        <f>IF([1]Calculation!CK6="",0,ROUND([1]Calculation!CK6*100,1))</f>
        <v>12.5</v>
      </c>
      <c r="K4">
        <f>IF([1]Calculation!CL6="",0,ROUND([1]Calculation!CL6*100,1))</f>
        <v>4.9000000000000004</v>
      </c>
      <c r="L4" s="34">
        <f>[1]Calculation!$EJ6</f>
        <v>60.5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32.9</v>
      </c>
      <c r="D5">
        <f>IF([1]Calculation!CE7="",0,ROUND([1]Calculation!CE7*100,1))</f>
        <v>8.6999999999999993</v>
      </c>
      <c r="E5">
        <v>0</v>
      </c>
      <c r="F5">
        <f>IF([1]Calculation!CG7="",0,ROUND([1]Calculation!CG7*100,1))</f>
        <v>7.2</v>
      </c>
      <c r="G5">
        <f>IF([1]Calculation!CH7="",0,ROUND([1]Calculation!CH7*100,1))</f>
        <v>3.8</v>
      </c>
      <c r="H5">
        <f>IF([1]Calculation!CI7="",0,ROUND([1]Calculation!CI7*100,1))</f>
        <v>20.2</v>
      </c>
      <c r="I5">
        <f>IF([1]Calculation!CJ7="",0,ROUND([1]Calculation!CJ7*100,1))</f>
        <v>11.9</v>
      </c>
      <c r="J5">
        <f>IF([1]Calculation!CK7="",0,ROUND([1]Calculation!CK7*100,1))</f>
        <v>8.3000000000000007</v>
      </c>
      <c r="K5">
        <f>IF([1]Calculation!CL7="",0,ROUND([1]Calculation!CL7*100,1))</f>
        <v>3.1</v>
      </c>
      <c r="L5" s="34">
        <f>[1]Calculation!$EJ7</f>
        <v>70.7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37.299999999999997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11.6</v>
      </c>
      <c r="G6">
        <f>IF([1]Calculation!CH8="",0,ROUND([1]Calculation!CH8*100,1))</f>
        <v>3.1</v>
      </c>
      <c r="H6">
        <f>IF([1]Calculation!CI8="",0,ROUND([1]Calculation!CI8*100,1))</f>
        <v>15.6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4.8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20.100000000000001</v>
      </c>
      <c r="D9">
        <f>IF([1]Calculation!CE11="",0,ROUND([1]Calculation!CE11*100,1))</f>
        <v>11</v>
      </c>
      <c r="E9">
        <v>0</v>
      </c>
      <c r="F9">
        <f>IF([1]Calculation!CG11="",0,ROUND([1]Calculation!CG11*100,1))</f>
        <v>8.9</v>
      </c>
      <c r="G9">
        <f>IF([1]Calculation!CH11="",0,ROUND([1]Calculation!CH11*100,1))</f>
        <v>4.9000000000000004</v>
      </c>
      <c r="H9">
        <f>IF([1]Calculation!CI11="",0,ROUND([1]Calculation!CI11*100,1))</f>
        <v>29.6</v>
      </c>
      <c r="I9">
        <f>IF([1]Calculation!CJ11="",0,ROUND([1]Calculation!CJ11*100,1))</f>
        <v>2.2000000000000002</v>
      </c>
      <c r="J9">
        <f>IF([1]Calculation!CK11="",0,ROUND([1]Calculation!CK11*100,1))</f>
        <v>17.600000000000001</v>
      </c>
      <c r="K9">
        <f>IF([1]Calculation!CL11="",0,ROUND([1]Calculation!CL11*100,1))</f>
        <v>4.9000000000000004</v>
      </c>
      <c r="L9" s="34">
        <f>[1]Calculation!$EJ11</f>
        <v>72.599999999999994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19.600000000000001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11</v>
      </c>
      <c r="G10">
        <f>IF([1]Calculation!CH12="",0,ROUND([1]Calculation!CH12*100,1))</f>
        <v>3.6</v>
      </c>
      <c r="H10">
        <f>IF([1]Calculation!CI12="",0,ROUND([1]Calculation!CI12*100,1))</f>
        <v>27.8</v>
      </c>
      <c r="I10">
        <f>IF([1]Calculation!CJ12="",0,ROUND([1]Calculation!CJ12*100,1))</f>
        <v>1</v>
      </c>
      <c r="J10">
        <f>IF([1]Calculation!CK12="",0,ROUND([1]Calculation!CK12*100,1))</f>
        <v>19.2</v>
      </c>
      <c r="K10">
        <f>IF([1]Calculation!CL12="",0,ROUND([1]Calculation!CL12*100,1))</f>
        <v>5.9</v>
      </c>
      <c r="L10" s="34">
        <f>[1]Calculation!$EJ12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20.3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13.6</v>
      </c>
      <c r="G12">
        <f>IF([1]Calculation!CH14="",0,ROUND([1]Calculation!CH14*100,1))</f>
        <v>3.7</v>
      </c>
      <c r="H12">
        <f>IF([1]Calculation!CI14="",0,ROUND([1]Calculation!CI14*100,1))</f>
        <v>22.2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</v>
      </c>
      <c r="L12" s="34">
        <f>[1]Calculation!$EJ14</f>
        <v>13.8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16.8</v>
      </c>
      <c r="D13">
        <f>IF([1]Calculation!CE15="",0,ROUND([1]Calculation!CE15*100,1))</f>
        <v>11.8</v>
      </c>
      <c r="E13">
        <v>0</v>
      </c>
      <c r="F13">
        <f>IF([1]Calculation!CG15="",0,ROUND([1]Calculation!CG15*100,1))</f>
        <v>10.9</v>
      </c>
      <c r="G13">
        <f>IF([1]Calculation!CH15="",0,ROUND([1]Calculation!CH15*100,1))</f>
        <v>6.2</v>
      </c>
      <c r="H13">
        <f>IF([1]Calculation!CI15="",0,ROUND([1]Calculation!CI15*100,1))</f>
        <v>18.7</v>
      </c>
      <c r="I13">
        <f>IF([1]Calculation!CJ15="",0,ROUND([1]Calculation!CJ15*100,1))</f>
        <v>2.8</v>
      </c>
      <c r="J13">
        <f>IF([1]Calculation!CK15="",0,ROUND([1]Calculation!CK15*100,1))</f>
        <v>24.6</v>
      </c>
      <c r="K13">
        <f>IF([1]Calculation!CL15="",0,ROUND([1]Calculation!CL15*100,1))</f>
        <v>2.9</v>
      </c>
      <c r="L13" s="34">
        <f>[1]Calculation!$EJ15</f>
        <v>32.799999999999997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9.6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12.7</v>
      </c>
      <c r="G14">
        <f>IF([1]Calculation!CH16="",0,ROUND([1]Calculation!CH16*100,1))</f>
        <v>19</v>
      </c>
      <c r="H14">
        <f>IF([1]Calculation!CI16="",0,ROUND([1]Calculation!CI16*100,1))</f>
        <v>22</v>
      </c>
      <c r="I14">
        <f>IF([1]Calculation!CJ16="",0,ROUND([1]Calculation!CJ16*100,1))</f>
        <v>1.2</v>
      </c>
      <c r="J14">
        <f>IF([1]Calculation!CK16="",0,ROUND([1]Calculation!CK16*100,1))</f>
        <v>19.8</v>
      </c>
      <c r="K14">
        <f>IF([1]Calculation!CL16="",0,ROUND([1]Calculation!CL16*100,1))</f>
        <v>5.7</v>
      </c>
      <c r="L14" s="34">
        <f>[1]Calculation!$EJ16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27.5</v>
      </c>
      <c r="D15">
        <f>IF([1]Calculation!CE17="",0,ROUND([1]Calculation!CE17*100,1))</f>
        <v>16.5</v>
      </c>
      <c r="E15">
        <v>0</v>
      </c>
      <c r="F15">
        <f>IF([1]Calculation!CG17="",0,ROUND([1]Calculation!CG17*100,1))</f>
        <v>9</v>
      </c>
      <c r="G15">
        <f>IF([1]Calculation!CH17="",0,ROUND([1]Calculation!CH17*100,1))</f>
        <v>5.2</v>
      </c>
      <c r="H15">
        <f>IF([1]Calculation!CI17="",0,ROUND([1]Calculation!CI17*100,1))</f>
        <v>22.6</v>
      </c>
      <c r="I15">
        <f>IF([1]Calculation!CJ17="",0,ROUND([1]Calculation!CJ17*100,1))</f>
        <v>2</v>
      </c>
      <c r="J15">
        <f>IF([1]Calculation!CK17="",0,ROUND([1]Calculation!CK17*100,1))</f>
        <v>11.1</v>
      </c>
      <c r="K15">
        <f>IF([1]Calculation!CL17="",0,ROUND([1]Calculation!CL17*100,1))</f>
        <v>4.3</v>
      </c>
      <c r="L15" s="34">
        <f>[1]Calculation!$EJ17</f>
        <v>56.4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29.5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14.2</v>
      </c>
      <c r="G16">
        <f>IF([1]Calculation!CH18="",0,ROUND([1]Calculation!CH18*100,1))</f>
        <v>5.9</v>
      </c>
      <c r="H16">
        <f>IF([1]Calculation!CI18="",0,ROUND([1]Calculation!CI18*100,1))</f>
        <v>17.5</v>
      </c>
      <c r="I16">
        <f>IF([1]Calculation!CJ18="",0,ROUND([1]Calculation!CJ18*100,1))</f>
        <v>2.4</v>
      </c>
      <c r="J16">
        <f>IF([1]Calculation!CK18="",0,ROUND([1]Calculation!CK18*100,1))</f>
        <v>15.8</v>
      </c>
      <c r="K16">
        <f>IF([1]Calculation!CL18="",0,ROUND([1]Calculation!CL18*100,1))</f>
        <v>3.7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30.4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10.7</v>
      </c>
      <c r="G17">
        <f>IF([1]Calculation!CH19="",0,ROUND([1]Calculation!CH19*100,1))</f>
        <v>4.9000000000000004</v>
      </c>
      <c r="H17">
        <f>IF([1]Calculation!CI19="",0,ROUND([1]Calculation!CI19*100,1))</f>
        <v>19.100000000000001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26.8</v>
      </c>
      <c r="D18">
        <f>IF([1]Calculation!CE20="",0,ROUND([1]Calculation!CE20*100,1))</f>
        <v>15.4</v>
      </c>
      <c r="E18">
        <v>0</v>
      </c>
      <c r="F18">
        <f>IF([1]Calculation!CG20="",0,ROUND([1]Calculation!CG20*100,1))</f>
        <v>9.1</v>
      </c>
      <c r="G18">
        <f>IF([1]Calculation!CH20="",0,ROUND([1]Calculation!CH20*100,1))</f>
        <v>5.0999999999999996</v>
      </c>
      <c r="H18">
        <f>IF([1]Calculation!CI20="",0,ROUND([1]Calculation!CI20*100,1))</f>
        <v>24.3</v>
      </c>
      <c r="I18">
        <f>IF([1]Calculation!CJ20="",0,ROUND([1]Calculation!CJ20*100,1))</f>
        <v>1.8</v>
      </c>
      <c r="J18">
        <f>IF([1]Calculation!CK20="",0,ROUND([1]Calculation!CK20*100,1))</f>
        <v>14.2</v>
      </c>
      <c r="K18">
        <f>IF([1]Calculation!CL20="",0,ROUND([1]Calculation!CL20*100,1))</f>
        <v>3.4</v>
      </c>
      <c r="L18" s="34">
        <f>[1]Calculation!$EJ20</f>
        <v>55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11.4</v>
      </c>
      <c r="D19">
        <f>IF([1]Calculation!CE21="",0,ROUND([1]Calculation!CE21*100,1))</f>
        <v>15.5</v>
      </c>
      <c r="E19">
        <v>0</v>
      </c>
      <c r="F19">
        <f>IF([1]Calculation!CG21="",0,ROUND([1]Calculation!CG21*100,1))</f>
        <v>6</v>
      </c>
      <c r="G19">
        <f>IF([1]Calculation!CH21="",0,ROUND([1]Calculation!CH21*100,1))</f>
        <v>4.9000000000000004</v>
      </c>
      <c r="H19">
        <f>IF([1]Calculation!CI21="",0,ROUND([1]Calculation!CI21*100,1))</f>
        <v>32.299999999999997</v>
      </c>
      <c r="I19">
        <f>IF([1]Calculation!CJ21="",0,ROUND([1]Calculation!CJ21*100,1))</f>
        <v>0.1</v>
      </c>
      <c r="J19">
        <f>IF([1]Calculation!CK21="",0,ROUND([1]Calculation!CK21*100,1))</f>
        <v>14.4</v>
      </c>
      <c r="K19">
        <f>IF([1]Calculation!CL21="",0,ROUND([1]Calculation!CL21*100,1))</f>
        <v>5</v>
      </c>
      <c r="L19" s="34">
        <f>[1]Calculation!$EJ21</f>
        <v>19.600000000000001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28.4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13.6</v>
      </c>
      <c r="G21">
        <f>IF([1]Calculation!CH23="",0,ROUND([1]Calculation!CH23*100,1))</f>
        <v>5.8</v>
      </c>
      <c r="H21">
        <f>IF([1]Calculation!CI23="",0,ROUND([1]Calculation!CI23*100,1))</f>
        <v>22.6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4.8</v>
      </c>
      <c r="L21" s="34">
        <f>[1]Calculation!$EJ23</f>
        <v>10.9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26.5</v>
      </c>
      <c r="D23">
        <f>IF([1]Calculation!CE25="",0,ROUND([1]Calculation!CE25*100,1))</f>
        <v>14.2</v>
      </c>
      <c r="E23">
        <v>0</v>
      </c>
      <c r="F23">
        <f>IF([1]Calculation!CG25="",0,ROUND([1]Calculation!CG25*100,1))</f>
        <v>8.6999999999999993</v>
      </c>
      <c r="G23">
        <f>IF([1]Calculation!CH25="",0,ROUND([1]Calculation!CH25*100,1))</f>
        <v>4</v>
      </c>
      <c r="H23">
        <f>IF([1]Calculation!CI25="",0,ROUND([1]Calculation!CI25*100,1))</f>
        <v>27.8</v>
      </c>
      <c r="I23">
        <f>IF([1]Calculation!CJ25="",0,ROUND([1]Calculation!CJ25*100,1))</f>
        <v>1.2</v>
      </c>
      <c r="J23">
        <f>IF([1]Calculation!CK25="",0,ROUND([1]Calculation!CK25*100,1))</f>
        <v>14.4</v>
      </c>
      <c r="K23">
        <f>IF([1]Calculation!CL25="",0,ROUND([1]Calculation!CL25*100,1))</f>
        <v>3.6</v>
      </c>
      <c r="L23" s="34">
        <f>[1]Calculation!$EJ25</f>
        <v>31.6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44.6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5.3</v>
      </c>
      <c r="G24">
        <f>IF([1]Calculation!CH26="",0,ROUND([1]Calculation!CH26*100,1))</f>
        <v>4.7</v>
      </c>
      <c r="H24">
        <f>IF([1]Calculation!CI26="",0,ROUND([1]Calculation!CI26*100,1))</f>
        <v>17.7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3.6</v>
      </c>
      <c r="L24" s="34">
        <f>[1]Calculation!$EJ26</f>
        <v>3.4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35.4</v>
      </c>
      <c r="D25">
        <f>IF([1]Calculation!CE27="",0,ROUND([1]Calculation!CE27*100,1))</f>
        <v>18.5</v>
      </c>
      <c r="E25">
        <v>0</v>
      </c>
      <c r="F25">
        <f>IF([1]Calculation!CG27="",0,ROUND([1]Calculation!CG27*100,1))</f>
        <v>8.5</v>
      </c>
      <c r="G25">
        <f>IF([1]Calculation!CH27="",0,ROUND([1]Calculation!CH27*100,1))</f>
        <v>8.9</v>
      </c>
      <c r="H25">
        <f>IF([1]Calculation!CI27="",0,ROUND([1]Calculation!CI27*100,1))</f>
        <v>12.3</v>
      </c>
      <c r="I25">
        <f>IF([1]Calculation!CJ27="",0,ROUND([1]Calculation!CJ27*100,1))</f>
        <v>0.8</v>
      </c>
      <c r="J25">
        <f>IF([1]Calculation!CK27="",0,ROUND([1]Calculation!CK27*100,1))</f>
        <v>10.199999999999999</v>
      </c>
      <c r="K25">
        <f>IF([1]Calculation!CL27="",0,ROUND([1]Calculation!CL27*100,1))</f>
        <v>1.9</v>
      </c>
      <c r="L25" s="34">
        <f>[1]Calculation!$EJ27</f>
        <v>20.3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29.1</v>
      </c>
      <c r="D27">
        <f>IF([1]Calculation!CE29="",0,ROUND([1]Calculation!CE29*100,1))</f>
        <v>15.2</v>
      </c>
      <c r="E27">
        <v>0</v>
      </c>
      <c r="F27">
        <f>IF([1]Calculation!CG29="",0,ROUND([1]Calculation!CG29*100,1))</f>
        <v>8.9</v>
      </c>
      <c r="G27">
        <f>IF([1]Calculation!CH29="",0,ROUND([1]Calculation!CH29*100,1))</f>
        <v>3.7</v>
      </c>
      <c r="H27">
        <f>IF([1]Calculation!CI29="",0,ROUND([1]Calculation!CI29*100,1))</f>
        <v>25.4</v>
      </c>
      <c r="I27">
        <f>IF([1]Calculation!CJ29="",0,ROUND([1]Calculation!CJ29*100,1))</f>
        <v>2</v>
      </c>
      <c r="J27">
        <f>IF([1]Calculation!CK29="",0,ROUND([1]Calculation!CK29*100,1))</f>
        <v>11.4</v>
      </c>
      <c r="K27">
        <f>IF([1]Calculation!CL29="",0,ROUND([1]Calculation!CL29*100,1))</f>
        <v>3.8</v>
      </c>
      <c r="L27" s="34">
        <f>[1]Calculation!$EJ29</f>
        <v>24.1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17.7</v>
      </c>
      <c r="D28">
        <f>IF([1]Calculation!CE30="",0,ROUND([1]Calculation!CE30*100,1))</f>
        <v>16.600000000000001</v>
      </c>
      <c r="E28">
        <v>0</v>
      </c>
      <c r="F28">
        <f>IF([1]Calculation!CG30="",0,ROUND([1]Calculation!CG30*100,1))</f>
        <v>10.199999999999999</v>
      </c>
      <c r="G28">
        <f>IF([1]Calculation!CH30="",0,ROUND([1]Calculation!CH30*100,1))</f>
        <v>4.5999999999999996</v>
      </c>
      <c r="H28">
        <f>IF([1]Calculation!CI30="",0,ROUND([1]Calculation!CI30*100,1))</f>
        <v>30.1</v>
      </c>
      <c r="I28">
        <f>IF([1]Calculation!CJ30="",0,ROUND([1]Calculation!CJ30*100,1))</f>
        <v>2</v>
      </c>
      <c r="J28">
        <f>IF([1]Calculation!CK30="",0,ROUND([1]Calculation!CK30*100,1))</f>
        <v>15.6</v>
      </c>
      <c r="K28">
        <f>IF([1]Calculation!CL30="",0,ROUND([1]Calculation!CL30*100,1))</f>
        <v>4</v>
      </c>
      <c r="L28" s="34">
        <f>[1]Calculation!$EJ30</f>
        <v>44.4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23.5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12.2</v>
      </c>
      <c r="G30">
        <f>IF([1]Calculation!CH32="",0,ROUND([1]Calculation!CH32*100,1))</f>
        <v>4.7</v>
      </c>
      <c r="H30">
        <f>IF([1]Calculation!CI32="",0,ROUND([1]Calculation!CI32*100,1))</f>
        <v>28</v>
      </c>
      <c r="I30">
        <f>IF([1]Calculation!CJ32="",0,ROUND([1]Calculation!CJ32*100,1))</f>
        <v>1.2</v>
      </c>
      <c r="J30">
        <f>IF([1]Calculation!CK32="",0,ROUND([1]Calculation!CK32*100,1))</f>
        <v>14.8</v>
      </c>
      <c r="K30">
        <f>IF([1]Calculation!CL32="",0,ROUND([1]Calculation!CL32*100,1))</f>
        <v>5.0999999999999996</v>
      </c>
      <c r="L30" s="34">
        <f>[1]Calculation!$EJ32</f>
        <v>25.5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33.700000000000003</v>
      </c>
      <c r="D31">
        <f>IF([1]Calculation!CE33="",0,ROUND([1]Calculation!CE33*100,1))</f>
        <v>16.600000000000001</v>
      </c>
      <c r="E31">
        <v>0</v>
      </c>
      <c r="F31">
        <f>IF([1]Calculation!CG33="",0,ROUND([1]Calculation!CG33*100,1))</f>
        <v>7.6</v>
      </c>
      <c r="G31">
        <f>IF([1]Calculation!CH33="",0,ROUND([1]Calculation!CH33*100,1))</f>
        <v>6.5</v>
      </c>
      <c r="H31">
        <f>IF([1]Calculation!CI33="",0,ROUND([1]Calculation!CI33*100,1))</f>
        <v>19</v>
      </c>
      <c r="I31">
        <f>IF([1]Calculation!CJ33="",0,ROUND([1]Calculation!CJ33*100,1))</f>
        <v>1.8</v>
      </c>
      <c r="J31">
        <f>IF([1]Calculation!CK33="",0,ROUND([1]Calculation!CK33*100,1))</f>
        <v>10.199999999999999</v>
      </c>
      <c r="K31">
        <f>IF([1]Calculation!CL33="",0,ROUND([1]Calculation!CL33*100,1))</f>
        <v>3</v>
      </c>
      <c r="L31" s="34">
        <f>[1]Calculation!$EJ33</f>
        <v>55.8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21.2</v>
      </c>
      <c r="D32">
        <f>IF([1]Calculation!CE34="",0,ROUND([1]Calculation!CE34*100,1))</f>
        <v>14.6</v>
      </c>
      <c r="E32">
        <v>0</v>
      </c>
      <c r="F32">
        <f>IF([1]Calculation!CG34="",0,ROUND([1]Calculation!CG34*100,1))</f>
        <v>15.3</v>
      </c>
      <c r="G32">
        <f>IF([1]Calculation!CH34="",0,ROUND([1]Calculation!CH34*100,1))</f>
        <v>5.2</v>
      </c>
      <c r="H32">
        <f>IF([1]Calculation!CI34="",0,ROUND([1]Calculation!CI34*100,1))</f>
        <v>21.5</v>
      </c>
      <c r="I32">
        <f>IF([1]Calculation!CJ34="",0,ROUND([1]Calculation!CJ34*100,1))</f>
        <v>2.2999999999999998</v>
      </c>
      <c r="J32">
        <f>IF([1]Calculation!CK34="",0,ROUND([1]Calculation!CK34*100,1))</f>
        <v>13.6</v>
      </c>
      <c r="K32">
        <f>IF([1]Calculation!CL34="",0,ROUND([1]Calculation!CL34*100,1))</f>
        <v>1.9</v>
      </c>
      <c r="L32" s="34">
        <f>[1]Calculation!$EJ34</f>
        <v>13.3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32.9</v>
      </c>
      <c r="D33">
        <f>IF([1]Calculation!CE35="",0,ROUND([1]Calculation!CE35*100,1))</f>
        <v>17.5</v>
      </c>
      <c r="E33">
        <v>0</v>
      </c>
      <c r="F33">
        <f>IF([1]Calculation!CG35="",0,ROUND([1]Calculation!CG35*100,1))</f>
        <v>8.6</v>
      </c>
      <c r="G33">
        <f>IF([1]Calculation!CH35="",0,ROUND([1]Calculation!CH35*100,1))</f>
        <v>4.5</v>
      </c>
      <c r="H33">
        <f>IF([1]Calculation!CI35="",0,ROUND([1]Calculation!CI35*100,1))</f>
        <v>22.7</v>
      </c>
      <c r="I33">
        <f>IF([1]Calculation!CJ35="",0,ROUND([1]Calculation!CJ35*100,1))</f>
        <v>1.4</v>
      </c>
      <c r="J33">
        <f>IF([1]Calculation!CK35="",0,ROUND([1]Calculation!CK35*100,1))</f>
        <v>10.6</v>
      </c>
      <c r="K33">
        <f>IF([1]Calculation!CL35="",0,ROUND([1]Calculation!CL35*100,1))</f>
        <v>4.0999999999999996</v>
      </c>
      <c r="L33" s="34">
        <f>[1]Calculation!$EJ35</f>
        <v>28.3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19.7</v>
      </c>
      <c r="D38">
        <f>IF([1]Calculation!CE40="",0,ROUND([1]Calculation!CE40*100,1))</f>
        <v>13.2</v>
      </c>
      <c r="E38">
        <v>0</v>
      </c>
      <c r="F38">
        <f>IF([1]Calculation!CG40="",0,ROUND([1]Calculation!CG40*100,1))</f>
        <v>11.2</v>
      </c>
      <c r="G38">
        <f>IF([1]Calculation!CH40="",0,ROUND([1]Calculation!CH40*100,1))</f>
        <v>5.2</v>
      </c>
      <c r="H38">
        <f>IF([1]Calculation!CI40="",0,ROUND([1]Calculation!CI40*100,1))</f>
        <v>27.4</v>
      </c>
      <c r="I38">
        <f>IF([1]Calculation!CJ40="",0,ROUND([1]Calculation!CJ40*100,1))</f>
        <v>1.1000000000000001</v>
      </c>
      <c r="J38">
        <f>IF([1]Calculation!CK40="",0,ROUND([1]Calculation!CK40*100,1))</f>
        <v>14.4</v>
      </c>
      <c r="K38">
        <f>IF([1]Calculation!CL40="",0,ROUND([1]Calculation!CL40*100,1))</f>
        <v>4.3</v>
      </c>
      <c r="L38" s="34">
        <f>[1]Calculation!$EJ40</f>
        <v>55.4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30.3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11.7</v>
      </c>
      <c r="G39">
        <f>IF([1]Calculation!CH41="",0,ROUND([1]Calculation!CH41*100,1))</f>
        <v>0</v>
      </c>
      <c r="H39">
        <f>IF([1]Calculation!CI41="",0,ROUND([1]Calculation!CI41*100,1))</f>
        <v>25.3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8.1999999999999993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35.700000000000003</v>
      </c>
      <c r="D40">
        <f>IF([1]Calculation!CE42="",0,ROUND([1]Calculation!CE42*100,1))</f>
        <v>13.2</v>
      </c>
      <c r="E40">
        <v>0</v>
      </c>
      <c r="F40">
        <f>IF([1]Calculation!CG42="",0,ROUND([1]Calculation!CG42*100,1))</f>
        <v>8.1999999999999993</v>
      </c>
      <c r="G40">
        <f>IF([1]Calculation!CH42="",0,ROUND([1]Calculation!CH42*100,1))</f>
        <v>4</v>
      </c>
      <c r="H40">
        <f>IF([1]Calculation!CI42="",0,ROUND([1]Calculation!CI42*100,1))</f>
        <v>21.3</v>
      </c>
      <c r="I40">
        <f>IF([1]Calculation!CJ42="",0,ROUND([1]Calculation!CJ42*100,1))</f>
        <v>0.5</v>
      </c>
      <c r="J40">
        <f>IF([1]Calculation!CK42="",0,ROUND([1]Calculation!CK42*100,1))</f>
        <v>8</v>
      </c>
      <c r="K40">
        <f>IF([1]Calculation!CL42="",0,ROUND([1]Calculation!CL42*100,1))</f>
        <v>2</v>
      </c>
      <c r="L40" s="34">
        <f>[1]Calculation!$EJ42</f>
        <v>9.1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29.3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9.9</v>
      </c>
      <c r="G41">
        <f>IF([1]Calculation!CH43="",0,ROUND([1]Calculation!CH43*100,1))</f>
        <v>4.7</v>
      </c>
      <c r="H41">
        <f>IF([1]Calculation!CI43="",0,ROUND([1]Calculation!CI43*100,1))</f>
        <v>21.2</v>
      </c>
      <c r="I41">
        <f>IF([1]Calculation!CJ43="",0,ROUND([1]Calculation!CJ43*100,1))</f>
        <v>1.1000000000000001</v>
      </c>
      <c r="J41">
        <f>IF([1]Calculation!CK43="",0,ROUND([1]Calculation!CK43*100,1))</f>
        <v>17.7</v>
      </c>
      <c r="K41">
        <f>IF([1]Calculation!CL43="",0,ROUND([1]Calculation!CL43*100,1))</f>
        <v>2.7</v>
      </c>
      <c r="L41" s="34">
        <f>[1]Calculation!$EJ43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27.7</v>
      </c>
      <c r="D42">
        <f>IF([1]Calculation!CE44="",0,ROUND([1]Calculation!CE44*100,1))</f>
        <v>22.2</v>
      </c>
      <c r="E42">
        <v>0</v>
      </c>
      <c r="F42">
        <f>IF([1]Calculation!CG44="",0,ROUND([1]Calculation!CG44*100,1))</f>
        <v>8.1999999999999993</v>
      </c>
      <c r="G42">
        <f>IF([1]Calculation!CH44="",0,ROUND([1]Calculation!CH44*100,1))</f>
        <v>4.3</v>
      </c>
      <c r="H42">
        <f>IF([1]Calculation!CI44="",0,ROUND([1]Calculation!CI44*100,1))</f>
        <v>23.7</v>
      </c>
      <c r="I42">
        <f>IF([1]Calculation!CJ44="",0,ROUND([1]Calculation!CJ44*100,1))</f>
        <v>2.2999999999999998</v>
      </c>
      <c r="J42">
        <f>IF([1]Calculation!CK44="",0,ROUND([1]Calculation!CK44*100,1))</f>
        <v>12.4</v>
      </c>
      <c r="K42">
        <f>IF([1]Calculation!CL44="",0,ROUND([1]Calculation!CL44*100,1))</f>
        <v>4.3</v>
      </c>
      <c r="L42" s="34">
        <f>[1]Calculation!$EJ44</f>
        <v>26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26.9</v>
      </c>
      <c r="D43">
        <f>IF([1]Calculation!CE45="",0,ROUND([1]Calculation!CE45*100,1))</f>
        <v>13.1</v>
      </c>
      <c r="E43">
        <v>0</v>
      </c>
      <c r="F43">
        <f>IF([1]Calculation!CG45="",0,ROUND([1]Calculation!CG45*100,1))</f>
        <v>10.199999999999999</v>
      </c>
      <c r="G43">
        <f>IF([1]Calculation!CH45="",0,ROUND([1]Calculation!CH45*100,1))</f>
        <v>5.5</v>
      </c>
      <c r="H43">
        <f>IF([1]Calculation!CI45="",0,ROUND([1]Calculation!CI45*100,1))</f>
        <v>22.6</v>
      </c>
      <c r="I43">
        <f>IF([1]Calculation!CJ45="",0,ROUND([1]Calculation!CJ45*100,1))</f>
        <v>1.1000000000000001</v>
      </c>
      <c r="J43">
        <f>IF([1]Calculation!CK45="",0,ROUND([1]Calculation!CK45*100,1))</f>
        <v>12.5</v>
      </c>
      <c r="K43">
        <f>IF([1]Calculation!CL45="",0,ROUND([1]Calculation!CL45*100,1))</f>
        <v>4.2</v>
      </c>
      <c r="L43" s="34">
        <f>[1]Calculation!$EJ45</f>
        <v>41.3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28.1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21.7</v>
      </c>
      <c r="G47">
        <f>IF([1]Calculation!CH49="",0,ROUND([1]Calculation!CH49*100,1))</f>
        <v>2.4</v>
      </c>
      <c r="H47">
        <f>IF([1]Calculation!CI49="",0,ROUND([1]Calculation!CI49*100,1))</f>
        <v>23.4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1.3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22.5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13</v>
      </c>
      <c r="G51">
        <f>IF([1]Calculation!CH53="",0,ROUND([1]Calculation!CH53*100,1))</f>
        <v>0</v>
      </c>
      <c r="H51">
        <f>IF([1]Calculation!CI53="",0,ROUND([1]Calculation!CI53*100,1))</f>
        <v>30.1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8.9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24.6</v>
      </c>
      <c r="D54">
        <f>IF([1]Calculation!CE56="",0,ROUND([1]Calculation!CE56*100,1))</f>
        <v>13.7</v>
      </c>
      <c r="E54">
        <v>0</v>
      </c>
      <c r="F54">
        <f>IF([1]Calculation!CG56="",0,ROUND([1]Calculation!CG56*100,1))</f>
        <v>8.9</v>
      </c>
      <c r="G54">
        <f>IF([1]Calculation!CH56="",0,ROUND([1]Calculation!CH56*100,1))</f>
        <v>5</v>
      </c>
      <c r="H54">
        <f>IF([1]Calculation!CI56="",0,ROUND([1]Calculation!CI56*100,1))</f>
        <v>27.4</v>
      </c>
      <c r="I54">
        <f>IF([1]Calculation!CJ56="",0,ROUND([1]Calculation!CJ56*100,1))</f>
        <v>0.3</v>
      </c>
      <c r="J54">
        <f>IF([1]Calculation!CK56="",0,ROUND([1]Calculation!CK56*100,1))</f>
        <v>15.2</v>
      </c>
      <c r="K54">
        <f>IF([1]Calculation!CL56="",0,ROUND([1]Calculation!CL56*100,1))</f>
        <v>4.4000000000000004</v>
      </c>
      <c r="L54" s="34">
        <f>[1]Calculation!$EJ56</f>
        <v>27.7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23.8</v>
      </c>
      <c r="D55">
        <f>IF([1]Calculation!CE57="",0,ROUND([1]Calculation!CE57*100,1))</f>
        <v>9.4</v>
      </c>
      <c r="E55">
        <v>0</v>
      </c>
      <c r="F55">
        <f>IF([1]Calculation!CG57="",0,ROUND([1]Calculation!CG57*100,1))</f>
        <v>7</v>
      </c>
      <c r="G55">
        <f>IF([1]Calculation!CH57="",0,ROUND([1]Calculation!CH57*100,1))</f>
        <v>3.7</v>
      </c>
      <c r="H55">
        <f>IF([1]Calculation!CI57="",0,ROUND([1]Calculation!CI57*100,1))</f>
        <v>33.9</v>
      </c>
      <c r="I55">
        <f>IF([1]Calculation!CJ57="",0,ROUND([1]Calculation!CJ57*100,1))</f>
        <v>0.8</v>
      </c>
      <c r="J55">
        <f>IF([1]Calculation!CK57="",0,ROUND([1]Calculation!CK57*100,1))</f>
        <v>7.4</v>
      </c>
      <c r="K55">
        <f>IF([1]Calculation!CL57="",0,ROUND([1]Calculation!CL57*100,1))</f>
        <v>10.7</v>
      </c>
      <c r="L55" s="34">
        <f>[1]Calculation!$EJ57</f>
        <v>15.9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11.8</v>
      </c>
      <c r="G60">
        <f>IF([1]Calculation!CR5="",0,ROUND([1]Calculation!CR5*100,1))</f>
        <v>8.6</v>
      </c>
      <c r="H60">
        <f>IF([1]Calculation!CS5="",0,ROUND([1]Calculation!CS5*100,1))</f>
        <v>22.9</v>
      </c>
      <c r="I60">
        <f>IF([1]Calculation!CT5="",0,ROUND([1]Calculation!CT5*100,1))</f>
        <v>1.8</v>
      </c>
      <c r="J60">
        <f>IF([1]Calculation!CU5="",0,ROUND([1]Calculation!CU5*100,1))</f>
        <v>16.7</v>
      </c>
      <c r="K60">
        <f>IF([1]Calculation!CV5="",0,ROUND([1]Calculation!CV5*100,1))</f>
        <v>3.7</v>
      </c>
      <c r="L60" s="34">
        <f>[1]Calculation!$EK5</f>
        <v>3.3</v>
      </c>
    </row>
    <row r="61" spans="1:23">
      <c r="A61" t="s">
        <v>17</v>
      </c>
      <c r="B61" t="s">
        <v>172</v>
      </c>
      <c r="C61">
        <f>IF([1]Calculation!CN6="",0,ROUND([1]Calculation!CN6*100,1))</f>
        <v>23.2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11.1</v>
      </c>
      <c r="G61">
        <f>IF([1]Calculation!CR6="",0,ROUND([1]Calculation!CR6*100,1))</f>
        <v>4.5999999999999996</v>
      </c>
      <c r="H61">
        <f>IF([1]Calculation!CS6="",0,ROUND([1]Calculation!CS6*100,1))</f>
        <v>27.3</v>
      </c>
      <c r="I61">
        <f>IF([1]Calculation!CT6="",0,ROUND([1]Calculation!CT6*100,1))</f>
        <v>1.6</v>
      </c>
      <c r="J61">
        <f>IF([1]Calculation!CU6="",0,ROUND([1]Calculation!CU6*100,1))</f>
        <v>13.6</v>
      </c>
      <c r="K61">
        <f>IF([1]Calculation!CV6="",0,ROUND([1]Calculation!CV6*100,1))</f>
        <v>5.9</v>
      </c>
      <c r="L61" s="34">
        <f>[1]Calculation!$EK6</f>
        <v>13.2</v>
      </c>
    </row>
    <row r="62" spans="1:23">
      <c r="A62" t="s">
        <v>18</v>
      </c>
      <c r="B62" t="s">
        <v>172</v>
      </c>
      <c r="C62">
        <f>IF([1]Calculation!CN7="",0,ROUND([1]Calculation!CN7*100,1))</f>
        <v>33.9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8.9</v>
      </c>
      <c r="G62">
        <f>IF([1]Calculation!CR7="",0,ROUND([1]Calculation!CR7*100,1))</f>
        <v>4.7</v>
      </c>
      <c r="H62">
        <f>IF([1]Calculation!CS7="",0,ROUND([1]Calculation!CS7*100,1))</f>
        <v>19.7</v>
      </c>
      <c r="I62">
        <f>IF([1]Calculation!CT7="",0,ROUND([1]Calculation!CT7*100,1))</f>
        <v>11.6</v>
      </c>
      <c r="J62">
        <f>IF([1]Calculation!CU7="",0,ROUND([1]Calculation!CU7*100,1))</f>
        <v>12</v>
      </c>
      <c r="K62">
        <f>IF([1]Calculation!CV7="",0,ROUND([1]Calculation!CV7*100,1))</f>
        <v>3.7</v>
      </c>
      <c r="L62" s="34">
        <f>[1]Calculation!$EK7</f>
        <v>9.8000000000000007</v>
      </c>
    </row>
    <row r="63" spans="1:23">
      <c r="A63" t="s">
        <v>19</v>
      </c>
      <c r="B63" t="s">
        <v>172</v>
      </c>
      <c r="C63">
        <f>IF([1]Calculation!CN8="",0,ROUND([1]Calculation!CN8*100,1))</f>
        <v>31.3</v>
      </c>
      <c r="D63">
        <f>IF([1]Calculation!CO8="",0,ROUND([1]Calculation!CO8*100,1))</f>
        <v>14.8</v>
      </c>
      <c r="E63">
        <v>0</v>
      </c>
      <c r="F63">
        <f>IF([1]Calculation!CQ8="",0,ROUND([1]Calculation!CQ8*100,1))</f>
        <v>9.1</v>
      </c>
      <c r="G63">
        <f>IF([1]Calculation!CR8="",0,ROUND([1]Calculation!CR8*100,1))</f>
        <v>4.9000000000000004</v>
      </c>
      <c r="H63">
        <f>IF([1]Calculation!CS8="",0,ROUND([1]Calculation!CS8*100,1))</f>
        <v>20.9</v>
      </c>
      <c r="I63">
        <f>IF([1]Calculation!CT8="",0,ROUND([1]Calculation!CT8*100,1))</f>
        <v>3.3</v>
      </c>
      <c r="J63">
        <f>IF([1]Calculation!CU8="",0,ROUND([1]Calculation!CU8*100,1))</f>
        <v>12.3</v>
      </c>
      <c r="K63">
        <f>IF([1]Calculation!CV8="",0,ROUND([1]Calculation!CV8*100,1))</f>
        <v>3.2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27.5</v>
      </c>
      <c r="D65">
        <f>IF([1]Calculation!CO10="",0,ROUND([1]Calculation!CO10*100,1))</f>
        <v>15.1</v>
      </c>
      <c r="E65">
        <v>0</v>
      </c>
      <c r="F65">
        <f>IF([1]Calculation!CQ10="",0,ROUND([1]Calculation!CQ10*100,1))</f>
        <v>10.6</v>
      </c>
      <c r="G65">
        <f>IF([1]Calculation!CR10="",0,ROUND([1]Calculation!CR10*100,1))</f>
        <v>5.3</v>
      </c>
      <c r="H65">
        <f>IF([1]Calculation!CS10="",0,ROUND([1]Calculation!CS10*100,1))</f>
        <v>22.4</v>
      </c>
      <c r="I65">
        <f>IF([1]Calculation!CT10="",0,ROUND([1]Calculation!CT10*100,1))</f>
        <v>1.5</v>
      </c>
      <c r="J65">
        <f>IF([1]Calculation!CU10="",0,ROUND([1]Calculation!CU10*100,1))</f>
        <v>13.6</v>
      </c>
      <c r="K65">
        <f>IF([1]Calculation!CV10="",0,ROUND([1]Calculation!CV10*100,1))</f>
        <v>3.6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23.9</v>
      </c>
      <c r="D66">
        <f>IF([1]Calculation!CO11="",0,ROUND([1]Calculation!CO11*100,1))</f>
        <v>13.8</v>
      </c>
      <c r="E66">
        <v>0</v>
      </c>
      <c r="F66">
        <f>IF([1]Calculation!CQ11="",0,ROUND([1]Calculation!CQ11*100,1))</f>
        <v>10.3</v>
      </c>
      <c r="G66">
        <f>IF([1]Calculation!CR11="",0,ROUND([1]Calculation!CR11*100,1))</f>
        <v>4.5</v>
      </c>
      <c r="H66">
        <f>IF([1]Calculation!CS11="",0,ROUND([1]Calculation!CS11*100,1))</f>
        <v>26.5</v>
      </c>
      <c r="I66">
        <f>IF([1]Calculation!CT11="",0,ROUND([1]Calculation!CT11*100,1))</f>
        <v>2.4</v>
      </c>
      <c r="J66">
        <f>IF([1]Calculation!CU11="",0,ROUND([1]Calculation!CU11*100,1))</f>
        <v>13.6</v>
      </c>
      <c r="K66">
        <f>IF([1]Calculation!CV11="",0,ROUND([1]Calculation!CV11*100,1))</f>
        <v>5.4</v>
      </c>
      <c r="L66" s="34">
        <f>[1]Calculation!$EK11</f>
        <v>9.1</v>
      </c>
    </row>
    <row r="67" spans="1:12">
      <c r="A67" t="s">
        <v>23</v>
      </c>
      <c r="B67" t="s">
        <v>172</v>
      </c>
      <c r="C67">
        <f>IF([1]Calculation!CN12="",0,ROUND([1]Calculation!CN12*100,1))</f>
        <v>24.3</v>
      </c>
      <c r="D67">
        <f>IF([1]Calculation!CO12="",0,ROUND([1]Calculation!CO12*100,1))</f>
        <v>14.4</v>
      </c>
      <c r="E67">
        <v>0</v>
      </c>
      <c r="F67">
        <f>IF([1]Calculation!CQ12="",0,ROUND([1]Calculation!CQ12*100,1))</f>
        <v>11.5</v>
      </c>
      <c r="G67">
        <f>IF([1]Calculation!CR12="",0,ROUND([1]Calculation!CR12*100,1))</f>
        <v>6.4</v>
      </c>
      <c r="H67">
        <f>IF([1]Calculation!CS12="",0,ROUND([1]Calculation!CS12*100,1))</f>
        <v>23.7</v>
      </c>
      <c r="I67">
        <f>IF([1]Calculation!CT12="",0,ROUND([1]Calculation!CT12*100,1))</f>
        <v>2.2000000000000002</v>
      </c>
      <c r="J67">
        <f>IF([1]Calculation!CU12="",0,ROUND([1]Calculation!CU12*100,1))</f>
        <v>12.4</v>
      </c>
      <c r="K67">
        <f>IF([1]Calculation!CV12="",0,ROUND([1]Calculation!CV12*100,1))</f>
        <v>4.8</v>
      </c>
      <c r="L67" s="34">
        <f>[1]Calculation!$EK12</f>
        <v>30.6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23.5</v>
      </c>
      <c r="D69">
        <f>IF([1]Calculation!CO14="",0,ROUND([1]Calculation!CO14*100,1))</f>
        <v>11.8</v>
      </c>
      <c r="E69">
        <v>0</v>
      </c>
      <c r="F69">
        <f>IF([1]Calculation!CQ14="",0,ROUND([1]Calculation!CQ14*100,1))</f>
        <v>11.3</v>
      </c>
      <c r="G69">
        <f>IF([1]Calculation!CR14="",0,ROUND([1]Calculation!CR14*100,1))</f>
        <v>6.2</v>
      </c>
      <c r="H69">
        <f>IF([1]Calculation!CS14="",0,ROUND([1]Calculation!CS14*100,1))</f>
        <v>22</v>
      </c>
      <c r="I69">
        <f>IF([1]Calculation!CT14="",0,ROUND([1]Calculation!CT14*100,1))</f>
        <v>2.8</v>
      </c>
      <c r="J69">
        <f>IF([1]Calculation!CU14="",0,ROUND([1]Calculation!CU14*100,1))</f>
        <v>20.7</v>
      </c>
      <c r="K69">
        <f>IF([1]Calculation!CV14="",0,ROUND([1]Calculation!CV14*100,1))</f>
        <v>2.9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21.6</v>
      </c>
      <c r="D70">
        <f>IF([1]Calculation!CO15="",0,ROUND([1]Calculation!CO15*100,1))</f>
        <v>10.9</v>
      </c>
      <c r="E70">
        <v>0</v>
      </c>
      <c r="F70">
        <f>IF([1]Calculation!CQ15="",0,ROUND([1]Calculation!CQ15*100,1))</f>
        <v>12.7</v>
      </c>
      <c r="G70">
        <f>IF([1]Calculation!CR15="",0,ROUND([1]Calculation!CR15*100,1))</f>
        <v>8</v>
      </c>
      <c r="H70">
        <f>IF([1]Calculation!CS15="",0,ROUND([1]Calculation!CS15*100,1))</f>
        <v>25</v>
      </c>
      <c r="I70">
        <f>IF([1]Calculation!CT15="",0,ROUND([1]Calculation!CT15*100,1))</f>
        <v>1.2</v>
      </c>
      <c r="J70">
        <f>IF([1]Calculation!CU15="",0,ROUND([1]Calculation!CU15*100,1))</f>
        <v>15.1</v>
      </c>
      <c r="K70">
        <f>IF([1]Calculation!CV15="",0,ROUND([1]Calculation!CV15*100,1))</f>
        <v>4.0999999999999996</v>
      </c>
      <c r="L70" s="34">
        <f>[1]Calculation!$EK15</f>
        <v>22.4</v>
      </c>
    </row>
    <row r="71" spans="1:12">
      <c r="A71" t="s">
        <v>27</v>
      </c>
      <c r="B71" t="s">
        <v>172</v>
      </c>
      <c r="C71">
        <f>IF([1]Calculation!CN16="",0,ROUND([1]Calculation!CN16*100,1))</f>
        <v>24.7</v>
      </c>
      <c r="D71">
        <f>IF([1]Calculation!CO16="",0,ROUND([1]Calculation!CO16*100,1))</f>
        <v>11.5</v>
      </c>
      <c r="E71">
        <v>0</v>
      </c>
      <c r="F71">
        <f>IF([1]Calculation!CQ16="",0,ROUND([1]Calculation!CQ16*100,1))</f>
        <v>13.3</v>
      </c>
      <c r="G71">
        <f>IF([1]Calculation!CR16="",0,ROUND([1]Calculation!CR16*100,1))</f>
        <v>18.3</v>
      </c>
      <c r="H71">
        <f>IF([1]Calculation!CS16="",0,ROUND([1]Calculation!CS16*100,1))</f>
        <v>21.9</v>
      </c>
      <c r="I71">
        <f>IF([1]Calculation!CT16="",0,ROUND([1]Calculation!CT16*100,1))</f>
        <v>2</v>
      </c>
      <c r="J71">
        <f>IF([1]Calculation!CU16="",0,ROUND([1]Calculation!CU16*100,1))</f>
        <v>14.9</v>
      </c>
      <c r="K71">
        <f>IF([1]Calculation!CV16="",0,ROUND([1]Calculation!CV16*100,1))</f>
        <v>3.3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28.6</v>
      </c>
      <c r="D72">
        <f>IF([1]Calculation!CO17="",0,ROUND([1]Calculation!CO17*100,1))</f>
        <v>15.5</v>
      </c>
      <c r="E72">
        <v>0</v>
      </c>
      <c r="F72">
        <f>IF([1]Calculation!CQ17="",0,ROUND([1]Calculation!CQ17*100,1))</f>
        <v>10.199999999999999</v>
      </c>
      <c r="G72">
        <f>IF([1]Calculation!CR17="",0,ROUND([1]Calculation!CR17*100,1))</f>
        <v>5</v>
      </c>
      <c r="H72">
        <f>IF([1]Calculation!CS17="",0,ROUND([1]Calculation!CS17*100,1))</f>
        <v>22.5</v>
      </c>
      <c r="I72">
        <f>IF([1]Calculation!CT17="",0,ROUND([1]Calculation!CT17*100,1))</f>
        <v>1.5</v>
      </c>
      <c r="J72">
        <f>IF([1]Calculation!CU17="",0,ROUND([1]Calculation!CU17*100,1))</f>
        <v>12.5</v>
      </c>
      <c r="K72">
        <f>IF([1]Calculation!CV17="",0,ROUND([1]Calculation!CV17*100,1))</f>
        <v>3.5</v>
      </c>
      <c r="L72" s="34">
        <f>[1]Calculation!$EK17</f>
        <v>14.5</v>
      </c>
    </row>
    <row r="73" spans="1:12">
      <c r="A73" t="s">
        <v>29</v>
      </c>
      <c r="B73" t="s">
        <v>172</v>
      </c>
      <c r="C73">
        <f>IF([1]Calculation!CN18="",0,ROUND([1]Calculation!CN18*100,1))</f>
        <v>29.4</v>
      </c>
      <c r="D73">
        <f>IF([1]Calculation!CO18="",0,ROUND([1]Calculation!CO18*100,1))</f>
        <v>16.899999999999999</v>
      </c>
      <c r="E73">
        <v>0</v>
      </c>
      <c r="F73">
        <f>IF([1]Calculation!CQ18="",0,ROUND([1]Calculation!CQ18*100,1))</f>
        <v>9.8000000000000007</v>
      </c>
      <c r="G73">
        <f>IF([1]Calculation!CR18="",0,ROUND([1]Calculation!CR18*100,1))</f>
        <v>5.8</v>
      </c>
      <c r="H73">
        <f>IF([1]Calculation!CS18="",0,ROUND([1]Calculation!CS18*100,1))</f>
        <v>21.8</v>
      </c>
      <c r="I73">
        <f>IF([1]Calculation!CT18="",0,ROUND([1]Calculation!CT18*100,1))</f>
        <v>11.5</v>
      </c>
      <c r="J73">
        <f>IF([1]Calculation!CU18="",0,ROUND([1]Calculation!CU18*100,1))</f>
        <v>12.1</v>
      </c>
      <c r="K73">
        <f>IF([1]Calculation!CV18="",0,ROUND([1]Calculation!CV18*100,1))</f>
        <v>3.6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27.6</v>
      </c>
      <c r="D74">
        <f>IF([1]Calculation!CO19="",0,ROUND([1]Calculation!CO19*100,1))</f>
        <v>15.3</v>
      </c>
      <c r="E74">
        <v>0</v>
      </c>
      <c r="F74">
        <f>IF([1]Calculation!CQ19="",0,ROUND([1]Calculation!CQ19*100,1))</f>
        <v>12</v>
      </c>
      <c r="G74">
        <f>IF([1]Calculation!CR19="",0,ROUND([1]Calculation!CR19*100,1))</f>
        <v>5.2</v>
      </c>
      <c r="H74">
        <f>IF([1]Calculation!CS19="",0,ROUND([1]Calculation!CS19*100,1))</f>
        <v>22.3</v>
      </c>
      <c r="I74">
        <f>IF([1]Calculation!CT19="",0,ROUND([1]Calculation!CT19*100,1))</f>
        <v>1.4</v>
      </c>
      <c r="J74">
        <f>IF([1]Calculation!CU19="",0,ROUND([1]Calculation!CU19*100,1))</f>
        <v>11.7</v>
      </c>
      <c r="K74">
        <f>IF([1]Calculation!CV19="",0,ROUND([1]Calculation!CV19*100,1))</f>
        <v>3.6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25.9</v>
      </c>
      <c r="D75">
        <f>IF([1]Calculation!CO20="",0,ROUND([1]Calculation!CO20*100,1))</f>
        <v>12.9</v>
      </c>
      <c r="E75">
        <v>0</v>
      </c>
      <c r="F75">
        <f>IF([1]Calculation!CQ20="",0,ROUND([1]Calculation!CQ20*100,1))</f>
        <v>10.4</v>
      </c>
      <c r="G75">
        <f>IF([1]Calculation!CR20="",0,ROUND([1]Calculation!CR20*100,1))</f>
        <v>4.5999999999999996</v>
      </c>
      <c r="H75">
        <f>IF([1]Calculation!CS20="",0,ROUND([1]Calculation!CS20*100,1))</f>
        <v>24.7</v>
      </c>
      <c r="I75">
        <f>IF([1]Calculation!CT20="",0,ROUND([1]Calculation!CT20*100,1))</f>
        <v>1.5</v>
      </c>
      <c r="J75">
        <f>IF([1]Calculation!CU20="",0,ROUND([1]Calculation!CU20*100,1))</f>
        <v>13.8</v>
      </c>
      <c r="K75">
        <f>IF([1]Calculation!CV20="",0,ROUND([1]Calculation!CV20*100,1))</f>
        <v>4.9000000000000004</v>
      </c>
      <c r="L75" s="34">
        <f>[1]Calculation!$EK20</f>
        <v>15</v>
      </c>
    </row>
    <row r="76" spans="1:12">
      <c r="A76" t="s">
        <v>32</v>
      </c>
      <c r="B76" t="s">
        <v>172</v>
      </c>
      <c r="C76">
        <f>IF([1]Calculation!CN21="",0,ROUND([1]Calculation!CN21*100,1))</f>
        <v>17.5</v>
      </c>
      <c r="D76">
        <f>IF([1]Calculation!CO21="",0,ROUND([1]Calculation!CO21*100,1))</f>
        <v>9.4</v>
      </c>
      <c r="E76">
        <v>0</v>
      </c>
      <c r="F76">
        <f>IF([1]Calculation!CQ21="",0,ROUND([1]Calculation!CQ21*100,1))</f>
        <v>13.1</v>
      </c>
      <c r="G76">
        <f>IF([1]Calculation!CR21="",0,ROUND([1]Calculation!CR21*100,1))</f>
        <v>10.8</v>
      </c>
      <c r="H76">
        <f>IF([1]Calculation!CS21="",0,ROUND([1]Calculation!CS21*100,1))</f>
        <v>26.4</v>
      </c>
      <c r="I76">
        <f>IF([1]Calculation!CT21="",0,ROUND([1]Calculation!CT21*100,1))</f>
        <v>2.2000000000000002</v>
      </c>
      <c r="J76">
        <f>IF([1]Calculation!CU21="",0,ROUND([1]Calculation!CU21*100,1))</f>
        <v>15.4</v>
      </c>
      <c r="K76">
        <f>IF([1]Calculation!CV21="",0,ROUND([1]Calculation!CV21*100,1))</f>
        <v>5.7</v>
      </c>
      <c r="L76" s="34">
        <f>[1]Calculation!$EK21</f>
        <v>26.8</v>
      </c>
    </row>
    <row r="77" spans="1:12">
      <c r="A77" t="s">
        <v>33</v>
      </c>
      <c r="B77" t="s">
        <v>172</v>
      </c>
      <c r="C77">
        <f>IF([1]Calculation!CN22="",0,ROUND([1]Calculation!CN22*100,1))</f>
        <v>20.2</v>
      </c>
      <c r="D77">
        <f>IF([1]Calculation!CO22="",0,ROUND([1]Calculation!CO22*100,1))</f>
        <v>8.6999999999999993</v>
      </c>
      <c r="E77">
        <v>0</v>
      </c>
      <c r="F77">
        <f>IF([1]Calculation!CQ22="",0,ROUND([1]Calculation!CQ22*100,1))</f>
        <v>13.5</v>
      </c>
      <c r="G77">
        <f>IF([1]Calculation!CR22="",0,ROUND([1]Calculation!CR22*100,1))</f>
        <v>8.9</v>
      </c>
      <c r="H77">
        <f>IF([1]Calculation!CS22="",0,ROUND([1]Calculation!CS22*100,1))</f>
        <v>23.9</v>
      </c>
      <c r="I77">
        <f>IF([1]Calculation!CT22="",0,ROUND([1]Calculation!CT22*100,1))</f>
        <v>2</v>
      </c>
      <c r="J77">
        <f>IF([1]Calculation!CU22="",0,ROUND([1]Calculation!CU22*100,1))</f>
        <v>16.100000000000001</v>
      </c>
      <c r="K77">
        <f>IF([1]Calculation!CV22="",0,ROUND([1]Calculation!CV22*100,1))</f>
        <v>3.7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27.7</v>
      </c>
      <c r="D78">
        <f>IF([1]Calculation!CO23="",0,ROUND([1]Calculation!CO23*100,1))</f>
        <v>16</v>
      </c>
      <c r="E78">
        <v>0</v>
      </c>
      <c r="F78">
        <f>IF([1]Calculation!CQ23="",0,ROUND([1]Calculation!CQ23*100,1))</f>
        <v>11</v>
      </c>
      <c r="G78">
        <f>IF([1]Calculation!CR23="",0,ROUND([1]Calculation!CR23*100,1))</f>
        <v>4.9000000000000004</v>
      </c>
      <c r="H78">
        <f>IF([1]Calculation!CS23="",0,ROUND([1]Calculation!CS23*100,1))</f>
        <v>22.6</v>
      </c>
      <c r="I78">
        <f>IF([1]Calculation!CT23="",0,ROUND([1]Calculation!CT23*100,1))</f>
        <v>1.5</v>
      </c>
      <c r="J78">
        <f>IF([1]Calculation!CU23="",0,ROUND([1]Calculation!CU23*100,1))</f>
        <v>12.6</v>
      </c>
      <c r="K78">
        <f>IF([1]Calculation!CV23="",0,ROUND([1]Calculation!CV23*100,1))</f>
        <v>3.5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18.100000000000001</v>
      </c>
      <c r="D79">
        <f>IF([1]Calculation!CO24="",0,ROUND([1]Calculation!CO24*100,1))</f>
        <v>16</v>
      </c>
      <c r="E79">
        <v>0</v>
      </c>
      <c r="F79">
        <f>IF([1]Calculation!CQ24="",0,ROUND([1]Calculation!CQ24*100,1))</f>
        <v>10.8</v>
      </c>
      <c r="G79">
        <f>IF([1]Calculation!CR24="",0,ROUND([1]Calculation!CR24*100,1))</f>
        <v>4.4000000000000004</v>
      </c>
      <c r="H79">
        <f>IF([1]Calculation!CS24="",0,ROUND([1]Calculation!CS24*100,1))</f>
        <v>28.7</v>
      </c>
      <c r="I79">
        <f>IF([1]Calculation!CT24="",0,ROUND([1]Calculation!CT24*100,1))</f>
        <v>1.1000000000000001</v>
      </c>
      <c r="J79">
        <f>IF([1]Calculation!CU24="",0,ROUND([1]Calculation!CU24*100,1))</f>
        <v>14.8</v>
      </c>
      <c r="K79">
        <f>IF([1]Calculation!CV24="",0,ROUND([1]Calculation!CV24*100,1))</f>
        <v>5.8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29.6</v>
      </c>
      <c r="D80">
        <f>IF([1]Calculation!CO25="",0,ROUND([1]Calculation!CO25*100,1))</f>
        <v>15</v>
      </c>
      <c r="E80">
        <v>0</v>
      </c>
      <c r="F80">
        <f>IF([1]Calculation!CQ25="",0,ROUND([1]Calculation!CQ25*100,1))</f>
        <v>11.1</v>
      </c>
      <c r="G80">
        <f>IF([1]Calculation!CR25="",0,ROUND([1]Calculation!CR25*100,1))</f>
        <v>5</v>
      </c>
      <c r="H80">
        <f>IF([1]Calculation!CS25="",0,ROUND([1]Calculation!CS25*100,1))</f>
        <v>21.9</v>
      </c>
      <c r="I80">
        <f>IF([1]Calculation!CT25="",0,ROUND([1]Calculation!CT25*100,1))</f>
        <v>1.1000000000000001</v>
      </c>
      <c r="J80">
        <f>IF([1]Calculation!CU25="",0,ROUND([1]Calculation!CU25*100,1))</f>
        <v>11.6</v>
      </c>
      <c r="K80">
        <f>IF([1]Calculation!CV25="",0,ROUND([1]Calculation!CV25*100,1))</f>
        <v>3.5</v>
      </c>
      <c r="L80" s="34">
        <f>[1]Calculation!$EK25</f>
        <v>22.8</v>
      </c>
    </row>
    <row r="81" spans="1:12">
      <c r="A81" t="s">
        <v>37</v>
      </c>
      <c r="B81" t="s">
        <v>172</v>
      </c>
      <c r="C81">
        <f>IF([1]Calculation!CN26="",0,ROUND([1]Calculation!CN26*100,1))</f>
        <v>32.299999999999997</v>
      </c>
      <c r="D81">
        <f>IF([1]Calculation!CO26="",0,ROUND([1]Calculation!CO26*100,1))</f>
        <v>14.5</v>
      </c>
      <c r="E81">
        <v>0</v>
      </c>
      <c r="F81">
        <f>IF([1]Calculation!CQ26="",0,ROUND([1]Calculation!CQ26*100,1))</f>
        <v>9.1999999999999993</v>
      </c>
      <c r="G81">
        <f>IF([1]Calculation!CR26="",0,ROUND([1]Calculation!CR26*100,1))</f>
        <v>4.5</v>
      </c>
      <c r="H81">
        <f>IF([1]Calculation!CS26="",0,ROUND([1]Calculation!CS26*100,1))</f>
        <v>19.899999999999999</v>
      </c>
      <c r="I81">
        <f>IF([1]Calculation!CT26="",0,ROUND([1]Calculation!CT26*100,1))</f>
        <v>4</v>
      </c>
      <c r="J81">
        <f>IF([1]Calculation!CU26="",0,ROUND([1]Calculation!CU26*100,1))</f>
        <v>11.9</v>
      </c>
      <c r="K81">
        <f>IF([1]Calculation!CV26="",0,ROUND([1]Calculation!CV26*100,1))</f>
        <v>3.6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25.6</v>
      </c>
      <c r="D82">
        <f>IF([1]Calculation!CO27="",0,ROUND([1]Calculation!CO27*100,1))</f>
        <v>14</v>
      </c>
      <c r="E82">
        <v>0</v>
      </c>
      <c r="F82">
        <f>IF([1]Calculation!CQ27="",0,ROUND([1]Calculation!CQ27*100,1))</f>
        <v>12.4</v>
      </c>
      <c r="G82">
        <f>IF([1]Calculation!CR27="",0,ROUND([1]Calculation!CR27*100,1))</f>
        <v>4.5999999999999996</v>
      </c>
      <c r="H82">
        <f>IF([1]Calculation!CS27="",0,ROUND([1]Calculation!CS27*100,1))</f>
        <v>24.8</v>
      </c>
      <c r="I82">
        <f>IF([1]Calculation!CT27="",0,ROUND([1]Calculation!CT27*100,1))</f>
        <v>1.3</v>
      </c>
      <c r="J82">
        <f>IF([1]Calculation!CU27="",0,ROUND([1]Calculation!CU27*100,1))</f>
        <v>12.6</v>
      </c>
      <c r="K82">
        <f>IF([1]Calculation!CV27="",0,ROUND([1]Calculation!CV27*100,1))</f>
        <v>3.8</v>
      </c>
      <c r="L82" s="34">
        <f>[1]Calculation!$EK27</f>
        <v>26.6</v>
      </c>
    </row>
    <row r="83" spans="1:12">
      <c r="A83" t="s">
        <v>39</v>
      </c>
      <c r="B83" t="s">
        <v>172</v>
      </c>
      <c r="C83">
        <f>IF([1]Calculation!CN28="",0,ROUND([1]Calculation!CN28*100,1))</f>
        <v>22.9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14.7</v>
      </c>
      <c r="G83">
        <f>IF([1]Calculation!CR28="",0,ROUND([1]Calculation!CR28*100,1))</f>
        <v>6.2</v>
      </c>
      <c r="H83">
        <f>IF([1]Calculation!CS28="",0,ROUND([1]Calculation!CS28*100,1))</f>
        <v>20.9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4.2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29.5</v>
      </c>
      <c r="D84">
        <f>IF([1]Calculation!CO29="",0,ROUND([1]Calculation!CO29*100,1))</f>
        <v>14.8</v>
      </c>
      <c r="E84">
        <v>0</v>
      </c>
      <c r="F84">
        <f>IF([1]Calculation!CQ29="",0,ROUND([1]Calculation!CQ29*100,1))</f>
        <v>10.7</v>
      </c>
      <c r="G84">
        <f>IF([1]Calculation!CR29="",0,ROUND([1]Calculation!CR29*100,1))</f>
        <v>5</v>
      </c>
      <c r="H84">
        <f>IF([1]Calculation!CS29="",0,ROUND([1]Calculation!CS29*100,1))</f>
        <v>22.1</v>
      </c>
      <c r="I84">
        <f>IF([1]Calculation!CT29="",0,ROUND([1]Calculation!CT29*100,1))</f>
        <v>1</v>
      </c>
      <c r="J84">
        <f>IF([1]Calculation!CU29="",0,ROUND([1]Calculation!CU29*100,1))</f>
        <v>12</v>
      </c>
      <c r="K84">
        <f>IF([1]Calculation!CV29="",0,ROUND([1]Calculation!CV29*100,1))</f>
        <v>3.3</v>
      </c>
      <c r="L84" s="34">
        <f>[1]Calculation!$EK29</f>
        <v>25.3</v>
      </c>
    </row>
    <row r="85" spans="1:12">
      <c r="A85" t="s">
        <v>40</v>
      </c>
      <c r="B85" t="s">
        <v>172</v>
      </c>
      <c r="C85">
        <f>IF([1]Calculation!CN30="",0,ROUND([1]Calculation!CN30*100,1))</f>
        <v>16.3</v>
      </c>
      <c r="D85">
        <f>IF([1]Calculation!CO30="",0,ROUND([1]Calculation!CO30*100,1))</f>
        <v>13.5</v>
      </c>
      <c r="E85">
        <v>0</v>
      </c>
      <c r="F85">
        <f>IF([1]Calculation!CQ30="",0,ROUND([1]Calculation!CQ30*100,1))</f>
        <v>10.9</v>
      </c>
      <c r="G85">
        <f>IF([1]Calculation!CR30="",0,ROUND([1]Calculation!CR30*100,1))</f>
        <v>8.9</v>
      </c>
      <c r="H85">
        <f>IF([1]Calculation!CS30="",0,ROUND([1]Calculation!CS30*100,1))</f>
        <v>26.3</v>
      </c>
      <c r="I85">
        <f>IF([1]Calculation!CT30="",0,ROUND([1]Calculation!CT30*100,1))</f>
        <v>1.3</v>
      </c>
      <c r="J85">
        <f>IF([1]Calculation!CU30="",0,ROUND([1]Calculation!CU30*100,1))</f>
        <v>16.600000000000001</v>
      </c>
      <c r="K85">
        <f>IF([1]Calculation!CV30="",0,ROUND([1]Calculation!CV30*100,1))</f>
        <v>5.5</v>
      </c>
      <c r="L85" s="34">
        <f>[1]Calculation!$EK30</f>
        <v>18.5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25.8</v>
      </c>
      <c r="D87">
        <f>IF([1]Calculation!CO32="",0,ROUND([1]Calculation!CO32*100,1))</f>
        <v>16.600000000000001</v>
      </c>
      <c r="E87">
        <v>0</v>
      </c>
      <c r="F87">
        <f>IF([1]Calculation!CQ32="",0,ROUND([1]Calculation!CQ32*100,1))</f>
        <v>9.6</v>
      </c>
      <c r="G87">
        <f>IF([1]Calculation!CR32="",0,ROUND([1]Calculation!CR32*100,1))</f>
        <v>5</v>
      </c>
      <c r="H87">
        <f>IF([1]Calculation!CS32="",0,ROUND([1]Calculation!CS32*100,1))</f>
        <v>24.4</v>
      </c>
      <c r="I87">
        <f>IF([1]Calculation!CT32="",0,ROUND([1]Calculation!CT32*100,1))</f>
        <v>2.4</v>
      </c>
      <c r="J87">
        <f>IF([1]Calculation!CU32="",0,ROUND([1]Calculation!CU32*100,1))</f>
        <v>13.4</v>
      </c>
      <c r="K87">
        <f>IF([1]Calculation!CV32="",0,ROUND([1]Calculation!CV32*100,1))</f>
        <v>5.2</v>
      </c>
      <c r="L87" s="34">
        <f>[1]Calculation!$EK32</f>
        <v>24.8</v>
      </c>
    </row>
    <row r="88" spans="1:12">
      <c r="A88" t="s">
        <v>44</v>
      </c>
      <c r="B88" t="s">
        <v>172</v>
      </c>
      <c r="C88">
        <f>IF([1]Calculation!CN33="",0,ROUND([1]Calculation!CN33*100,1))</f>
        <v>28.6</v>
      </c>
      <c r="D88">
        <f>IF([1]Calculation!CO33="",0,ROUND([1]Calculation!CO33*100,1))</f>
        <v>16.600000000000001</v>
      </c>
      <c r="E88">
        <v>0</v>
      </c>
      <c r="F88">
        <f>IF([1]Calculation!CQ33="",0,ROUND([1]Calculation!CQ33*100,1))</f>
        <v>10.199999999999999</v>
      </c>
      <c r="G88">
        <f>IF([1]Calculation!CR33="",0,ROUND([1]Calculation!CR33*100,1))</f>
        <v>4.7</v>
      </c>
      <c r="H88">
        <f>IF([1]Calculation!CS33="",0,ROUND([1]Calculation!CS33*100,1))</f>
        <v>22</v>
      </c>
      <c r="I88">
        <f>IF([1]Calculation!CT33="",0,ROUND([1]Calculation!CT33*100,1))</f>
        <v>1.6</v>
      </c>
      <c r="J88">
        <f>IF([1]Calculation!CU33="",0,ROUND([1]Calculation!CU33*100,1))</f>
        <v>13.5</v>
      </c>
      <c r="K88">
        <f>IF([1]Calculation!CV33="",0,ROUND([1]Calculation!CV33*100,1))</f>
        <v>3.7</v>
      </c>
      <c r="L88" s="34">
        <f>[1]Calculation!$EK33</f>
        <v>14.7</v>
      </c>
    </row>
    <row r="89" spans="1:12">
      <c r="A89" t="s">
        <v>45</v>
      </c>
      <c r="B89" t="s">
        <v>172</v>
      </c>
      <c r="C89">
        <f>IF([1]Calculation!CN34="",0,ROUND([1]Calculation!CN34*100,1))</f>
        <v>28.7</v>
      </c>
      <c r="D89">
        <f>IF([1]Calculation!CO34="",0,ROUND([1]Calculation!CO34*100,1))</f>
        <v>14</v>
      </c>
      <c r="E89">
        <v>0</v>
      </c>
      <c r="F89">
        <f>IF([1]Calculation!CQ34="",0,ROUND([1]Calculation!CQ34*100,1))</f>
        <v>11.1</v>
      </c>
      <c r="G89">
        <f>IF([1]Calculation!CR34="",0,ROUND([1]Calculation!CR34*100,1))</f>
        <v>5.0999999999999996</v>
      </c>
      <c r="H89">
        <f>IF([1]Calculation!CS34="",0,ROUND([1]Calculation!CS34*100,1))</f>
        <v>22.1</v>
      </c>
      <c r="I89">
        <f>IF([1]Calculation!CT34="",0,ROUND([1]Calculation!CT34*100,1))</f>
        <v>1.4</v>
      </c>
      <c r="J89">
        <f>IF([1]Calculation!CU34="",0,ROUND([1]Calculation!CU34*100,1))</f>
        <v>12.2</v>
      </c>
      <c r="K89">
        <f>IF([1]Calculation!CV34="",0,ROUND([1]Calculation!CV34*100,1))</f>
        <v>3.8</v>
      </c>
      <c r="L89" s="34">
        <f>[1]Calculation!$EK34</f>
        <v>28.9</v>
      </c>
    </row>
    <row r="90" spans="1:12">
      <c r="A90" t="s">
        <v>46</v>
      </c>
      <c r="B90" t="s">
        <v>172</v>
      </c>
      <c r="C90">
        <f>IF([1]Calculation!CN35="",0,ROUND([1]Calculation!CN35*100,1))</f>
        <v>31.8</v>
      </c>
      <c r="D90">
        <f>IF([1]Calculation!CO35="",0,ROUND([1]Calculation!CO35*100,1))</f>
        <v>13.6</v>
      </c>
      <c r="E90">
        <v>0</v>
      </c>
      <c r="F90">
        <f>IF([1]Calculation!CQ35="",0,ROUND([1]Calculation!CQ35*100,1))</f>
        <v>9.4</v>
      </c>
      <c r="G90">
        <f>IF([1]Calculation!CR35="",0,ROUND([1]Calculation!CR35*100,1))</f>
        <v>4.7</v>
      </c>
      <c r="H90">
        <f>IF([1]Calculation!CS35="",0,ROUND([1]Calculation!CS35*100,1))</f>
        <v>20</v>
      </c>
      <c r="I90">
        <f>IF([1]Calculation!CT35="",0,ROUND([1]Calculation!CT35*100,1))</f>
        <v>3.9</v>
      </c>
      <c r="J90">
        <f>IF([1]Calculation!CU35="",0,ROUND([1]Calculation!CU35*100,1))</f>
        <v>12.2</v>
      </c>
      <c r="K90">
        <f>IF([1]Calculation!CV35="",0,ROUND([1]Calculation!CV35*100,1))</f>
        <v>3.4</v>
      </c>
      <c r="L90" s="34">
        <f>[1]Calculation!$EK35</f>
        <v>23.9</v>
      </c>
    </row>
    <row r="91" spans="1:12">
      <c r="A91" t="s">
        <v>48</v>
      </c>
      <c r="B91" t="s">
        <v>172</v>
      </c>
      <c r="C91">
        <f>IF([1]Calculation!CN36="",0,ROUND([1]Calculation!CN36*100,1))</f>
        <v>26.7</v>
      </c>
      <c r="D91">
        <f>IF([1]Calculation!CO36="",0,ROUND([1]Calculation!CO36*100,1))</f>
        <v>13.4</v>
      </c>
      <c r="E91">
        <v>0</v>
      </c>
      <c r="F91">
        <f>IF([1]Calculation!CQ36="",0,ROUND([1]Calculation!CQ36*100,1))</f>
        <v>9.5</v>
      </c>
      <c r="G91">
        <f>IF([1]Calculation!CR36="",0,ROUND([1]Calculation!CR36*100,1))</f>
        <v>5</v>
      </c>
      <c r="H91">
        <f>IF([1]Calculation!CS36="",0,ROUND([1]Calculation!CS36*100,1))</f>
        <v>24.2</v>
      </c>
      <c r="I91">
        <f>IF([1]Calculation!CT36="",0,ROUND([1]Calculation!CT36*100,1))</f>
        <v>1.8</v>
      </c>
      <c r="J91">
        <f>IF([1]Calculation!CU36="",0,ROUND([1]Calculation!CU36*100,1))</f>
        <v>13.4</v>
      </c>
      <c r="K91">
        <f>IF([1]Calculation!CV36="",0,ROUND([1]Calculation!CV36*100,1))</f>
        <v>4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23.7</v>
      </c>
      <c r="D92">
        <f>IF([1]Calculation!CO37="",0,ROUND([1]Calculation!CO37*100,1))</f>
        <v>14.7</v>
      </c>
      <c r="E92">
        <v>0</v>
      </c>
      <c r="F92">
        <f>IF([1]Calculation!CQ37="",0,ROUND([1]Calculation!CQ37*100,1))</f>
        <v>10.1</v>
      </c>
      <c r="G92">
        <f>IF([1]Calculation!CR37="",0,ROUND([1]Calculation!CR37*100,1))</f>
        <v>5.7</v>
      </c>
      <c r="H92">
        <f>IF([1]Calculation!CS37="",0,ROUND([1]Calculation!CS37*100,1))</f>
        <v>24.9</v>
      </c>
      <c r="I92">
        <f>IF([1]Calculation!CT37="",0,ROUND([1]Calculation!CT37*100,1))</f>
        <v>2.2999999999999998</v>
      </c>
      <c r="J92">
        <f>IF([1]Calculation!CU37="",0,ROUND([1]Calculation!CU37*100,1))</f>
        <v>14.3</v>
      </c>
      <c r="K92">
        <f>IF([1]Calculation!CV37="",0,ROUND([1]Calculation!CV37*100,1))</f>
        <v>5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33.4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8.6999999999999993</v>
      </c>
      <c r="G93">
        <f>IF([1]Calculation!CR38="",0,ROUND([1]Calculation!CR38*100,1))</f>
        <v>4.5999999999999996</v>
      </c>
      <c r="H93">
        <f>IF([1]Calculation!CS38="",0,ROUND([1]Calculation!CS38*100,1))</f>
        <v>20.100000000000001</v>
      </c>
      <c r="I93">
        <f>IF([1]Calculation!CT38="",0,ROUND([1]Calculation!CT38*100,1))</f>
        <v>3.7</v>
      </c>
      <c r="J93">
        <f>IF([1]Calculation!CU38="",0,ROUND([1]Calculation!CU38*100,1))</f>
        <v>11.7</v>
      </c>
      <c r="K93">
        <f>IF([1]Calculation!CV38="",0,ROUND([1]Calculation!CV38*100,1))</f>
        <v>3.6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22.8</v>
      </c>
      <c r="D94">
        <f>IF([1]Calculation!CO39="",0,ROUND([1]Calculation!CO39*100,1))</f>
        <v>10.9</v>
      </c>
      <c r="E94">
        <v>0</v>
      </c>
      <c r="F94">
        <f>IF([1]Calculation!CQ39="",0,ROUND([1]Calculation!CQ39*100,1))</f>
        <v>14.2</v>
      </c>
      <c r="G94">
        <f>IF([1]Calculation!CR39="",0,ROUND([1]Calculation!CR39*100,1))</f>
        <v>6.2</v>
      </c>
      <c r="H94">
        <f>IF([1]Calculation!CS39="",0,ROUND([1]Calculation!CS39*100,1))</f>
        <v>23.2</v>
      </c>
      <c r="I94">
        <f>IF([1]Calculation!CT39="",0,ROUND([1]Calculation!CT39*100,1))</f>
        <v>2.9</v>
      </c>
      <c r="J94">
        <f>IF([1]Calculation!CU39="",0,ROUND([1]Calculation!CU39*100,1))</f>
        <v>15.2</v>
      </c>
      <c r="K94">
        <f>IF([1]Calculation!CV39="",0,ROUND([1]Calculation!CV39*100,1))</f>
        <v>5.4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22.8</v>
      </c>
      <c r="D95">
        <f>IF([1]Calculation!CO40="",0,ROUND([1]Calculation!CO40*100,1))</f>
        <v>11.3</v>
      </c>
      <c r="E95">
        <v>0</v>
      </c>
      <c r="F95">
        <f>IF([1]Calculation!CQ40="",0,ROUND([1]Calculation!CQ40*100,1))</f>
        <v>13.6</v>
      </c>
      <c r="G95">
        <f>IF([1]Calculation!CR40="",0,ROUND([1]Calculation!CR40*100,1))</f>
        <v>9.4</v>
      </c>
      <c r="H95">
        <f>IF([1]Calculation!CS40="",0,ROUND([1]Calculation!CS40*100,1))</f>
        <v>20.8</v>
      </c>
      <c r="I95">
        <f>IF([1]Calculation!CT40="",0,ROUND([1]Calculation!CT40*100,1))</f>
        <v>2</v>
      </c>
      <c r="J95">
        <f>IF([1]Calculation!CU40="",0,ROUND([1]Calculation!CU40*100,1))</f>
        <v>15.9</v>
      </c>
      <c r="K95">
        <f>IF([1]Calculation!CV40="",0,ROUND([1]Calculation!CV40*100,1))</f>
        <v>3.7</v>
      </c>
      <c r="L95" s="34">
        <f>[1]Calculation!$EK40</f>
        <v>14.9</v>
      </c>
    </row>
    <row r="96" spans="1:12">
      <c r="A96" t="s">
        <v>53</v>
      </c>
      <c r="B96" t="s">
        <v>172</v>
      </c>
      <c r="C96">
        <f>IF([1]Calculation!CN41="",0,ROUND([1]Calculation!CN41*100,1))</f>
        <v>20</v>
      </c>
      <c r="D96">
        <f>IF([1]Calculation!CO41="",0,ROUND([1]Calculation!CO41*100,1))</f>
        <v>15.1</v>
      </c>
      <c r="E96">
        <v>0</v>
      </c>
      <c r="F96">
        <f>IF([1]Calculation!CQ41="",0,ROUND([1]Calculation!CQ41*100,1))</f>
        <v>12.6</v>
      </c>
      <c r="G96">
        <f>IF([1]Calculation!CR41="",0,ROUND([1]Calculation!CR41*100,1))</f>
        <v>7.6</v>
      </c>
      <c r="H96">
        <f>IF([1]Calculation!CS41="",0,ROUND([1]Calculation!CS41*100,1))</f>
        <v>23.6</v>
      </c>
      <c r="I96">
        <f>IF([1]Calculation!CT41="",0,ROUND([1]Calculation!CT41*100,1))</f>
        <v>1.8</v>
      </c>
      <c r="J96">
        <f>IF([1]Calculation!CU41="",0,ROUND([1]Calculation!CU41*100,1))</f>
        <v>15.9</v>
      </c>
      <c r="K96">
        <f>IF([1]Calculation!CV41="",0,ROUND([1]Calculation!CV41*100,1))</f>
        <v>3.8</v>
      </c>
      <c r="L96" s="34">
        <f>[1]Calculation!$EK41</f>
        <v>30.6</v>
      </c>
    </row>
    <row r="97" spans="1:12">
      <c r="A97" t="s">
        <v>54</v>
      </c>
      <c r="B97" t="s">
        <v>172</v>
      </c>
      <c r="C97">
        <f>IF([1]Calculation!CN42="",0,ROUND([1]Calculation!CN42*100,1))</f>
        <v>28.5</v>
      </c>
      <c r="D97">
        <f>IF([1]Calculation!CO42="",0,ROUND([1]Calculation!CO42*100,1))</f>
        <v>15.4</v>
      </c>
      <c r="E97">
        <v>0</v>
      </c>
      <c r="F97">
        <f>IF([1]Calculation!CQ42="",0,ROUND([1]Calculation!CQ42*100,1))</f>
        <v>10.9</v>
      </c>
      <c r="G97">
        <f>IF([1]Calculation!CR42="",0,ROUND([1]Calculation!CR42*100,1))</f>
        <v>4.9000000000000004</v>
      </c>
      <c r="H97">
        <f>IF([1]Calculation!CS42="",0,ROUND([1]Calculation!CS42*100,1))</f>
        <v>23.5</v>
      </c>
      <c r="I97">
        <f>IF([1]Calculation!CT42="",0,ROUND([1]Calculation!CT42*100,1))</f>
        <v>1.2</v>
      </c>
      <c r="J97">
        <f>IF([1]Calculation!CU42="",0,ROUND([1]Calculation!CU42*100,1))</f>
        <v>12.5</v>
      </c>
      <c r="K97">
        <f>IF([1]Calculation!CV42="",0,ROUND([1]Calculation!CV42*100,1))</f>
        <v>3.7</v>
      </c>
      <c r="L97" s="34">
        <f>[1]Calculation!$EK42</f>
        <v>30.3</v>
      </c>
    </row>
    <row r="98" spans="1:12">
      <c r="A98" t="s">
        <v>55</v>
      </c>
      <c r="B98" t="s">
        <v>172</v>
      </c>
      <c r="C98">
        <f>IF([1]Calculation!CN43="",0,ROUND([1]Calculation!CN43*100,1))</f>
        <v>29.7</v>
      </c>
      <c r="D98">
        <f>IF([1]Calculation!CO43="",0,ROUND([1]Calculation!CO43*100,1))</f>
        <v>14.2</v>
      </c>
      <c r="E98">
        <v>0</v>
      </c>
      <c r="F98">
        <f>IF([1]Calculation!CQ43="",0,ROUND([1]Calculation!CQ43*100,1))</f>
        <v>9.6999999999999993</v>
      </c>
      <c r="G98">
        <f>IF([1]Calculation!CR43="",0,ROUND([1]Calculation!CR43*100,1))</f>
        <v>4.8</v>
      </c>
      <c r="H98">
        <f>IF([1]Calculation!CS43="",0,ROUND([1]Calculation!CS43*100,1))</f>
        <v>21.4</v>
      </c>
      <c r="I98">
        <f>IF([1]Calculation!CT43="",0,ROUND([1]Calculation!CT43*100,1))</f>
        <v>2.9</v>
      </c>
      <c r="J98">
        <f>IF([1]Calculation!CU43="",0,ROUND([1]Calculation!CU43*100,1))</f>
        <v>12.1</v>
      </c>
      <c r="K98">
        <f>IF([1]Calculation!CV43="",0,ROUND([1]Calculation!CV43*100,1))</f>
        <v>3.7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27.6</v>
      </c>
      <c r="D99">
        <f>IF([1]Calculation!CO44="",0,ROUND([1]Calculation!CO44*100,1))</f>
        <v>15.9</v>
      </c>
      <c r="E99">
        <v>0</v>
      </c>
      <c r="F99">
        <f>IF([1]Calculation!CQ44="",0,ROUND([1]Calculation!CQ44*100,1))</f>
        <v>11.8</v>
      </c>
      <c r="G99">
        <f>IF([1]Calculation!CR44="",0,ROUND([1]Calculation!CR44*100,1))</f>
        <v>4.7</v>
      </c>
      <c r="H99">
        <f>IF([1]Calculation!CS44="",0,ROUND([1]Calculation!CS44*100,1))</f>
        <v>23.2</v>
      </c>
      <c r="I99">
        <f>IF([1]Calculation!CT44="",0,ROUND([1]Calculation!CT44*100,1))</f>
        <v>1.2</v>
      </c>
      <c r="J99">
        <f>IF([1]Calculation!CU44="",0,ROUND([1]Calculation!CU44*100,1))</f>
        <v>12.4</v>
      </c>
      <c r="K99">
        <f>IF([1]Calculation!CV44="",0,ROUND([1]Calculation!CV44*100,1))</f>
        <v>3.5</v>
      </c>
      <c r="L99" s="34">
        <f>[1]Calculation!$EK44</f>
        <v>24.7</v>
      </c>
    </row>
    <row r="100" spans="1:12">
      <c r="A100" t="s">
        <v>57</v>
      </c>
      <c r="B100" t="s">
        <v>172</v>
      </c>
      <c r="C100">
        <f>IF([1]Calculation!CN45="",0,ROUND([1]Calculation!CN45*100,1))</f>
        <v>28.7</v>
      </c>
      <c r="D100">
        <f>IF([1]Calculation!CO45="",0,ROUND([1]Calculation!CO45*100,1))</f>
        <v>12.1</v>
      </c>
      <c r="E100">
        <v>0</v>
      </c>
      <c r="F100">
        <f>IF([1]Calculation!CQ45="",0,ROUND([1]Calculation!CQ45*100,1))</f>
        <v>11.2</v>
      </c>
      <c r="G100">
        <f>IF([1]Calculation!CR45="",0,ROUND([1]Calculation!CR45*100,1))</f>
        <v>4.8</v>
      </c>
      <c r="H100">
        <f>IF([1]Calculation!CS45="",0,ROUND([1]Calculation!CS45*100,1))</f>
        <v>22.5</v>
      </c>
      <c r="I100">
        <f>IF([1]Calculation!CT45="",0,ROUND([1]Calculation!CT45*100,1))</f>
        <v>1.3</v>
      </c>
      <c r="J100">
        <f>IF([1]Calculation!CU45="",0,ROUND([1]Calculation!CU45*100,1))</f>
        <v>12.2</v>
      </c>
      <c r="K100">
        <f>IF([1]Calculation!CV45="",0,ROUND([1]Calculation!CV45*100,1))</f>
        <v>3.3</v>
      </c>
      <c r="L100" s="34">
        <f>[1]Calculation!$EK45</f>
        <v>19.600000000000001</v>
      </c>
    </row>
    <row r="101" spans="1:12">
      <c r="A101" t="s">
        <v>58</v>
      </c>
      <c r="B101" t="s">
        <v>172</v>
      </c>
      <c r="C101">
        <f>IF([1]Calculation!CN46="",0,ROUND([1]Calculation!CN46*100,1))</f>
        <v>24.9</v>
      </c>
      <c r="D101">
        <f>IF([1]Calculation!CO46="",0,ROUND([1]Calculation!CO46*100,1))</f>
        <v>7.5</v>
      </c>
      <c r="E101">
        <v>0</v>
      </c>
      <c r="F101">
        <f>IF([1]Calculation!CQ46="",0,ROUND([1]Calculation!CQ46*100,1))</f>
        <v>12.4</v>
      </c>
      <c r="G101">
        <f>IF([1]Calculation!CR46="",0,ROUND([1]Calculation!CR46*100,1))</f>
        <v>5.3</v>
      </c>
      <c r="H101">
        <f>IF([1]Calculation!CS46="",0,ROUND([1]Calculation!CS46*100,1))</f>
        <v>24.4</v>
      </c>
      <c r="I101">
        <f>IF([1]Calculation!CT46="",0,ROUND([1]Calculation!CT46*100,1))</f>
        <v>1.5</v>
      </c>
      <c r="J101">
        <f>IF([1]Calculation!CU46="",0,ROUND([1]Calculation!CU46*100,1))</f>
        <v>13.8</v>
      </c>
      <c r="K101">
        <f>IF([1]Calculation!CV46="",0,ROUND([1]Calculation!CV46*100,1))</f>
        <v>3.6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17.8</v>
      </c>
      <c r="D103">
        <f>IF([1]Calculation!CO48="",0,ROUND([1]Calculation!CO48*100,1))</f>
        <v>7.5</v>
      </c>
      <c r="E103">
        <v>0</v>
      </c>
      <c r="F103">
        <f>IF([1]Calculation!CQ48="",0,ROUND([1]Calculation!CQ48*100,1))</f>
        <v>13.4</v>
      </c>
      <c r="G103">
        <f>IF([1]Calculation!CR48="",0,ROUND([1]Calculation!CR48*100,1))</f>
        <v>11</v>
      </c>
      <c r="H103">
        <f>IF([1]Calculation!CS48="",0,ROUND([1]Calculation!CS48*100,1))</f>
        <v>25.6</v>
      </c>
      <c r="I103">
        <f>IF([1]Calculation!CT48="",0,ROUND([1]Calculation!CT48*100,1))</f>
        <v>1.9</v>
      </c>
      <c r="J103">
        <f>IF([1]Calculation!CU48="",0,ROUND([1]Calculation!CU48*100,1))</f>
        <v>15.3</v>
      </c>
      <c r="K103">
        <f>IF([1]Calculation!CV48="",0,ROUND([1]Calculation!CV48*100,1))</f>
        <v>5.6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26.2</v>
      </c>
      <c r="D104">
        <f>IF([1]Calculation!CO49="",0,ROUND([1]Calculation!CO49*100,1))</f>
        <v>6</v>
      </c>
      <c r="E104">
        <v>0</v>
      </c>
      <c r="F104">
        <f>IF([1]Calculation!CQ49="",0,ROUND([1]Calculation!CQ49*100,1))</f>
        <v>9.5</v>
      </c>
      <c r="G104">
        <f>IF([1]Calculation!CR49="",0,ROUND([1]Calculation!CR49*100,1))</f>
        <v>6.6</v>
      </c>
      <c r="H104">
        <f>IF([1]Calculation!CS49="",0,ROUND([1]Calculation!CS49*100,1))</f>
        <v>23.3</v>
      </c>
      <c r="I104">
        <f>IF([1]Calculation!CT49="",0,ROUND([1]Calculation!CT49*100,1))</f>
        <v>1.2</v>
      </c>
      <c r="J104">
        <f>IF([1]Calculation!CU49="",0,ROUND([1]Calculation!CU49*100,1))</f>
        <v>13.1</v>
      </c>
      <c r="K104">
        <f>IF([1]Calculation!CV49="",0,ROUND([1]Calculation!CV49*100,1))</f>
        <v>3.8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17.8</v>
      </c>
      <c r="D105">
        <f>IF([1]Calculation!CO50="",0,ROUND([1]Calculation!CO50*100,1))</f>
        <v>14.6</v>
      </c>
      <c r="E105">
        <v>0</v>
      </c>
      <c r="F105">
        <f>IF([1]Calculation!CQ50="",0,ROUND([1]Calculation!CQ50*100,1))</f>
        <v>13.3</v>
      </c>
      <c r="G105">
        <f>IF([1]Calculation!CR50="",0,ROUND([1]Calculation!CR50*100,1))</f>
        <v>11.1</v>
      </c>
      <c r="H105">
        <f>IF([1]Calculation!CS50="",0,ROUND([1]Calculation!CS50*100,1))</f>
        <v>25.6</v>
      </c>
      <c r="I105">
        <f>IF([1]Calculation!CT50="",0,ROUND([1]Calculation!CT50*100,1))</f>
        <v>1.9</v>
      </c>
      <c r="J105">
        <f>IF([1]Calculation!CU50="",0,ROUND([1]Calculation!CU50*100,1))</f>
        <v>15.3</v>
      </c>
      <c r="K105">
        <f>IF([1]Calculation!CV50="",0,ROUND([1]Calculation!CV50*100,1))</f>
        <v>5.6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17</v>
      </c>
      <c r="D106">
        <f>IF([1]Calculation!CO51="",0,ROUND([1]Calculation!CO51*100,1))</f>
        <v>15.2</v>
      </c>
      <c r="E106">
        <v>0</v>
      </c>
      <c r="F106">
        <f>IF([1]Calculation!CQ51="",0,ROUND([1]Calculation!CQ51*100,1))</f>
        <v>15.6</v>
      </c>
      <c r="G106">
        <f>IF([1]Calculation!CR51="",0,ROUND([1]Calculation!CR51*100,1))</f>
        <v>7.4</v>
      </c>
      <c r="H106">
        <f>IF([1]Calculation!CS51="",0,ROUND([1]Calculation!CS51*100,1))</f>
        <v>23.2</v>
      </c>
      <c r="I106">
        <f>IF([1]Calculation!CT51="",0,ROUND([1]Calculation!CT51*100,1))</f>
        <v>2.9</v>
      </c>
      <c r="J106">
        <f>IF([1]Calculation!CU51="",0,ROUND([1]Calculation!CU51*100,1))</f>
        <v>17.7</v>
      </c>
      <c r="K106">
        <f>IF([1]Calculation!CV51="",0,ROUND([1]Calculation!CV51*100,1))</f>
        <v>3.8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27.3</v>
      </c>
      <c r="D107">
        <f>IF([1]Calculation!CO52="",0,ROUND([1]Calculation!CO52*100,1))</f>
        <v>15.3</v>
      </c>
      <c r="E107">
        <v>0</v>
      </c>
      <c r="F107">
        <f>IF([1]Calculation!CQ52="",0,ROUND([1]Calculation!CQ52*100,1))</f>
        <v>11.5</v>
      </c>
      <c r="G107">
        <f>IF([1]Calculation!CR52="",0,ROUND([1]Calculation!CR52*100,1))</f>
        <v>6.6</v>
      </c>
      <c r="H107">
        <f>IF([1]Calculation!CS52="",0,ROUND([1]Calculation!CS52*100,1))</f>
        <v>22.1</v>
      </c>
      <c r="I107">
        <f>IF([1]Calculation!CT52="",0,ROUND([1]Calculation!CT52*100,1))</f>
        <v>1.1000000000000001</v>
      </c>
      <c r="J107">
        <f>IF([1]Calculation!CU52="",0,ROUND([1]Calculation!CU52*100,1))</f>
        <v>13.1</v>
      </c>
      <c r="K107">
        <f>IF([1]Calculation!CV52="",0,ROUND([1]Calculation!CV52*100,1))</f>
        <v>3.5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14.7</v>
      </c>
      <c r="D108">
        <f>IF([1]Calculation!CO53="",0,ROUND([1]Calculation!CO53*100,1))</f>
        <v>16</v>
      </c>
      <c r="E108">
        <v>0</v>
      </c>
      <c r="F108">
        <f>IF([1]Calculation!CQ53="",0,ROUND([1]Calculation!CQ53*100,1))</f>
        <v>10</v>
      </c>
      <c r="G108">
        <f>IF([1]Calculation!CR53="",0,ROUND([1]Calculation!CR53*100,1))</f>
        <v>8.1</v>
      </c>
      <c r="H108">
        <f>IF([1]Calculation!CS53="",0,ROUND([1]Calculation!CS53*100,1))</f>
        <v>28.2</v>
      </c>
      <c r="I108">
        <f>IF([1]Calculation!CT53="",0,ROUND([1]Calculation!CT53*100,1))</f>
        <v>1.1000000000000001</v>
      </c>
      <c r="J108">
        <f>IF([1]Calculation!CU53="",0,ROUND([1]Calculation!CU53*100,1))</f>
        <v>16</v>
      </c>
      <c r="K108">
        <f>IF([1]Calculation!CV53="",0,ROUND([1]Calculation!CV53*100,1))</f>
        <v>4.7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32.5</v>
      </c>
      <c r="D109">
        <f>IF([1]Calculation!CO54="",0,ROUND([1]Calculation!CO54*100,1))</f>
        <v>15.7</v>
      </c>
      <c r="E109">
        <v>0</v>
      </c>
      <c r="F109">
        <f>IF([1]Calculation!CQ54="",0,ROUND([1]Calculation!CQ54*100,1))</f>
        <v>9.1999999999999993</v>
      </c>
      <c r="G109">
        <f>IF([1]Calculation!CR54="",0,ROUND([1]Calculation!CR54*100,1))</f>
        <v>4.5999999999999996</v>
      </c>
      <c r="H109">
        <f>IF([1]Calculation!CS54="",0,ROUND([1]Calculation!CS54*100,1))</f>
        <v>20.7</v>
      </c>
      <c r="I109">
        <f>IF([1]Calculation!CT54="",0,ROUND([1]Calculation!CT54*100,1))</f>
        <v>3.6</v>
      </c>
      <c r="J109">
        <f>IF([1]Calculation!CU54="",0,ROUND([1]Calculation!CU54*100,1))</f>
        <v>11.4</v>
      </c>
      <c r="K109">
        <f>IF([1]Calculation!CV54="",0,ROUND([1]Calculation!CV54*100,1))</f>
        <v>4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18.100000000000001</v>
      </c>
      <c r="D110">
        <f>IF([1]Calculation!CO55="",0,ROUND([1]Calculation!CO55*100,1))</f>
        <v>15</v>
      </c>
      <c r="E110">
        <v>0</v>
      </c>
      <c r="F110">
        <f>IF([1]Calculation!CQ55="",0,ROUND([1]Calculation!CQ55*100,1))</f>
        <v>10.8</v>
      </c>
      <c r="G110">
        <f>IF([1]Calculation!CR55="",0,ROUND([1]Calculation!CR55*100,1))</f>
        <v>4.4000000000000004</v>
      </c>
      <c r="H110">
        <f>IF([1]Calculation!CS55="",0,ROUND([1]Calculation!CS55*100,1))</f>
        <v>28.7</v>
      </c>
      <c r="I110">
        <f>IF([1]Calculation!CT55="",0,ROUND([1]Calculation!CT55*100,1))</f>
        <v>1.1000000000000001</v>
      </c>
      <c r="J110">
        <f>IF([1]Calculation!CU55="",0,ROUND([1]Calculation!CU55*100,1))</f>
        <v>14.8</v>
      </c>
      <c r="K110">
        <f>IF([1]Calculation!CV55="",0,ROUND([1]Calculation!CV55*100,1))</f>
        <v>5.8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28.9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11</v>
      </c>
      <c r="G111">
        <f>IF([1]Calculation!CR56="",0,ROUND([1]Calculation!CR56*100,1))</f>
        <v>4.4000000000000004</v>
      </c>
      <c r="H111">
        <f>IF([1]Calculation!CS56="",0,ROUND([1]Calculation!CS56*100,1))</f>
        <v>23.2</v>
      </c>
      <c r="I111">
        <f>IF([1]Calculation!CT56="",0,ROUND([1]Calculation!CT56*100,1))</f>
        <v>1.5</v>
      </c>
      <c r="J111">
        <f>IF([1]Calculation!CU56="",0,ROUND([1]Calculation!CU56*100,1))</f>
        <v>11.8</v>
      </c>
      <c r="K111">
        <f>IF([1]Calculation!CV56="",0,ROUND([1]Calculation!CV56*100,1))</f>
        <v>3.7</v>
      </c>
      <c r="L111" s="34">
        <f>[1]Calculation!$EK56</f>
        <v>24.1</v>
      </c>
    </row>
    <row r="112" spans="1:12">
      <c r="A112" t="s">
        <v>69</v>
      </c>
      <c r="B112" t="s">
        <v>172</v>
      </c>
      <c r="C112">
        <f>IF([1]Calculation!CN57="",0,ROUND([1]Calculation!CN57*100,1))</f>
        <v>25.2</v>
      </c>
      <c r="D112">
        <f>IF([1]Calculation!CO57="",0,ROUND([1]Calculation!CO57*100,1))</f>
        <v>10.7</v>
      </c>
      <c r="E112">
        <v>0</v>
      </c>
      <c r="F112">
        <f>IF([1]Calculation!CQ57="",0,ROUND([1]Calculation!CQ57*100,1))</f>
        <v>9.9</v>
      </c>
      <c r="G112">
        <f>IF([1]Calculation!CR57="",0,ROUND([1]Calculation!CR57*100,1))</f>
        <v>5.2</v>
      </c>
      <c r="H112">
        <f>IF([1]Calculation!CS57="",0,ROUND([1]Calculation!CS57*100,1))</f>
        <v>23.9</v>
      </c>
      <c r="I112">
        <f>IF([1]Calculation!CT57="",0,ROUND([1]Calculation!CT57*100,1))</f>
        <v>2.4</v>
      </c>
      <c r="J112">
        <f>IF([1]Calculation!CU57="",0,ROUND([1]Calculation!CU57*100,1))</f>
        <v>14</v>
      </c>
      <c r="K112">
        <f>IF([1]Calculation!CV57="",0,ROUND([1]Calculation!CV57*100,1))</f>
        <v>4</v>
      </c>
      <c r="L112" s="34">
        <f>[1]Calculation!$EK57</f>
        <v>28</v>
      </c>
    </row>
    <row r="113" spans="1:12">
      <c r="A113" t="s">
        <v>70</v>
      </c>
      <c r="B113" t="s">
        <v>172</v>
      </c>
      <c r="C113">
        <f>IF([1]Calculation!CN58="",0,ROUND([1]Calculation!CN58*100,1))</f>
        <v>17.899999999999999</v>
      </c>
      <c r="D113">
        <f>IF([1]Calculation!CO58="",0,ROUND([1]Calculation!CO58*100,1))</f>
        <v>11.6</v>
      </c>
      <c r="E113">
        <v>0</v>
      </c>
      <c r="F113">
        <f>IF([1]Calculation!CQ58="",0,ROUND([1]Calculation!CQ58*100,1))</f>
        <v>13.9</v>
      </c>
      <c r="G113">
        <f>IF([1]Calculation!CR58="",0,ROUND([1]Calculation!CR58*100,1))</f>
        <v>10.6</v>
      </c>
      <c r="H113">
        <f>IF([1]Calculation!CS58="",0,ROUND([1]Calculation!CS58*100,1))</f>
        <v>24.3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5.8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15.6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18.5</v>
      </c>
      <c r="G117">
        <f>IF([1]Calculation!DB5="",0,ROUND([1]Calculation!DB5*100,1))</f>
        <v>4.4000000000000004</v>
      </c>
      <c r="H117">
        <f>IF([1]Calculation!DC5="",0,ROUND([1]Calculation!DC5*100,1))</f>
        <v>27.5</v>
      </c>
      <c r="I117">
        <f>IF([1]Calculation!DD5="",0,ROUND([1]Calculation!DD5*100,1))</f>
        <v>7.9</v>
      </c>
      <c r="J117">
        <f>IF([1]Calculation!DE5="",0,ROUND([1]Calculation!DE5*100,1))</f>
        <v>18.2</v>
      </c>
      <c r="K117">
        <f>IF([1]Calculation!DF5="",0,ROUND([1]Calculation!DF5*100,1))</f>
        <v>3.9</v>
      </c>
      <c r="L117" s="34">
        <f>[1]Calculation!$EL5</f>
        <v>6.6</v>
      </c>
    </row>
    <row r="118" spans="1:12">
      <c r="A118" t="s">
        <v>17</v>
      </c>
      <c r="B118" t="s">
        <v>171</v>
      </c>
      <c r="C118">
        <f>IF([1]Calculation!CX6="",0,ROUND([1]Calculation!CX6*100,1))</f>
        <v>25.9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9.5</v>
      </c>
      <c r="G118">
        <f>IF([1]Calculation!DB6="",0,ROUND([1]Calculation!DB6*100,1))</f>
        <v>3.8</v>
      </c>
      <c r="H118">
        <f>IF([1]Calculation!DC6="",0,ROUND([1]Calculation!DC6*100,1))</f>
        <v>27.2</v>
      </c>
      <c r="I118">
        <f>IF([1]Calculation!DD6="",0,ROUND([1]Calculation!DD6*100,1))</f>
        <v>7.9</v>
      </c>
      <c r="J118">
        <f>IF([1]Calculation!DE6="",0,ROUND([1]Calculation!DE6*100,1))</f>
        <v>14.8</v>
      </c>
      <c r="K118">
        <f>IF([1]Calculation!DF6="",0,ROUND([1]Calculation!DF6*100,1))</f>
        <v>4.8</v>
      </c>
      <c r="L118" s="34">
        <f>[1]Calculation!$EL6</f>
        <v>26.4</v>
      </c>
    </row>
    <row r="119" spans="1:12">
      <c r="A119" t="s">
        <v>18</v>
      </c>
      <c r="B119" t="s">
        <v>171</v>
      </c>
      <c r="C119">
        <f>IF([1]Calculation!CX7="",0,ROUND([1]Calculation!CX7*100,1))</f>
        <v>35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6.3</v>
      </c>
      <c r="G119">
        <f>IF([1]Calculation!DB7="",0,ROUND([1]Calculation!DB7*100,1))</f>
        <v>4.0999999999999996</v>
      </c>
      <c r="H119">
        <f>IF([1]Calculation!DC7="",0,ROUND([1]Calculation!DC7*100,1))</f>
        <v>18.7</v>
      </c>
      <c r="I119">
        <f>IF([1]Calculation!DD7="",0,ROUND([1]Calculation!DD7*100,1))</f>
        <v>12</v>
      </c>
      <c r="J119">
        <f>IF([1]Calculation!DE7="",0,ROUND([1]Calculation!DE7*100,1))</f>
        <v>11</v>
      </c>
      <c r="K119">
        <f>IF([1]Calculation!DF7="",0,ROUND([1]Calculation!DF7*100,1))</f>
        <v>3.4</v>
      </c>
      <c r="L119" s="34">
        <f>[1]Calculation!$EL7</f>
        <v>19.5</v>
      </c>
    </row>
    <row r="120" spans="1:12">
      <c r="A120" t="s">
        <v>19</v>
      </c>
      <c r="B120" t="s">
        <v>171</v>
      </c>
      <c r="C120">
        <f>IF([1]Calculation!CX8="",0,ROUND([1]Calculation!CX8*100,1))</f>
        <v>36.700000000000003</v>
      </c>
      <c r="D120">
        <f>IF([1]Calculation!CY8="",0,ROUND([1]Calculation!CY8*100,1))</f>
        <v>15.3</v>
      </c>
      <c r="E120">
        <v>0</v>
      </c>
      <c r="F120">
        <f>IF([1]Calculation!DA8="",0,ROUND([1]Calculation!DA8*100,1))</f>
        <v>6.6</v>
      </c>
      <c r="G120">
        <f>IF([1]Calculation!DB8="",0,ROUND([1]Calculation!DB8*100,1))</f>
        <v>4.3</v>
      </c>
      <c r="H120">
        <f>IF([1]Calculation!DC8="",0,ROUND([1]Calculation!DC8*100,1))</f>
        <v>19.2</v>
      </c>
      <c r="I120">
        <f>IF([1]Calculation!DD8="",0,ROUND([1]Calculation!DD8*100,1))</f>
        <v>2</v>
      </c>
      <c r="J120">
        <f>IF([1]Calculation!DE8="",0,ROUND([1]Calculation!DE8*100,1))</f>
        <v>11.5</v>
      </c>
      <c r="K120">
        <f>IF([1]Calculation!DF8="",0,ROUND([1]Calculation!DF8*100,1))</f>
        <v>3.5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25.1</v>
      </c>
      <c r="D121">
        <f>IF([1]Calculation!CY9="",0,ROUND([1]Calculation!CY9*100,1))</f>
        <v>11.4</v>
      </c>
      <c r="E121">
        <v>0</v>
      </c>
      <c r="F121">
        <f>IF([1]Calculation!DA9="",0,ROUND([1]Calculation!DA9*100,1))</f>
        <v>10</v>
      </c>
      <c r="G121">
        <f>IF([1]Calculation!DB9="",0,ROUND([1]Calculation!DB9*100,1))</f>
        <v>4.5</v>
      </c>
      <c r="H121">
        <f>IF([1]Calculation!DC9="",0,ROUND([1]Calculation!DC9*100,1))</f>
        <v>24.9</v>
      </c>
      <c r="I121">
        <f>IF([1]Calculation!DD9="",0,ROUND([1]Calculation!DD9*100,1))</f>
        <v>1.8</v>
      </c>
      <c r="J121">
        <f>IF([1]Calculation!DE9="",0,ROUND([1]Calculation!DE9*100,1))</f>
        <v>14.6</v>
      </c>
      <c r="K121">
        <f>IF([1]Calculation!DF9="",0,ROUND([1]Calculation!DF9*100,1))</f>
        <v>3.8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33.6</v>
      </c>
      <c r="D122">
        <f>IF([1]Calculation!CY10="",0,ROUND([1]Calculation!CY10*100,1))</f>
        <v>15.7</v>
      </c>
      <c r="E122">
        <v>0</v>
      </c>
      <c r="F122">
        <f>IF([1]Calculation!DA10="",0,ROUND([1]Calculation!DA10*100,1))</f>
        <v>8.1999999999999993</v>
      </c>
      <c r="G122">
        <f>IF([1]Calculation!DB10="",0,ROUND([1]Calculation!DB10*100,1))</f>
        <v>4.9000000000000004</v>
      </c>
      <c r="H122">
        <f>IF([1]Calculation!DC10="",0,ROUND([1]Calculation!DC10*100,1))</f>
        <v>20.399999999999999</v>
      </c>
      <c r="I122">
        <f>IF([1]Calculation!DD10="",0,ROUND([1]Calculation!DD10*100,1))</f>
        <v>1.9</v>
      </c>
      <c r="J122">
        <f>IF([1]Calculation!DE10="",0,ROUND([1]Calculation!DE10*100,1))</f>
        <v>12.3</v>
      </c>
      <c r="K122">
        <f>IF([1]Calculation!DF10="",0,ROUND([1]Calculation!DF10*100,1))</f>
        <v>3.6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</v>
      </c>
      <c r="D123">
        <f>IF([1]Calculation!CY11="",0,ROUND([1]Calculation!CY11*100,1))</f>
        <v>10.3</v>
      </c>
      <c r="E123">
        <v>0</v>
      </c>
      <c r="F123">
        <f>IF([1]Calculation!DA11="",0,ROUND([1]Calculation!DA11*100,1))</f>
        <v>8.4</v>
      </c>
      <c r="G123">
        <f>IF([1]Calculation!DB11="",0,ROUND([1]Calculation!DB11*100,1))</f>
        <v>3.5</v>
      </c>
      <c r="H123">
        <f>IF([1]Calculation!DC11="",0,ROUND([1]Calculation!DC11*100,1))</f>
        <v>27.6</v>
      </c>
      <c r="I123">
        <f>IF([1]Calculation!DD11="",0,ROUND([1]Calculation!DD11*100,1))</f>
        <v>2.8</v>
      </c>
      <c r="J123">
        <f>IF([1]Calculation!DE11="",0,ROUND([1]Calculation!DE11*100,1))</f>
        <v>14.5</v>
      </c>
      <c r="K123">
        <f>IF([1]Calculation!DF11="",0,ROUND([1]Calculation!DF11*100,1))</f>
        <v>5.0999999999999996</v>
      </c>
      <c r="L123" s="34">
        <f>[1]Calculation!$EL11</f>
        <v>18.3</v>
      </c>
    </row>
    <row r="124" spans="1:12">
      <c r="A124" t="s">
        <v>23</v>
      </c>
      <c r="B124" t="s">
        <v>171</v>
      </c>
      <c r="C124">
        <f>IF([1]Calculation!CX12="",0,ROUND([1]Calculation!CX12*100,1))</f>
        <v>19.399999999999999</v>
      </c>
      <c r="D124">
        <f>IF([1]Calculation!CY12="",0,ROUND([1]Calculation!CY12*100,1))</f>
        <v>10.9</v>
      </c>
      <c r="E124">
        <v>0</v>
      </c>
      <c r="F124">
        <f>IF([1]Calculation!DA12="",0,ROUND([1]Calculation!DA12*100,1))</f>
        <v>9.8000000000000007</v>
      </c>
      <c r="G124">
        <f>IF([1]Calculation!DB12="",0,ROUND([1]Calculation!DB12*100,1))</f>
        <v>3.9</v>
      </c>
      <c r="H124">
        <f>IF([1]Calculation!DC12="",0,ROUND([1]Calculation!DC12*100,1))</f>
        <v>33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4.8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25.1</v>
      </c>
      <c r="D125">
        <f>IF([1]Calculation!CY13="",0,ROUND([1]Calculation!CY13*100,1))</f>
        <v>11.4</v>
      </c>
      <c r="E125">
        <v>0</v>
      </c>
      <c r="F125">
        <f>IF([1]Calculation!DA13="",0,ROUND([1]Calculation!DA13*100,1))</f>
        <v>10</v>
      </c>
      <c r="G125">
        <f>IF([1]Calculation!DB13="",0,ROUND([1]Calculation!DB13*100,1))</f>
        <v>4.5</v>
      </c>
      <c r="H125">
        <f>IF([1]Calculation!DC13="",0,ROUND([1]Calculation!DC13*100,1))</f>
        <v>40</v>
      </c>
      <c r="I125">
        <f>IF([1]Calculation!DD13="",0,ROUND([1]Calculation!DD13*100,1))</f>
        <v>1.8</v>
      </c>
      <c r="J125">
        <f>IF([1]Calculation!DE13="",0,ROUND([1]Calculation!DE13*100,1))</f>
        <v>14.6</v>
      </c>
      <c r="K125">
        <f>IF([1]Calculation!DF13="",0,ROUND([1]Calculation!DF13*100,1))</f>
        <v>3.8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19.2</v>
      </c>
      <c r="D126">
        <f>IF([1]Calculation!CY14="",0,ROUND([1]Calculation!CY14*100,1))</f>
        <v>13.4</v>
      </c>
      <c r="E126">
        <v>0</v>
      </c>
      <c r="F126">
        <f>IF([1]Calculation!DA14="",0,ROUND([1]Calculation!DA14*100,1))</f>
        <v>13.1</v>
      </c>
      <c r="G126">
        <f>IF([1]Calculation!DB14="",0,ROUND([1]Calculation!DB14*100,1))</f>
        <v>4.3</v>
      </c>
      <c r="H126">
        <f>IF([1]Calculation!DC14="",0,ROUND([1]Calculation!DC14*100,1))</f>
        <v>27.2</v>
      </c>
      <c r="I126">
        <f>IF([1]Calculation!DD14="",0,ROUND([1]Calculation!DD14*100,1))</f>
        <v>2.9</v>
      </c>
      <c r="J126">
        <f>IF([1]Calculation!DE14="",0,ROUND([1]Calculation!DE14*100,1))</f>
        <v>17.8</v>
      </c>
      <c r="K126">
        <f>IF([1]Calculation!DF14="",0,ROUND([1]Calculation!DF14*100,1))</f>
        <v>3.8</v>
      </c>
      <c r="L126" s="34">
        <f>[1]Calculation!$EL14</f>
        <v>57.5</v>
      </c>
    </row>
    <row r="127" spans="1:12">
      <c r="A127" t="s">
        <v>26</v>
      </c>
      <c r="B127" t="s">
        <v>171</v>
      </c>
      <c r="C127">
        <f>IF([1]Calculation!CX15="",0,ROUND([1]Calculation!CX15*100,1))</f>
        <v>18.7</v>
      </c>
      <c r="D127">
        <f>IF([1]Calculation!CY15="",0,ROUND([1]Calculation!CY15*100,1))</f>
        <v>13.5</v>
      </c>
      <c r="E127">
        <v>0</v>
      </c>
      <c r="F127">
        <f>IF([1]Calculation!DA15="",0,ROUND([1]Calculation!DA15*100,1))</f>
        <v>13.1</v>
      </c>
      <c r="G127">
        <f>IF([1]Calculation!DB15="",0,ROUND([1]Calculation!DB15*100,1))</f>
        <v>4.3</v>
      </c>
      <c r="H127">
        <f>IF([1]Calculation!DC15="",0,ROUND([1]Calculation!DC15*100,1))</f>
        <v>27.5</v>
      </c>
      <c r="I127">
        <f>IF([1]Calculation!DD15="",0,ROUND([1]Calculation!DD15*100,1))</f>
        <v>2.9</v>
      </c>
      <c r="J127">
        <f>IF([1]Calculation!DE15="",0,ROUND([1]Calculation!DE15*100,1))</f>
        <v>20.100000000000001</v>
      </c>
      <c r="K127">
        <f>IF([1]Calculation!DF15="",0,ROUND([1]Calculation!DF15*100,1))</f>
        <v>3.9</v>
      </c>
      <c r="L127" s="34">
        <f>[1]Calculation!$EL15</f>
        <v>44.8</v>
      </c>
    </row>
    <row r="128" spans="1:12">
      <c r="A128" t="s">
        <v>27</v>
      </c>
      <c r="B128" t="s">
        <v>171</v>
      </c>
      <c r="C128">
        <f>IF([1]Calculation!CX16="",0,ROUND([1]Calculation!CX16*100,1))</f>
        <v>20.399999999999999</v>
      </c>
      <c r="D128">
        <f>IF([1]Calculation!CY16="",0,ROUND([1]Calculation!CY16*100,1))</f>
        <v>11.4</v>
      </c>
      <c r="E128">
        <v>0</v>
      </c>
      <c r="F128">
        <f>IF([1]Calculation!DA16="",0,ROUND([1]Calculation!DA16*100,1))</f>
        <v>14.8</v>
      </c>
      <c r="G128">
        <f>IF([1]Calculation!DB16="",0,ROUND([1]Calculation!DB16*100,1))</f>
        <v>22.2</v>
      </c>
      <c r="H128">
        <f>IF([1]Calculation!DC16="",0,ROUND([1]Calculation!DC16*100,1))</f>
        <v>26.3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3.8</v>
      </c>
      <c r="L128" s="34">
        <f>[1]Calculation!$EL16</f>
        <v>62.6</v>
      </c>
    </row>
    <row r="129" spans="1:12">
      <c r="A129" t="s">
        <v>28</v>
      </c>
      <c r="B129" t="s">
        <v>171</v>
      </c>
      <c r="C129">
        <f>IF([1]Calculation!CX17="",0,ROUND([1]Calculation!CX17*100,1))</f>
        <v>34</v>
      </c>
      <c r="D129">
        <f>IF([1]Calculation!CY17="",0,ROUND([1]Calculation!CY17*100,1))</f>
        <v>15.6</v>
      </c>
      <c r="E129">
        <v>0</v>
      </c>
      <c r="F129">
        <f>IF([1]Calculation!DA17="",0,ROUND([1]Calculation!DA17*100,1))</f>
        <v>7.9</v>
      </c>
      <c r="G129">
        <f>IF([1]Calculation!DB17="",0,ROUND([1]Calculation!DB17*100,1))</f>
        <v>4.8</v>
      </c>
      <c r="H129">
        <f>IF([1]Calculation!DC17="",0,ROUND([1]Calculation!DC17*100,1))</f>
        <v>20.5</v>
      </c>
      <c r="I129">
        <f>IF([1]Calculation!DD17="",0,ROUND([1]Calculation!DD17*100,1))</f>
        <v>1.9</v>
      </c>
      <c r="J129">
        <f>IF([1]Calculation!DE17="",0,ROUND([1]Calculation!DE17*100,1))</f>
        <v>12.6</v>
      </c>
      <c r="K129">
        <f>IF([1]Calculation!DF17="",0,ROUND([1]Calculation!DF17*100,1))</f>
        <v>3.7</v>
      </c>
      <c r="L129" s="34">
        <f>[1]Calculation!$EL17</f>
        <v>29.1</v>
      </c>
    </row>
    <row r="130" spans="1:12">
      <c r="A130" t="s">
        <v>29</v>
      </c>
      <c r="B130" t="s">
        <v>171</v>
      </c>
      <c r="C130">
        <f>IF([1]Calculation!CX18="",0,ROUND([1]Calculation!CX18*100,1))</f>
        <v>23.4</v>
      </c>
      <c r="D130">
        <f>IF([1]Calculation!CY18="",0,ROUND([1]Calculation!CY18*100,1))</f>
        <v>15.6</v>
      </c>
      <c r="E130">
        <v>0</v>
      </c>
      <c r="F130">
        <f>IF([1]Calculation!DA18="",0,ROUND([1]Calculation!DA18*100,1))</f>
        <v>8.4</v>
      </c>
      <c r="G130">
        <f>IF([1]Calculation!DB18="",0,ROUND([1]Calculation!DB18*100,1))</f>
        <v>5.0999999999999996</v>
      </c>
      <c r="H130">
        <f>IF([1]Calculation!DC18="",0,ROUND([1]Calculation!DC18*100,1))</f>
        <v>32.4</v>
      </c>
      <c r="I130">
        <f>IF([1]Calculation!DD18="",0,ROUND([1]Calculation!DD18*100,1))</f>
        <v>1.8</v>
      </c>
      <c r="J130">
        <f>IF([1]Calculation!DE18="",0,ROUND([1]Calculation!DE18*100,1))</f>
        <v>12.4</v>
      </c>
      <c r="K130">
        <f>IF([1]Calculation!DF18="",0,ROUND([1]Calculation!DF18*100,1))</f>
        <v>3.7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34.200000000000003</v>
      </c>
      <c r="D131">
        <f>IF([1]Calculation!CY19="",0,ROUND([1]Calculation!CY19*100,1))</f>
        <v>15.7</v>
      </c>
      <c r="E131">
        <v>0</v>
      </c>
      <c r="F131">
        <f>IF([1]Calculation!DA19="",0,ROUND([1]Calculation!DA19*100,1))</f>
        <v>8.1</v>
      </c>
      <c r="G131">
        <f>IF([1]Calculation!DB19="",0,ROUND([1]Calculation!DB19*100,1))</f>
        <v>4.8</v>
      </c>
      <c r="H131">
        <f>IF([1]Calculation!DC19="",0,ROUND([1]Calculation!DC19*100,1))</f>
        <v>20.9</v>
      </c>
      <c r="I131">
        <f>IF([1]Calculation!DD19="",0,ROUND([1]Calculation!DD19*100,1))</f>
        <v>2</v>
      </c>
      <c r="J131">
        <f>IF([1]Calculation!DE19="",0,ROUND([1]Calculation!DE19*100,1))</f>
        <v>12.9</v>
      </c>
      <c r="K131">
        <f>IF([1]Calculation!DF19="",0,ROUND([1]Calculation!DF19*100,1))</f>
        <v>3.7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25.9</v>
      </c>
      <c r="D132">
        <f>IF([1]Calculation!CY20="",0,ROUND([1]Calculation!CY20*100,1))</f>
        <v>14.5</v>
      </c>
      <c r="E132">
        <v>0</v>
      </c>
      <c r="F132">
        <f>IF([1]Calculation!DA20="",0,ROUND([1]Calculation!DA20*100,1))</f>
        <v>6.6</v>
      </c>
      <c r="G132">
        <f>IF([1]Calculation!DB20="",0,ROUND([1]Calculation!DB20*100,1))</f>
        <v>4.5</v>
      </c>
      <c r="H132">
        <f>IF([1]Calculation!DC20="",0,ROUND([1]Calculation!DC20*100,1))</f>
        <v>26</v>
      </c>
      <c r="I132">
        <f>IF([1]Calculation!DD20="",0,ROUND([1]Calculation!DD20*100,1))</f>
        <v>1.8</v>
      </c>
      <c r="J132">
        <f>IF([1]Calculation!DE20="",0,ROUND([1]Calculation!DE20*100,1))</f>
        <v>17.100000000000001</v>
      </c>
      <c r="K132">
        <f>IF([1]Calculation!DF20="",0,ROUND([1]Calculation!DF20*100,1))</f>
        <v>3.9</v>
      </c>
      <c r="L132" s="34">
        <f>[1]Calculation!$EL20</f>
        <v>30</v>
      </c>
    </row>
    <row r="133" spans="1:12">
      <c r="A133" t="s">
        <v>32</v>
      </c>
      <c r="B133" t="s">
        <v>171</v>
      </c>
      <c r="C133">
        <f>IF([1]Calculation!CX21="",0,ROUND([1]Calculation!CX21*100,1))</f>
        <v>19.5</v>
      </c>
      <c r="D133">
        <f>IF([1]Calculation!CY21="",0,ROUND([1]Calculation!CY21*100,1))</f>
        <v>11.8</v>
      </c>
      <c r="E133">
        <v>0</v>
      </c>
      <c r="F133">
        <f>IF([1]Calculation!DA21="",0,ROUND([1]Calculation!DA21*100,1))</f>
        <v>11.2</v>
      </c>
      <c r="G133">
        <f>IF([1]Calculation!DB21="",0,ROUND([1]Calculation!DB21*100,1))</f>
        <v>4.3</v>
      </c>
      <c r="H133">
        <f>IF([1]Calculation!DC21="",0,ROUND([1]Calculation!DC21*100,1))</f>
        <v>30.4</v>
      </c>
      <c r="I133">
        <f>IF([1]Calculation!DD21="",0,ROUND([1]Calculation!DD21*100,1))</f>
        <v>2.9</v>
      </c>
      <c r="J133">
        <f>IF([1]Calculation!DE21="",0,ROUND([1]Calculation!DE21*100,1))</f>
        <v>15.5</v>
      </c>
      <c r="K133">
        <f>IF([1]Calculation!DF21="",0,ROUND([1]Calculation!DF21*100,1))</f>
        <v>4.8</v>
      </c>
      <c r="L133" s="34">
        <f>[1]Calculation!$EL21</f>
        <v>53.6</v>
      </c>
    </row>
    <row r="134" spans="1:12">
      <c r="A134" t="s">
        <v>33</v>
      </c>
      <c r="B134" t="s">
        <v>171</v>
      </c>
      <c r="C134">
        <f>IF([1]Calculation!CX22="",0,ROUND([1]Calculation!CX22*100,1))</f>
        <v>18.399999999999999</v>
      </c>
      <c r="D134">
        <f>IF([1]Calculation!CY22="",0,ROUND([1]Calculation!CY22*100,1))</f>
        <v>13.8</v>
      </c>
      <c r="E134">
        <v>0</v>
      </c>
      <c r="F134">
        <f>IF([1]Calculation!DA22="",0,ROUND([1]Calculation!DA22*100,1))</f>
        <v>13.8</v>
      </c>
      <c r="G134">
        <f>IF([1]Calculation!DB22="",0,ROUND([1]Calculation!DB22*100,1))</f>
        <v>4.5</v>
      </c>
      <c r="H134">
        <f>IF([1]Calculation!DC22="",0,ROUND([1]Calculation!DC22*100,1))</f>
        <v>67.400000000000006</v>
      </c>
      <c r="I134">
        <f>IF([1]Calculation!DD22="",0,ROUND([1]Calculation!DD22*100,1))</f>
        <v>2.9</v>
      </c>
      <c r="J134">
        <f>IF([1]Calculation!DE22="",0,ROUND([1]Calculation!DE22*100,1))</f>
        <v>18.600000000000001</v>
      </c>
      <c r="K134">
        <f>IF([1]Calculation!DF22="",0,ROUND([1]Calculation!DF22*100,1))</f>
        <v>3.9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32.4</v>
      </c>
      <c r="D135">
        <f>IF([1]Calculation!CY23="",0,ROUND([1]Calculation!CY23*100,1))</f>
        <v>15.2</v>
      </c>
      <c r="E135">
        <v>0</v>
      </c>
      <c r="F135">
        <f>IF([1]Calculation!DA23="",0,ROUND([1]Calculation!DA23*100,1))</f>
        <v>7.8</v>
      </c>
      <c r="G135">
        <f>IF([1]Calculation!DB23="",0,ROUND([1]Calculation!DB23*100,1))</f>
        <v>7.7</v>
      </c>
      <c r="H135">
        <f>IF([1]Calculation!DC23="",0,ROUND([1]Calculation!DC23*100,1))</f>
        <v>29.2</v>
      </c>
      <c r="I135">
        <f>IF([1]Calculation!DD23="",0,ROUND([1]Calculation!DD23*100,1))</f>
        <v>1.9</v>
      </c>
      <c r="J135">
        <f>IF([1]Calculation!DE23="",0,ROUND([1]Calculation!DE23*100,1))</f>
        <v>15.9</v>
      </c>
      <c r="K135">
        <f>IF([1]Calculation!DF23="",0,ROUND([1]Calculation!DF23*100,1))</f>
        <v>4.7</v>
      </c>
      <c r="L135" s="34">
        <f>[1]Calculation!$EL23</f>
        <v>59.4</v>
      </c>
    </row>
    <row r="136" spans="1:12">
      <c r="A136" t="s">
        <v>35</v>
      </c>
      <c r="B136" t="s">
        <v>171</v>
      </c>
      <c r="C136">
        <f>IF([1]Calculation!CX24="",0,ROUND([1]Calculation!CX24*100,1))</f>
        <v>23.5</v>
      </c>
      <c r="D136">
        <f>IF([1]Calculation!CY24="",0,ROUND([1]Calculation!CY24*100,1))</f>
        <v>11.6</v>
      </c>
      <c r="E136">
        <v>0</v>
      </c>
      <c r="F136">
        <f>IF([1]Calculation!DA24="",0,ROUND([1]Calculation!DA24*100,1))</f>
        <v>11.1</v>
      </c>
      <c r="G136">
        <f>IF([1]Calculation!DB24="",0,ROUND([1]Calculation!DB24*100,1))</f>
        <v>4.4000000000000004</v>
      </c>
      <c r="H136">
        <f>IF([1]Calculation!DC24="",0,ROUND([1]Calculation!DC24*100,1))</f>
        <v>36.4</v>
      </c>
      <c r="I136">
        <f>IF([1]Calculation!DD24="",0,ROUND([1]Calculation!DD24*100,1))</f>
        <v>2.9</v>
      </c>
      <c r="J136">
        <f>IF([1]Calculation!DE24="",0,ROUND([1]Calculation!DE24*100,1))</f>
        <v>11.2</v>
      </c>
      <c r="K136">
        <f>IF([1]Calculation!DF24="",0,ROUND([1]Calculation!DF24*100,1))</f>
        <v>4.7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22.2</v>
      </c>
      <c r="D137">
        <f>IF([1]Calculation!CY25="",0,ROUND([1]Calculation!CY25*100,1))</f>
        <v>11.5</v>
      </c>
      <c r="E137">
        <v>0</v>
      </c>
      <c r="F137">
        <f>IF([1]Calculation!DA25="",0,ROUND([1]Calculation!DA25*100,1))</f>
        <v>14.1</v>
      </c>
      <c r="G137">
        <f>IF([1]Calculation!DB25="",0,ROUND([1]Calculation!DB25*100,1))</f>
        <v>6.9</v>
      </c>
      <c r="H137">
        <f>IF([1]Calculation!DC25="",0,ROUND([1]Calculation!DC25*100,1))</f>
        <v>25.3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3.7</v>
      </c>
      <c r="L137" s="34">
        <f>[1]Calculation!$EL25</f>
        <v>45.6</v>
      </c>
    </row>
    <row r="138" spans="1:12">
      <c r="A138" t="s">
        <v>37</v>
      </c>
      <c r="B138" t="s">
        <v>171</v>
      </c>
      <c r="C138">
        <f>IF([1]Calculation!CX26="",0,ROUND([1]Calculation!CX26*100,1))</f>
        <v>39.200000000000003</v>
      </c>
      <c r="D138">
        <f>IF([1]Calculation!CY26="",0,ROUND([1]Calculation!CY26*100,1))</f>
        <v>15.2</v>
      </c>
      <c r="E138">
        <v>0</v>
      </c>
      <c r="F138">
        <f>IF([1]Calculation!DA26="",0,ROUND([1]Calculation!DA26*100,1))</f>
        <v>5.7</v>
      </c>
      <c r="G138">
        <f>IF([1]Calculation!DB26="",0,ROUND([1]Calculation!DB26*100,1))</f>
        <v>3.9</v>
      </c>
      <c r="H138">
        <f>IF([1]Calculation!DC26="",0,ROUND([1]Calculation!DC26*100,1))</f>
        <v>18.2</v>
      </c>
      <c r="I138">
        <f>IF([1]Calculation!DD26="",0,ROUND([1]Calculation!DD26*100,1))</f>
        <v>2</v>
      </c>
      <c r="J138">
        <f>IF([1]Calculation!DE26="",0,ROUND([1]Calculation!DE26*100,1))</f>
        <v>10.5</v>
      </c>
      <c r="K138">
        <f>IF([1]Calculation!DF26="",0,ROUND([1]Calculation!DF26*100,1))</f>
        <v>3.4</v>
      </c>
      <c r="L138" s="34">
        <f>[1]Calculation!$EL26</f>
        <v>64.400000000000006</v>
      </c>
    </row>
    <row r="139" spans="1:12">
      <c r="A139" t="s">
        <v>38</v>
      </c>
      <c r="B139" t="s">
        <v>171</v>
      </c>
      <c r="C139">
        <f>IF([1]Calculation!CX27="",0,ROUND([1]Calculation!CX27*100,1))</f>
        <v>32.1</v>
      </c>
      <c r="D139">
        <f>IF([1]Calculation!CY27="",0,ROUND([1]Calculation!CY27*100,1))</f>
        <v>21.4</v>
      </c>
      <c r="E139">
        <v>0</v>
      </c>
      <c r="F139">
        <f>IF([1]Calculation!DA27="",0,ROUND([1]Calculation!DA27*100,1))</f>
        <v>8.3000000000000007</v>
      </c>
      <c r="G139">
        <f>IF([1]Calculation!DB27="",0,ROUND([1]Calculation!DB27*100,1))</f>
        <v>4.9000000000000004</v>
      </c>
      <c r="H139">
        <f>IF([1]Calculation!DC27="",0,ROUND([1]Calculation!DC27*100,1))</f>
        <v>21.4</v>
      </c>
      <c r="I139">
        <f>IF([1]Calculation!DD27="",0,ROUND([1]Calculation!DD27*100,1))</f>
        <v>1.9</v>
      </c>
      <c r="J139">
        <f>IF([1]Calculation!DE27="",0,ROUND([1]Calculation!DE27*100,1))</f>
        <v>13.1</v>
      </c>
      <c r="K139">
        <f>IF([1]Calculation!DF27="",0,ROUND([1]Calculation!DF27*100,1))</f>
        <v>3.7</v>
      </c>
      <c r="L139" s="34">
        <f>[1]Calculation!$EL27</f>
        <v>53.2</v>
      </c>
    </row>
    <row r="140" spans="1:12">
      <c r="A140" t="s">
        <v>39</v>
      </c>
      <c r="B140" t="s">
        <v>171</v>
      </c>
      <c r="C140">
        <f>IF([1]Calculation!CX28="",0,ROUND([1]Calculation!CX28*100,1))</f>
        <v>20.8</v>
      </c>
      <c r="D140">
        <f>IF([1]Calculation!CY28="",0,ROUND([1]Calculation!CY28*100,1))</f>
        <v>11.8</v>
      </c>
      <c r="E140">
        <v>0</v>
      </c>
      <c r="F140">
        <f>IF([1]Calculation!DA28="",0,ROUND([1]Calculation!DA28*100,1))</f>
        <v>15.2</v>
      </c>
      <c r="G140">
        <f>IF([1]Calculation!DB28="",0,ROUND([1]Calculation!DB28*100,1))</f>
        <v>7.4</v>
      </c>
      <c r="H140">
        <f>IF([1]Calculation!DC28="",0,ROUND([1]Calculation!DC28*100,1))</f>
        <v>32.9</v>
      </c>
      <c r="I140">
        <f>IF([1]Calculation!DD28="",0,ROUND([1]Calculation!DD28*100,1))</f>
        <v>1</v>
      </c>
      <c r="J140">
        <f>IF([1]Calculation!DE28="",0,ROUND([1]Calculation!DE28*100,1))</f>
        <v>14.8</v>
      </c>
      <c r="K140">
        <f>IF([1]Calculation!DF28="",0,ROUND([1]Calculation!DF28*100,1))</f>
        <v>3.7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21.8</v>
      </c>
      <c r="D141">
        <f>IF([1]Calculation!CY29="",0,ROUND([1]Calculation!CY29*100,1))</f>
        <v>11.2</v>
      </c>
      <c r="E141">
        <v>0</v>
      </c>
      <c r="F141">
        <f>IF([1]Calculation!DA29="",0,ROUND([1]Calculation!DA29*100,1))</f>
        <v>14.1</v>
      </c>
      <c r="G141">
        <f>IF([1]Calculation!DB29="",0,ROUND([1]Calculation!DB29*100,1))</f>
        <v>6.9</v>
      </c>
      <c r="H141">
        <f>IF([1]Calculation!DC29="",0,ROUND([1]Calculation!DC29*100,1))</f>
        <v>24.5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3.6</v>
      </c>
      <c r="L141" s="34">
        <f>[1]Calculation!$EL29</f>
        <v>50.6</v>
      </c>
    </row>
    <row r="142" spans="1:12">
      <c r="A142" t="s">
        <v>40</v>
      </c>
      <c r="B142" t="s">
        <v>171</v>
      </c>
      <c r="C142">
        <f>IF([1]Calculation!CX30="",0,ROUND([1]Calculation!CX30*100,1))</f>
        <v>18.3</v>
      </c>
      <c r="D142">
        <f>IF([1]Calculation!CY30="",0,ROUND([1]Calculation!CY30*100,1))</f>
        <v>11</v>
      </c>
      <c r="E142">
        <v>0</v>
      </c>
      <c r="F142">
        <f>IF([1]Calculation!DA30="",0,ROUND([1]Calculation!DA30*100,1))</f>
        <v>10.6</v>
      </c>
      <c r="G142">
        <f>IF([1]Calculation!DB30="",0,ROUND([1]Calculation!DB30*100,1))</f>
        <v>4.0999999999999996</v>
      </c>
      <c r="H142">
        <f>IF([1]Calculation!DC30="",0,ROUND([1]Calculation!DC30*100,1))</f>
        <v>27.9</v>
      </c>
      <c r="I142">
        <f>IF([1]Calculation!DD30="",0,ROUND([1]Calculation!DD30*100,1))</f>
        <v>2.9</v>
      </c>
      <c r="J142">
        <f>IF([1]Calculation!DE30="",0,ROUND([1]Calculation!DE30*100,1))</f>
        <v>15.9</v>
      </c>
      <c r="K142">
        <f>IF([1]Calculation!DF30="",0,ROUND([1]Calculation!DF30*100,1))</f>
        <v>4.9000000000000004</v>
      </c>
      <c r="L142" s="34">
        <f>[1]Calculation!$EL30</f>
        <v>37.1</v>
      </c>
    </row>
    <row r="143" spans="1:12">
      <c r="A143" t="s">
        <v>41</v>
      </c>
      <c r="B143" t="s">
        <v>171</v>
      </c>
      <c r="C143">
        <f>IF([1]Calculation!CX31="",0,ROUND([1]Calculation!CX31*100,1))</f>
        <v>25.1</v>
      </c>
      <c r="D143">
        <f>IF([1]Calculation!CY31="",0,ROUND([1]Calculation!CY31*100,1))</f>
        <v>11.4</v>
      </c>
      <c r="E143">
        <v>0</v>
      </c>
      <c r="F143">
        <f>IF([1]Calculation!DA31="",0,ROUND([1]Calculation!DA31*100,1))</f>
        <v>10</v>
      </c>
      <c r="G143">
        <f>IF([1]Calculation!DB31="",0,ROUND([1]Calculation!DB31*100,1))</f>
        <v>4.5</v>
      </c>
      <c r="H143">
        <f>IF([1]Calculation!DC31="",0,ROUND([1]Calculation!DC31*100,1))</f>
        <v>24.9</v>
      </c>
      <c r="I143">
        <f>IF([1]Calculation!DD31="",0,ROUND([1]Calculation!DD31*100,1))</f>
        <v>1.8</v>
      </c>
      <c r="J143">
        <f>IF([1]Calculation!DE31="",0,ROUND([1]Calculation!DE31*100,1))</f>
        <v>14.6</v>
      </c>
      <c r="K143">
        <f>IF([1]Calculation!DF31="",0,ROUND([1]Calculation!DF31*100,1))</f>
        <v>3.8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34.9</v>
      </c>
      <c r="D144">
        <f>IF([1]Calculation!CY32="",0,ROUND([1]Calculation!CY32*100,1))</f>
        <v>11.4</v>
      </c>
      <c r="E144">
        <v>0</v>
      </c>
      <c r="F144">
        <f>IF([1]Calculation!DA32="",0,ROUND([1]Calculation!DA32*100,1))</f>
        <v>10.3</v>
      </c>
      <c r="G144">
        <f>IF([1]Calculation!DB32="",0,ROUND([1]Calculation!DB32*100,1))</f>
        <v>4.0999999999999996</v>
      </c>
      <c r="H144">
        <f>IF([1]Calculation!DC32="",0,ROUND([1]Calculation!DC32*100,1))</f>
        <v>26.5</v>
      </c>
      <c r="I144">
        <f>IF([1]Calculation!DD32="",0,ROUND([1]Calculation!DD32*100,1))</f>
        <v>2.9</v>
      </c>
      <c r="J144">
        <f>IF([1]Calculation!DE32="",0,ROUND([1]Calculation!DE32*100,1))</f>
        <v>14.7</v>
      </c>
      <c r="K144">
        <f>IF([1]Calculation!DF32="",0,ROUND([1]Calculation!DF32*100,1))</f>
        <v>4.8</v>
      </c>
      <c r="L144" s="34">
        <f>[1]Calculation!$EL32</f>
        <v>49.6</v>
      </c>
    </row>
    <row r="145" spans="1:12">
      <c r="A145" t="s">
        <v>44</v>
      </c>
      <c r="B145" t="s">
        <v>171</v>
      </c>
      <c r="C145">
        <f>IF([1]Calculation!CX33="",0,ROUND([1]Calculation!CX33*100,1))</f>
        <v>30.3</v>
      </c>
      <c r="D145">
        <f>IF([1]Calculation!CY33="",0,ROUND([1]Calculation!CY33*100,1))</f>
        <v>17.899999999999999</v>
      </c>
      <c r="E145">
        <v>0</v>
      </c>
      <c r="F145">
        <f>IF([1]Calculation!DA33="",0,ROUND([1]Calculation!DA33*100,1))</f>
        <v>7.1</v>
      </c>
      <c r="G145">
        <f>IF([1]Calculation!DB33="",0,ROUND([1]Calculation!DB33*100,1))</f>
        <v>4.5999999999999996</v>
      </c>
      <c r="H145">
        <f>IF([1]Calculation!DC33="",0,ROUND([1]Calculation!DC33*100,1))</f>
        <v>20.7</v>
      </c>
      <c r="I145">
        <f>IF([1]Calculation!DD33="",0,ROUND([1]Calculation!DD33*100,1))</f>
        <v>1.9</v>
      </c>
      <c r="J145">
        <f>IF([1]Calculation!DE33="",0,ROUND([1]Calculation!DE33*100,1))</f>
        <v>18.899999999999999</v>
      </c>
      <c r="K145">
        <f>IF([1]Calculation!DF33="",0,ROUND([1]Calculation!DF33*100,1))</f>
        <v>3.7</v>
      </c>
      <c r="L145" s="34">
        <f>[1]Calculation!$EL33</f>
        <v>29.4</v>
      </c>
    </row>
    <row r="146" spans="1:12">
      <c r="A146" t="s">
        <v>45</v>
      </c>
      <c r="B146" t="s">
        <v>171</v>
      </c>
      <c r="C146">
        <f>IF([1]Calculation!CX34="",0,ROUND([1]Calculation!CX34*100,1))</f>
        <v>23</v>
      </c>
      <c r="D146">
        <f>IF([1]Calculation!CY34="",0,ROUND([1]Calculation!CY34*100,1))</f>
        <v>11.1</v>
      </c>
      <c r="E146">
        <v>0</v>
      </c>
      <c r="F146">
        <f>IF([1]Calculation!DA34="",0,ROUND([1]Calculation!DA34*100,1))</f>
        <v>13.5</v>
      </c>
      <c r="G146">
        <f>IF([1]Calculation!DB34="",0,ROUND([1]Calculation!DB34*100,1))</f>
        <v>6.7</v>
      </c>
      <c r="H146">
        <f>IF([1]Calculation!DC34="",0,ROUND([1]Calculation!DC34*100,1))</f>
        <v>25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3.7</v>
      </c>
      <c r="L146" s="34">
        <f>[1]Calculation!$EL34</f>
        <v>57.8</v>
      </c>
    </row>
    <row r="147" spans="1:12">
      <c r="A147" t="s">
        <v>46</v>
      </c>
      <c r="B147" t="s">
        <v>171</v>
      </c>
      <c r="C147">
        <f>IF([1]Calculation!CX35="",0,ROUND([1]Calculation!CX35*100,1))</f>
        <v>36.4</v>
      </c>
      <c r="D147">
        <f>IF([1]Calculation!CY35="",0,ROUND([1]Calculation!CY35*100,1))</f>
        <v>15.2</v>
      </c>
      <c r="E147">
        <v>0</v>
      </c>
      <c r="F147">
        <f>IF([1]Calculation!DA35="",0,ROUND([1]Calculation!DA35*100,1))</f>
        <v>6.5</v>
      </c>
      <c r="G147">
        <f>IF([1]Calculation!DB35="",0,ROUND([1]Calculation!DB35*100,1))</f>
        <v>4.2</v>
      </c>
      <c r="H147">
        <f>IF([1]Calculation!DC35="",0,ROUND([1]Calculation!DC35*100,1))</f>
        <v>19.2</v>
      </c>
      <c r="I147">
        <f>IF([1]Calculation!DD35="",0,ROUND([1]Calculation!DD35*100,1))</f>
        <v>1.9</v>
      </c>
      <c r="J147">
        <f>IF([1]Calculation!DE35="",0,ROUND([1]Calculation!DE35*100,1))</f>
        <v>11.5</v>
      </c>
      <c r="K147">
        <f>IF([1]Calculation!DF35="",0,ROUND([1]Calculation!DF35*100,1))</f>
        <v>3.5</v>
      </c>
      <c r="L147" s="34">
        <f>[1]Calculation!$EL35</f>
        <v>47.8</v>
      </c>
    </row>
    <row r="148" spans="1:12">
      <c r="A148" t="s">
        <v>48</v>
      </c>
      <c r="B148" t="s">
        <v>171</v>
      </c>
      <c r="C148">
        <f>IF([1]Calculation!CX36="",0,ROUND([1]Calculation!CX36*100,1))</f>
        <v>28.4</v>
      </c>
      <c r="D148">
        <f>IF([1]Calculation!CY36="",0,ROUND([1]Calculation!CY36*100,1))</f>
        <v>11.3</v>
      </c>
      <c r="E148">
        <v>0</v>
      </c>
      <c r="F148">
        <f>IF([1]Calculation!DA36="",0,ROUND([1]Calculation!DA36*100,1))</f>
        <v>11.2</v>
      </c>
      <c r="G148">
        <f>IF([1]Calculation!DB36="",0,ROUND([1]Calculation!DB36*100,1))</f>
        <v>4.4000000000000004</v>
      </c>
      <c r="H148">
        <f>IF([1]Calculation!DC36="",0,ROUND([1]Calculation!DC36*100,1))</f>
        <v>27.9</v>
      </c>
      <c r="I148">
        <f>IF([1]Calculation!DD36="",0,ROUND([1]Calculation!DD36*100,1))</f>
        <v>2.9</v>
      </c>
      <c r="J148">
        <f>IF([1]Calculation!DE36="",0,ROUND([1]Calculation!DE36*100,1))</f>
        <v>16.2</v>
      </c>
      <c r="K148">
        <f>IF([1]Calculation!DF36="",0,ROUND([1]Calculation!DF36*100,1))</f>
        <v>4.9000000000000004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17.8</v>
      </c>
      <c r="D149">
        <f>IF([1]Calculation!CY37="",0,ROUND([1]Calculation!CY37*100,1))</f>
        <v>10.199999999999999</v>
      </c>
      <c r="E149">
        <v>0</v>
      </c>
      <c r="F149">
        <f>IF([1]Calculation!DA37="",0,ROUND([1]Calculation!DA37*100,1))</f>
        <v>8.3000000000000007</v>
      </c>
      <c r="G149">
        <f>IF([1]Calculation!DB37="",0,ROUND([1]Calculation!DB37*100,1))</f>
        <v>3.5</v>
      </c>
      <c r="H149">
        <f>IF([1]Calculation!DC37="",0,ROUND([1]Calculation!DC37*100,1))</f>
        <v>26.9</v>
      </c>
      <c r="I149">
        <f>IF([1]Calculation!DD37="",0,ROUND([1]Calculation!DD37*100,1))</f>
        <v>2.8</v>
      </c>
      <c r="J149">
        <f>IF([1]Calculation!DE37="",0,ROUND([1]Calculation!DE37*100,1))</f>
        <v>14.8</v>
      </c>
      <c r="K149">
        <f>IF([1]Calculation!DF37="",0,ROUND([1]Calculation!DF37*100,1))</f>
        <v>5.3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37.6</v>
      </c>
      <c r="D150">
        <f>IF([1]Calculation!CY38="",0,ROUND([1]Calculation!CY38*100,1))</f>
        <v>15.3</v>
      </c>
      <c r="E150">
        <v>0</v>
      </c>
      <c r="F150">
        <f>IF([1]Calculation!DA38="",0,ROUND([1]Calculation!DA38*100,1))</f>
        <v>6.2</v>
      </c>
      <c r="G150">
        <f>IF([1]Calculation!DB38="",0,ROUND([1]Calculation!DB38*100,1))</f>
        <v>4.0999999999999996</v>
      </c>
      <c r="H150">
        <f>IF([1]Calculation!DC38="",0,ROUND([1]Calculation!DC38*100,1))</f>
        <v>19.100000000000001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3.5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29.8</v>
      </c>
      <c r="D151">
        <f>IF([1]Calculation!CY39="",0,ROUND([1]Calculation!CY39*100,1))</f>
        <v>11.8</v>
      </c>
      <c r="E151">
        <v>0</v>
      </c>
      <c r="F151">
        <f>IF([1]Calculation!DA39="",0,ROUND([1]Calculation!DA39*100,1))</f>
        <v>11.2</v>
      </c>
      <c r="G151">
        <f>IF([1]Calculation!DB39="",0,ROUND([1]Calculation!DB39*100,1))</f>
        <v>4.4000000000000004</v>
      </c>
      <c r="H151">
        <f>IF([1]Calculation!DC39="",0,ROUND([1]Calculation!DC39*100,1))</f>
        <v>31.9</v>
      </c>
      <c r="I151">
        <f>IF([1]Calculation!DD39="",0,ROUND([1]Calculation!DD39*100,1))</f>
        <v>2.9</v>
      </c>
      <c r="J151">
        <f>IF([1]Calculation!DE39="",0,ROUND([1]Calculation!DE39*100,1))</f>
        <v>14.8</v>
      </c>
      <c r="K151">
        <f>IF([1]Calculation!DF39="",0,ROUND([1]Calculation!DF39*100,1))</f>
        <v>4.7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20.5</v>
      </c>
      <c r="D152">
        <f>IF([1]Calculation!CY40="",0,ROUND([1]Calculation!CY40*100,1))</f>
        <v>11.5</v>
      </c>
      <c r="E152">
        <v>0</v>
      </c>
      <c r="F152">
        <f>IF([1]Calculation!DA40="",0,ROUND([1]Calculation!DA40*100,1))</f>
        <v>14.8</v>
      </c>
      <c r="G152">
        <f>IF([1]Calculation!DB40="",0,ROUND([1]Calculation!DB40*100,1))</f>
        <v>7.2</v>
      </c>
      <c r="H152">
        <f>IF([1]Calculation!DC40="",0,ROUND([1]Calculation!DC40*100,1))</f>
        <v>26.2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3.8</v>
      </c>
      <c r="L152" s="34">
        <f>[1]Calculation!$EL40</f>
        <v>29.7</v>
      </c>
    </row>
    <row r="153" spans="1:12">
      <c r="A153" t="s">
        <v>53</v>
      </c>
      <c r="B153" t="s">
        <v>171</v>
      </c>
      <c r="C153">
        <f>IF([1]Calculation!CX41="",0,ROUND([1]Calculation!CX41*100,1))</f>
        <v>20.2</v>
      </c>
      <c r="D153">
        <f>IF([1]Calculation!CY41="",0,ROUND([1]Calculation!CY41*100,1))</f>
        <v>13.3</v>
      </c>
      <c r="E153">
        <v>0</v>
      </c>
      <c r="F153">
        <f>IF([1]Calculation!DA41="",0,ROUND([1]Calculation!DA41*100,1))</f>
        <v>12.5</v>
      </c>
      <c r="G153">
        <f>IF([1]Calculation!DB41="",0,ROUND([1]Calculation!DB41*100,1))</f>
        <v>4</v>
      </c>
      <c r="H153">
        <f>IF([1]Calculation!DC41="",0,ROUND([1]Calculation!DC41*100,1))</f>
        <v>26.9</v>
      </c>
      <c r="I153">
        <f>IF([1]Calculation!DD41="",0,ROUND([1]Calculation!DD41*100,1))</f>
        <v>2.9</v>
      </c>
      <c r="J153">
        <f>IF([1]Calculation!DE41="",0,ROUND([1]Calculation!DE41*100,1))</f>
        <v>17.5</v>
      </c>
      <c r="K153">
        <f>IF([1]Calculation!DF41="",0,ROUND([1]Calculation!DF41*100,1))</f>
        <v>3.8</v>
      </c>
      <c r="L153" s="34">
        <f>[1]Calculation!$EL41</f>
        <v>61.2</v>
      </c>
    </row>
    <row r="154" spans="1:12">
      <c r="A154" t="s">
        <v>54</v>
      </c>
      <c r="B154" t="s">
        <v>171</v>
      </c>
      <c r="C154">
        <f>IF([1]Calculation!CX42="",0,ROUND([1]Calculation!CX42*100,1))</f>
        <v>40.700000000000003</v>
      </c>
      <c r="D154">
        <f>IF([1]Calculation!CY42="",0,ROUND([1]Calculation!CY42*100,1))</f>
        <v>13.6</v>
      </c>
      <c r="E154">
        <v>0</v>
      </c>
      <c r="F154">
        <f>IF([1]Calculation!DA42="",0,ROUND([1]Calculation!DA42*100,1))</f>
        <v>12.6</v>
      </c>
      <c r="G154">
        <f>IF([1]Calculation!DB42="",0,ROUND([1]Calculation!DB42*100,1))</f>
        <v>4.0999999999999996</v>
      </c>
      <c r="H154">
        <f>IF([1]Calculation!DC42="",0,ROUND([1]Calculation!DC42*100,1))</f>
        <v>26.3</v>
      </c>
      <c r="I154">
        <f>IF([1]Calculation!DD42="",0,ROUND([1]Calculation!DD42*100,1))</f>
        <v>2.9</v>
      </c>
      <c r="J154">
        <f>IF([1]Calculation!DE42="",0,ROUND([1]Calculation!DE42*100,1))</f>
        <v>17.2</v>
      </c>
      <c r="K154">
        <f>IF([1]Calculation!DF42="",0,ROUND([1]Calculation!DF42*100,1))</f>
        <v>3.8</v>
      </c>
      <c r="L154" s="34">
        <f>[1]Calculation!$EL42</f>
        <v>60.6</v>
      </c>
    </row>
    <row r="155" spans="1:12">
      <c r="A155" t="s">
        <v>55</v>
      </c>
      <c r="B155" t="s">
        <v>171</v>
      </c>
      <c r="C155">
        <f>IF([1]Calculation!CX43="",0,ROUND([1]Calculation!CX43*100,1))</f>
        <v>29.4</v>
      </c>
      <c r="D155">
        <f>IF([1]Calculation!CY43="",0,ROUND([1]Calculation!CY43*100,1))</f>
        <v>13.1</v>
      </c>
      <c r="E155">
        <v>0</v>
      </c>
      <c r="F155">
        <f>IF([1]Calculation!DA43="",0,ROUND([1]Calculation!DA43*100,1))</f>
        <v>10.8</v>
      </c>
      <c r="G155">
        <f>IF([1]Calculation!DB43="",0,ROUND([1]Calculation!DB43*100,1))</f>
        <v>3.3</v>
      </c>
      <c r="H155">
        <f>IF([1]Calculation!DC43="",0,ROUND([1]Calculation!DC43*100,1))</f>
        <v>24.9</v>
      </c>
      <c r="I155">
        <f>IF([1]Calculation!DD43="",0,ROUND([1]Calculation!DD43*100,1))</f>
        <v>3</v>
      </c>
      <c r="J155">
        <f>IF([1]Calculation!DE43="",0,ROUND([1]Calculation!DE43*100,1))</f>
        <v>15.9</v>
      </c>
      <c r="K155">
        <f>IF([1]Calculation!DF43="",0,ROUND([1]Calculation!DF43*100,1))</f>
        <v>3.6</v>
      </c>
      <c r="L155" s="34">
        <f>[1]Calculation!$EL43</f>
        <v>64.5</v>
      </c>
    </row>
    <row r="156" spans="1:12">
      <c r="A156" t="s">
        <v>56</v>
      </c>
      <c r="B156" t="s">
        <v>171</v>
      </c>
      <c r="C156">
        <f>IF([1]Calculation!CX44="",0,ROUND([1]Calculation!CX44*100,1))</f>
        <v>31.1</v>
      </c>
      <c r="D156">
        <f>IF([1]Calculation!CY44="",0,ROUND([1]Calculation!CY44*100,1))</f>
        <v>23</v>
      </c>
      <c r="E156">
        <v>0</v>
      </c>
      <c r="F156">
        <f>IF([1]Calculation!DA44="",0,ROUND([1]Calculation!DA44*100,1))</f>
        <v>11.6</v>
      </c>
      <c r="G156">
        <f>IF([1]Calculation!DB44="",0,ROUND([1]Calculation!DB44*100,1))</f>
        <v>3.7</v>
      </c>
      <c r="H156">
        <f>IF([1]Calculation!DC44="",0,ROUND([1]Calculation!DC44*100,1))</f>
        <v>26.6</v>
      </c>
      <c r="I156">
        <f>IF([1]Calculation!DD44="",0,ROUND([1]Calculation!DD44*100,1))</f>
        <v>2.9</v>
      </c>
      <c r="J156">
        <f>IF([1]Calculation!DE44="",0,ROUND([1]Calculation!DE44*100,1))</f>
        <v>16.8</v>
      </c>
      <c r="K156">
        <f>IF([1]Calculation!DF44="",0,ROUND([1]Calculation!DF44*100,1))</f>
        <v>3.8</v>
      </c>
      <c r="L156" s="34">
        <f>[1]Calculation!$EL44</f>
        <v>49.4</v>
      </c>
    </row>
    <row r="157" spans="1:12">
      <c r="A157" t="s">
        <v>57</v>
      </c>
      <c r="B157" t="s">
        <v>171</v>
      </c>
      <c r="C157">
        <f>IF([1]Calculation!CX45="",0,ROUND([1]Calculation!CX45*100,1))</f>
        <v>27.1</v>
      </c>
      <c r="D157">
        <f>IF([1]Calculation!CY45="",0,ROUND([1]Calculation!CY45*100,1))</f>
        <v>11.2</v>
      </c>
      <c r="E157">
        <v>0</v>
      </c>
      <c r="F157">
        <f>IF([1]Calculation!DA45="",0,ROUND([1]Calculation!DA45*100,1))</f>
        <v>14.1</v>
      </c>
      <c r="G157">
        <f>IF([1]Calculation!DB45="",0,ROUND([1]Calculation!DB45*100,1))</f>
        <v>6.9</v>
      </c>
      <c r="H157">
        <f>IF([1]Calculation!DC45="",0,ROUND([1]Calculation!DC45*100,1))</f>
        <v>25.5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3.7</v>
      </c>
      <c r="L157" s="34">
        <f>[1]Calculation!$EL45</f>
        <v>39.200000000000003</v>
      </c>
    </row>
    <row r="158" spans="1:12">
      <c r="A158" t="s">
        <v>58</v>
      </c>
      <c r="B158" t="s">
        <v>171</v>
      </c>
      <c r="C158">
        <f>IF([1]Calculation!CX46="",0,ROUND([1]Calculation!CX46*100,1))</f>
        <v>19.7</v>
      </c>
      <c r="D158">
        <f>IF([1]Calculation!CY46="",0,ROUND([1]Calculation!CY46*100,1))</f>
        <v>13.6</v>
      </c>
      <c r="E158">
        <v>0</v>
      </c>
      <c r="F158">
        <f>IF([1]Calculation!DA46="",0,ROUND([1]Calculation!DA46*100,1))</f>
        <v>12.8</v>
      </c>
      <c r="G158">
        <f>IF([1]Calculation!DB46="",0,ROUND([1]Calculation!DB46*100,1))</f>
        <v>4.0999999999999996</v>
      </c>
      <c r="H158">
        <f>IF([1]Calculation!DC46="",0,ROUND([1]Calculation!DC46*100,1))</f>
        <v>26.7</v>
      </c>
      <c r="I158">
        <f>IF([1]Calculation!DD46="",0,ROUND([1]Calculation!DD46*100,1))</f>
        <v>2.9</v>
      </c>
      <c r="J158">
        <f>IF([1]Calculation!DE46="",0,ROUND([1]Calculation!DE46*100,1))</f>
        <v>17.399999999999999</v>
      </c>
      <c r="K158">
        <f>IF([1]Calculation!DF46="",0,ROUND([1]Calculation!DF46*100,1))</f>
        <v>3.8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25.1</v>
      </c>
      <c r="D159">
        <f>IF([1]Calculation!CY47="",0,ROUND([1]Calculation!CY47*100,1))</f>
        <v>11.4</v>
      </c>
      <c r="E159">
        <v>0</v>
      </c>
      <c r="F159">
        <f>IF([1]Calculation!DA47="",0,ROUND([1]Calculation!DA47*100,1))</f>
        <v>10</v>
      </c>
      <c r="G159">
        <f>IF([1]Calculation!DB47="",0,ROUND([1]Calculation!DB47*100,1))</f>
        <v>4.5</v>
      </c>
      <c r="H159">
        <f>IF([1]Calculation!DC47="",0,ROUND([1]Calculation!DC47*100,1))</f>
        <v>24.9</v>
      </c>
      <c r="I159">
        <f>IF([1]Calculation!DD47="",0,ROUND([1]Calculation!DD47*100,1))</f>
        <v>1.8</v>
      </c>
      <c r="J159">
        <f>IF([1]Calculation!DE47="",0,ROUND([1]Calculation!DE47*100,1))</f>
        <v>14.6</v>
      </c>
      <c r="K159">
        <f>IF([1]Calculation!DF47="",0,ROUND([1]Calculation!DF47*100,1))</f>
        <v>3.8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20.3</v>
      </c>
      <c r="D160">
        <f>IF([1]Calculation!CY48="",0,ROUND([1]Calculation!CY48*100,1))</f>
        <v>11.5</v>
      </c>
      <c r="E160">
        <v>0</v>
      </c>
      <c r="F160">
        <f>IF([1]Calculation!DA48="",0,ROUND([1]Calculation!DA48*100,1))</f>
        <v>15.2</v>
      </c>
      <c r="G160">
        <f>IF([1]Calculation!DB48="",0,ROUND([1]Calculation!DB48*100,1))</f>
        <v>7.3</v>
      </c>
      <c r="H160">
        <f>IF([1]Calculation!DC48="",0,ROUND([1]Calculation!DC48*100,1))</f>
        <v>31.6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3.8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21.7</v>
      </c>
      <c r="D161">
        <f>IF([1]Calculation!CY49="",0,ROUND([1]Calculation!CY49*100,1))</f>
        <v>11.3</v>
      </c>
      <c r="E161">
        <v>0</v>
      </c>
      <c r="F161">
        <f>IF([1]Calculation!DA49="",0,ROUND([1]Calculation!DA49*100,1))</f>
        <v>19.2</v>
      </c>
      <c r="G161">
        <f>IF([1]Calculation!DB49="",0,ROUND([1]Calculation!DB49*100,1))</f>
        <v>6.9</v>
      </c>
      <c r="H161">
        <f>IF([1]Calculation!DC49="",0,ROUND([1]Calculation!DC49*100,1))</f>
        <v>26</v>
      </c>
      <c r="I161">
        <f>IF([1]Calculation!DD49="",0,ROUND([1]Calculation!DD49*100,1))</f>
        <v>1</v>
      </c>
      <c r="J161">
        <f>IF([1]Calculation!DE49="",0,ROUND([1]Calculation!DE49*100,1))</f>
        <v>15.2</v>
      </c>
      <c r="K161">
        <f>IF([1]Calculation!DF49="",0,ROUND([1]Calculation!DF49*100,1))</f>
        <v>3.8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21.1</v>
      </c>
      <c r="D162">
        <f>IF([1]Calculation!CY50="",0,ROUND([1]Calculation!CY50*100,1))</f>
        <v>11.7</v>
      </c>
      <c r="E162">
        <v>0</v>
      </c>
      <c r="F162">
        <f>IF([1]Calculation!DA50="",0,ROUND([1]Calculation!DA50*100,1))</f>
        <v>15.2</v>
      </c>
      <c r="G162">
        <f>IF([1]Calculation!DB50="",0,ROUND([1]Calculation!DB50*100,1))</f>
        <v>7.3</v>
      </c>
      <c r="H162">
        <f>IF([1]Calculation!DC50="",0,ROUND([1]Calculation!DC50*100,1))</f>
        <v>30.8</v>
      </c>
      <c r="I162">
        <f>IF([1]Calculation!DD50="",0,ROUND([1]Calculation!DD50*100,1))</f>
        <v>1</v>
      </c>
      <c r="J162">
        <f>IF([1]Calculation!DE50="",0,ROUND([1]Calculation!DE50*100,1))</f>
        <v>15.4</v>
      </c>
      <c r="K162">
        <f>IF([1]Calculation!DF50="",0,ROUND([1]Calculation!DF50*100,1))</f>
        <v>3.8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30.7</v>
      </c>
      <c r="D163">
        <f>IF([1]Calculation!CY51="",0,ROUND([1]Calculation!CY51*100,1))</f>
        <v>16</v>
      </c>
      <c r="E163">
        <v>0</v>
      </c>
      <c r="F163">
        <f>IF([1]Calculation!DA51="",0,ROUND([1]Calculation!DA51*100,1))</f>
        <v>9.5</v>
      </c>
      <c r="G163">
        <f>IF([1]Calculation!DB51="",0,ROUND([1]Calculation!DB51*100,1))</f>
        <v>5.5</v>
      </c>
      <c r="H163">
        <f>IF([1]Calculation!DC51="",0,ROUND([1]Calculation!DC51*100,1))</f>
        <v>33.5</v>
      </c>
      <c r="I163">
        <f>IF([1]Calculation!DD51="",0,ROUND([1]Calculation!DD51*100,1))</f>
        <v>1.9</v>
      </c>
      <c r="J163">
        <f>IF([1]Calculation!DE51="",0,ROUND([1]Calculation!DE51*100,1))</f>
        <v>7.1</v>
      </c>
      <c r="K163">
        <f>IF([1]Calculation!DF51="",0,ROUND([1]Calculation!DF51*100,1))</f>
        <v>3.7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26.8</v>
      </c>
      <c r="D164">
        <f>IF([1]Calculation!CY52="",0,ROUND([1]Calculation!CY52*100,1))</f>
        <v>15.7</v>
      </c>
      <c r="E164">
        <v>0</v>
      </c>
      <c r="F164">
        <f>IF([1]Calculation!DA52="",0,ROUND([1]Calculation!DA52*100,1))</f>
        <v>8.9</v>
      </c>
      <c r="G164">
        <f>IF([1]Calculation!DB52="",0,ROUND([1]Calculation!DB52*100,1))</f>
        <v>5.2</v>
      </c>
      <c r="H164">
        <f>IF([1]Calculation!DC52="",0,ROUND([1]Calculation!DC52*100,1))</f>
        <v>28.9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3.8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23.4</v>
      </c>
      <c r="D165">
        <f>IF([1]Calculation!CY53="",0,ROUND([1]Calculation!CY53*100,1))</f>
        <v>11.1</v>
      </c>
      <c r="E165">
        <v>0</v>
      </c>
      <c r="F165">
        <f>IF([1]Calculation!DA53="",0,ROUND([1]Calculation!DA53*100,1))</f>
        <v>10.7</v>
      </c>
      <c r="G165">
        <f>IF([1]Calculation!DB53="",0,ROUND([1]Calculation!DB53*100,1))</f>
        <v>4.2</v>
      </c>
      <c r="H165">
        <f>IF([1]Calculation!DC53="",0,ROUND([1]Calculation!DC53*100,1))</f>
        <v>27.7</v>
      </c>
      <c r="I165">
        <f>IF([1]Calculation!DD53="",0,ROUND([1]Calculation!DD53*100,1))</f>
        <v>2.9</v>
      </c>
      <c r="J165">
        <f>IF([1]Calculation!DE53="",0,ROUND([1]Calculation!DE53*100,1))</f>
        <v>15.7</v>
      </c>
      <c r="K165">
        <f>IF([1]Calculation!DF53="",0,ROUND([1]Calculation!DF53*100,1))</f>
        <v>4.8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37.700000000000003</v>
      </c>
      <c r="D166">
        <f>IF([1]Calculation!CY54="",0,ROUND([1]Calculation!CY54*100,1))</f>
        <v>14.3</v>
      </c>
      <c r="E166">
        <v>0</v>
      </c>
      <c r="F166">
        <f>IF([1]Calculation!DA54="",0,ROUND([1]Calculation!DA54*100,1))</f>
        <v>5</v>
      </c>
      <c r="G166">
        <f>IF([1]Calculation!DB54="",0,ROUND([1]Calculation!DB54*100,1))</f>
        <v>3.6</v>
      </c>
      <c r="H166">
        <f>IF([1]Calculation!DC54="",0,ROUND([1]Calculation!DC54*100,1))</f>
        <v>20.100000000000001</v>
      </c>
      <c r="I166">
        <f>IF([1]Calculation!DD54="",0,ROUND([1]Calculation!DD54*100,1))</f>
        <v>2</v>
      </c>
      <c r="J166">
        <f>IF([1]Calculation!DE54="",0,ROUND([1]Calculation!DE54*100,1))</f>
        <v>11</v>
      </c>
      <c r="K166">
        <f>IF([1]Calculation!DF54="",0,ROUND([1]Calculation!DF54*100,1))</f>
        <v>3.5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30.2</v>
      </c>
      <c r="D167">
        <f>IF([1]Calculation!CY55="",0,ROUND([1]Calculation!CY55*100,1))</f>
        <v>12.1</v>
      </c>
      <c r="E167">
        <v>0</v>
      </c>
      <c r="F167">
        <f>IF([1]Calculation!DA55="",0,ROUND([1]Calculation!DA55*100,1))</f>
        <v>11.4</v>
      </c>
      <c r="G167">
        <f>IF([1]Calculation!DB55="",0,ROUND([1]Calculation!DB55*100,1))</f>
        <v>4.5</v>
      </c>
      <c r="H167">
        <f>IF([1]Calculation!DC55="",0,ROUND([1]Calculation!DC55*100,1))</f>
        <v>26.4</v>
      </c>
      <c r="I167">
        <f>IF([1]Calculation!DD55="",0,ROUND([1]Calculation!DD55*100,1))</f>
        <v>2.9</v>
      </c>
      <c r="J167">
        <f>IF([1]Calculation!DE55="",0,ROUND([1]Calculation!DE55*100,1))</f>
        <v>15.1</v>
      </c>
      <c r="K167">
        <f>IF([1]Calculation!DF55="",0,ROUND([1]Calculation!DF55*100,1))</f>
        <v>4.8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26.4</v>
      </c>
      <c r="D168">
        <f>IF([1]Calculation!CY56="",0,ROUND([1]Calculation!CY56*100,1))</f>
        <v>13.5</v>
      </c>
      <c r="E168">
        <v>0</v>
      </c>
      <c r="F168">
        <f>IF([1]Calculation!DA56="",0,ROUND([1]Calculation!DA56*100,1))</f>
        <v>12.2</v>
      </c>
      <c r="G168">
        <f>IF([1]Calculation!DB56="",0,ROUND([1]Calculation!DB56*100,1))</f>
        <v>3.9</v>
      </c>
      <c r="H168">
        <f>IF([1]Calculation!DC56="",0,ROUND([1]Calculation!DC56*100,1))</f>
        <v>26.2</v>
      </c>
      <c r="I168">
        <f>IF([1]Calculation!DD56="",0,ROUND([1]Calculation!DD56*100,1))</f>
        <v>2.9</v>
      </c>
      <c r="J168">
        <f>IF([1]Calculation!DE56="",0,ROUND([1]Calculation!DE56*100,1))</f>
        <v>16.899999999999999</v>
      </c>
      <c r="K168">
        <f>IF([1]Calculation!DF56="",0,ROUND([1]Calculation!DF56*100,1))</f>
        <v>3.8</v>
      </c>
      <c r="L168" s="34">
        <f>[1]Calculation!$EL56</f>
        <v>48.2</v>
      </c>
    </row>
    <row r="169" spans="1:22">
      <c r="A169" t="s">
        <v>69</v>
      </c>
      <c r="B169" t="s">
        <v>171</v>
      </c>
      <c r="C169">
        <f>IF([1]Calculation!CX57="",0,ROUND([1]Calculation!CX57*100,1))</f>
        <v>18.600000000000001</v>
      </c>
      <c r="D169">
        <f>IF([1]Calculation!CY57="",0,ROUND([1]Calculation!CY57*100,1))</f>
        <v>10.7</v>
      </c>
      <c r="E169">
        <v>0</v>
      </c>
      <c r="F169">
        <f>IF([1]Calculation!DA57="",0,ROUND([1]Calculation!DA57*100,1))</f>
        <v>9.6999999999999993</v>
      </c>
      <c r="G169">
        <f>IF([1]Calculation!DB57="",0,ROUND([1]Calculation!DB57*100,1))</f>
        <v>3.9</v>
      </c>
      <c r="H169">
        <f>IF([1]Calculation!DC57="",0,ROUND([1]Calculation!DC57*100,1))</f>
        <v>27.2</v>
      </c>
      <c r="I169">
        <f>IF([1]Calculation!DD57="",0,ROUND([1]Calculation!DD57*100,1))</f>
        <v>2.8</v>
      </c>
      <c r="J169">
        <f>IF([1]Calculation!DE57="",0,ROUND([1]Calculation!DE57*100,1))</f>
        <v>14.8</v>
      </c>
      <c r="K169">
        <f>IF([1]Calculation!DF57="",0,ROUND([1]Calculation!DF57*100,1))</f>
        <v>4.9000000000000004</v>
      </c>
      <c r="L169" s="34">
        <f>[1]Calculation!$EL57</f>
        <v>56</v>
      </c>
    </row>
    <row r="170" spans="1:22">
      <c r="A170" t="s">
        <v>70</v>
      </c>
      <c r="B170" t="s">
        <v>171</v>
      </c>
      <c r="C170">
        <f>IF([1]Calculation!CX58="",0,ROUND([1]Calculation!CX58*100,1))</f>
        <v>20.3</v>
      </c>
      <c r="D170">
        <f>IF([1]Calculation!CY58="",0,ROUND([1]Calculation!CY58*100,1))</f>
        <v>11.6</v>
      </c>
      <c r="E170">
        <v>0</v>
      </c>
      <c r="F170">
        <f>IF([1]Calculation!DA58="",0,ROUND([1]Calculation!DA58*100,1))</f>
        <v>15</v>
      </c>
      <c r="G170">
        <f>IF([1]Calculation!DB58="",0,ROUND([1]Calculation!DB58*100,1))</f>
        <v>7.3</v>
      </c>
      <c r="H170">
        <f>IF([1]Calculation!DC58="",0,ROUND([1]Calculation!DC58*100,1))</f>
        <v>29.7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3.8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25.1</v>
      </c>
      <c r="D171">
        <f>IF([1]Calculation!CY59="",0,ROUND([1]Calculation!CY59*100,1))</f>
        <v>11.4</v>
      </c>
      <c r="E171">
        <v>0</v>
      </c>
      <c r="F171">
        <f>IF([1]Calculation!DA59="",0,ROUND([1]Calculation!DA59*100,1))</f>
        <v>10</v>
      </c>
      <c r="G171">
        <f>IF([1]Calculation!DB59="",0,ROUND([1]Calculation!DB59*100,1))</f>
        <v>4.5</v>
      </c>
      <c r="H171">
        <f>IF([1]Calculation!DC59="",0,ROUND([1]Calculation!DC59*100,1))</f>
        <v>24.9</v>
      </c>
      <c r="I171">
        <f>IF([1]Calculation!DD59="",0,ROUND([1]Calculation!DD59*100,1))</f>
        <v>1.8</v>
      </c>
      <c r="J171">
        <f>IF([1]Calculation!DE59="",0,ROUND([1]Calculation!DE59*100,1))</f>
        <v>14.6</v>
      </c>
      <c r="K171">
        <f>IF([1]Calculation!DF59="",0,ROUND([1]Calculation!DF59*100,1))</f>
        <v>3.8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25.1</v>
      </c>
      <c r="D172">
        <f>IF([1]Calculation!CY60="",0,ROUND([1]Calculation!CY60*100,1))</f>
        <v>11.4</v>
      </c>
      <c r="E172">
        <v>0</v>
      </c>
      <c r="F172">
        <f>IF([1]Calculation!DA60="",0,ROUND([1]Calculation!DA60*100,1))</f>
        <v>10</v>
      </c>
      <c r="G172">
        <f>IF([1]Calculation!DB60="",0,ROUND([1]Calculation!DB60*100,1))</f>
        <v>4.5</v>
      </c>
      <c r="H172">
        <f>IF([1]Calculation!DC60="",0,ROUND([1]Calculation!DC60*100,1))</f>
        <v>24.9</v>
      </c>
      <c r="I172">
        <f>IF([1]Calculation!DD60="",0,ROUND([1]Calculation!DD60*100,1))</f>
        <v>1.8</v>
      </c>
      <c r="J172">
        <f>IF([1]Calculation!DE60="",0,ROUND([1]Calculation!DE60*100,1))</f>
        <v>14.6</v>
      </c>
      <c r="K172">
        <f>IF([1]Calculation!DF60="",0,ROUND([1]Calculation!DF60*100,1))</f>
        <v>3.8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12</v>
      </c>
      <c r="D231">
        <f>ROUND([1]projections!E4*100,1)</f>
        <v>0</v>
      </c>
      <c r="E231">
        <f>ROUND([1]projections!F4*100,1)</f>
        <v>0</v>
      </c>
      <c r="F231">
        <f>ROUND([1]projections!G4*100,1)</f>
        <v>21</v>
      </c>
      <c r="G231">
        <f>ROUND([1]projections!H4*100,1)</f>
        <v>9.8000000000000007</v>
      </c>
      <c r="H231">
        <f>ROUND([1]projections!I4*100,1)</f>
        <v>28.4</v>
      </c>
      <c r="I231">
        <f>ROUND([1]projections!J4*100,1)</f>
        <v>3</v>
      </c>
      <c r="J231">
        <f>ROUND([1]projections!K4*100,1)</f>
        <v>13.5</v>
      </c>
      <c r="K231">
        <f>ROUND([1]projections!L4*100,1)</f>
        <v>3.5</v>
      </c>
    </row>
    <row r="232" spans="1:22">
      <c r="A232" s="36" t="s">
        <v>17</v>
      </c>
      <c r="B232" t="s">
        <v>170</v>
      </c>
      <c r="C232">
        <f>ROUND([1]projections!D5*100,1)</f>
        <v>23.3</v>
      </c>
      <c r="D232">
        <f>ROUND([1]projections!E5*100,1)</f>
        <v>0</v>
      </c>
      <c r="E232">
        <f>ROUND([1]projections!F5*100,1)</f>
        <v>0</v>
      </c>
      <c r="F232">
        <f>ROUND([1]projections!G5*100,1)</f>
        <v>9.1</v>
      </c>
      <c r="G232">
        <f>ROUND([1]projections!H5*100,1)</f>
        <v>4.4000000000000004</v>
      </c>
      <c r="H232">
        <f>ROUND([1]projections!I5*100,1)</f>
        <v>26.9</v>
      </c>
      <c r="I232">
        <f>ROUND([1]projections!J5*100,1)</f>
        <v>7.3</v>
      </c>
      <c r="J232">
        <f>ROUND([1]projections!K5*100,1)</f>
        <v>13.5</v>
      </c>
      <c r="K232">
        <f>ROUND([1]projections!L5*100,1)</f>
        <v>5.0999999999999996</v>
      </c>
    </row>
    <row r="233" spans="1:22">
      <c r="A233" s="36" t="s">
        <v>18</v>
      </c>
      <c r="B233" t="s">
        <v>170</v>
      </c>
      <c r="C233">
        <f>ROUND([1]projections!D6*100,1)</f>
        <v>33.5</v>
      </c>
      <c r="D233">
        <f>ROUND([1]projections!E6*100,1)</f>
        <v>0</v>
      </c>
      <c r="E233">
        <f>ROUND([1]projections!F6*100,1)</f>
        <v>0</v>
      </c>
      <c r="F233">
        <f>ROUND([1]projections!G6*100,1)</f>
        <v>7.2</v>
      </c>
      <c r="G233">
        <f>ROUND([1]projections!H6*100,1)</f>
        <v>3.9</v>
      </c>
      <c r="H233">
        <f>ROUND([1]projections!I6*100,1)</f>
        <v>19.899999999999999</v>
      </c>
      <c r="I233">
        <f>ROUND([1]projections!J6*100,1)</f>
        <v>11.9</v>
      </c>
      <c r="J233">
        <f>ROUND([1]projections!K6*100,1)</f>
        <v>9.1999999999999993</v>
      </c>
      <c r="K233">
        <f>ROUND([1]projections!L6*100,1)</f>
        <v>3.2</v>
      </c>
    </row>
    <row r="234" spans="1:22">
      <c r="A234" s="36" t="s">
        <v>19</v>
      </c>
      <c r="B234" t="s">
        <v>170</v>
      </c>
      <c r="C234">
        <f>ROUND([1]projections!D7*100,1)</f>
        <v>33.5</v>
      </c>
      <c r="D234">
        <f>ROUND([1]projections!E7*100,1)</f>
        <v>14.5</v>
      </c>
      <c r="E234">
        <f>ROUND([1]projections!F7*100,1)</f>
        <v>0</v>
      </c>
      <c r="F234">
        <f>ROUND([1]projections!G7*100,1)</f>
        <v>7.3</v>
      </c>
      <c r="G234">
        <f>ROUND([1]projections!H7*100,1)</f>
        <v>4.2</v>
      </c>
      <c r="H234">
        <f>ROUND([1]projections!I7*100,1)</f>
        <v>18.8</v>
      </c>
      <c r="I234">
        <f>ROUND([1]projections!J7*100,1)</f>
        <v>2.2999999999999998</v>
      </c>
      <c r="J234">
        <f>ROUND([1]projections!K7*100,1)</f>
        <v>11.2</v>
      </c>
      <c r="K234">
        <f>ROUND([1]projections!L7*100,1)</f>
        <v>3.3</v>
      </c>
    </row>
    <row r="235" spans="1:22">
      <c r="A235" s="36" t="s">
        <v>20</v>
      </c>
      <c r="B235" t="s">
        <v>170</v>
      </c>
      <c r="C235">
        <f>ROUND([1]projections!D8*100,1)</f>
        <v>24.8</v>
      </c>
      <c r="D235">
        <f>ROUND([1]projections!E8*100,1)</f>
        <v>11.3</v>
      </c>
      <c r="E235">
        <f>ROUND([1]projections!F8*100,1)</f>
        <v>0</v>
      </c>
      <c r="F235">
        <f>ROUND([1]projections!G8*100,1)</f>
        <v>9.9</v>
      </c>
      <c r="G235">
        <f>ROUND([1]projections!H8*100,1)</f>
        <v>4.5</v>
      </c>
      <c r="H235">
        <f>ROUND([1]projections!I8*100,1)</f>
        <v>24.6</v>
      </c>
      <c r="I235">
        <f>ROUND([1]projections!J8*100,1)</f>
        <v>1.8</v>
      </c>
      <c r="J235">
        <f>ROUND([1]projections!K8*100,1)</f>
        <v>14.4</v>
      </c>
      <c r="K235">
        <f>ROUND([1]projections!L8*100,1)</f>
        <v>3.7</v>
      </c>
    </row>
    <row r="236" spans="1:22">
      <c r="A236" s="36" t="s">
        <v>21</v>
      </c>
      <c r="B236" t="s">
        <v>170</v>
      </c>
      <c r="C236">
        <f>ROUND([1]projections!D9*100,1)</f>
        <v>29.9</v>
      </c>
      <c r="D236">
        <f>ROUND([1]projections!E9*100,1)</f>
        <v>14.7</v>
      </c>
      <c r="E236">
        <f>ROUND([1]projections!F9*100,1)</f>
        <v>0</v>
      </c>
      <c r="F236">
        <f>ROUND([1]projections!G9*100,1)</f>
        <v>8.5</v>
      </c>
      <c r="G236">
        <f>ROUND([1]projections!H9*100,1)</f>
        <v>4.8</v>
      </c>
      <c r="H236">
        <f>ROUND([1]projections!I9*100,1)</f>
        <v>19.899999999999999</v>
      </c>
      <c r="I236">
        <f>ROUND([1]projections!J9*100,1)</f>
        <v>1.7</v>
      </c>
      <c r="J236">
        <f>ROUND([1]projections!K9*100,1)</f>
        <v>12.1</v>
      </c>
      <c r="K236">
        <f>ROUND([1]projections!L9*100,1)</f>
        <v>3.4</v>
      </c>
    </row>
    <row r="237" spans="1:22">
      <c r="A237" s="36" t="s">
        <v>22</v>
      </c>
      <c r="B237" t="s">
        <v>170</v>
      </c>
      <c r="C237">
        <f>ROUND([1]projections!D10*100,1)</f>
        <v>20.3</v>
      </c>
      <c r="D237">
        <f>ROUND([1]projections!E10*100,1)</f>
        <v>10.7</v>
      </c>
      <c r="E237">
        <f>ROUND([1]projections!F10*100,1)</f>
        <v>0</v>
      </c>
      <c r="F237">
        <f>ROUND([1]projections!G10*100,1)</f>
        <v>8.6</v>
      </c>
      <c r="G237">
        <f>ROUND([1]projections!H10*100,1)</f>
        <v>4.4000000000000004</v>
      </c>
      <c r="H237">
        <f>ROUND([1]projections!I10*100,1)</f>
        <v>27.9</v>
      </c>
      <c r="I237">
        <f>ROUND([1]projections!J10*100,1)</f>
        <v>2.2000000000000002</v>
      </c>
      <c r="J237">
        <f>ROUND([1]projections!K10*100,1)</f>
        <v>16</v>
      </c>
      <c r="K237">
        <f>ROUND([1]projections!L10*100,1)</f>
        <v>4.8</v>
      </c>
    </row>
    <row r="238" spans="1:22">
      <c r="A238" s="36" t="s">
        <v>23</v>
      </c>
      <c r="B238" t="s">
        <v>170</v>
      </c>
      <c r="C238">
        <f>ROUND([1]projections!D11*100,1)</f>
        <v>19.899999999999999</v>
      </c>
      <c r="D238">
        <f>ROUND([1]projections!E11*100,1)</f>
        <v>11.5</v>
      </c>
      <c r="E238">
        <f>ROUND([1]projections!F11*100,1)</f>
        <v>0</v>
      </c>
      <c r="F238">
        <f>ROUND([1]projections!G11*100,1)</f>
        <v>9.9</v>
      </c>
      <c r="G238">
        <f>ROUND([1]projections!H11*100,1)</f>
        <v>4.4000000000000004</v>
      </c>
      <c r="H238">
        <f>ROUND([1]projections!I11*100,1)</f>
        <v>28.4</v>
      </c>
      <c r="I238">
        <f>ROUND([1]projections!J11*100,1)</f>
        <v>2.4</v>
      </c>
      <c r="J238">
        <f>ROUND([1]projections!K11*100,1)</f>
        <v>13.8</v>
      </c>
      <c r="K238">
        <f>ROUND([1]projections!L11*100,1)</f>
        <v>4.7</v>
      </c>
    </row>
    <row r="239" spans="1:22">
      <c r="A239" s="36" t="s">
        <v>24</v>
      </c>
      <c r="B239" t="s">
        <v>170</v>
      </c>
      <c r="C239">
        <f>ROUND([1]projections!D12*100,1)</f>
        <v>21.4</v>
      </c>
      <c r="D239">
        <f>ROUND([1]projections!E12*100,1)</f>
        <v>9.6999999999999993</v>
      </c>
      <c r="E239">
        <f>ROUND([1]projections!F12*100,1)</f>
        <v>0</v>
      </c>
      <c r="F239">
        <f>ROUND([1]projections!G12*100,1)</f>
        <v>8.6</v>
      </c>
      <c r="G239">
        <f>ROUND([1]projections!H12*100,1)</f>
        <v>3.9</v>
      </c>
      <c r="H239">
        <f>ROUND([1]projections!I12*100,1)</f>
        <v>34.200000000000003</v>
      </c>
      <c r="I239">
        <f>ROUND([1]projections!J12*100,1)</f>
        <v>1.6</v>
      </c>
      <c r="J239">
        <f>ROUND([1]projections!K12*100,1)</f>
        <v>12.4</v>
      </c>
      <c r="K239">
        <f>ROUND([1]projections!L12*100,1)</f>
        <v>3.2</v>
      </c>
    </row>
    <row r="240" spans="1:22">
      <c r="A240" s="36" t="s">
        <v>25</v>
      </c>
      <c r="B240" t="s">
        <v>170</v>
      </c>
      <c r="C240">
        <f>ROUND([1]projections!D13*100,1)</f>
        <v>19.3</v>
      </c>
      <c r="D240">
        <f>ROUND([1]projections!E13*100,1)</f>
        <v>12.1</v>
      </c>
      <c r="E240">
        <f>ROUND([1]projections!F13*100,1)</f>
        <v>0</v>
      </c>
      <c r="F240">
        <f>ROUND([1]projections!G13*100,1)</f>
        <v>11.9</v>
      </c>
      <c r="G240">
        <f>ROUND([1]projections!H13*100,1)</f>
        <v>4.5</v>
      </c>
      <c r="H240">
        <f>ROUND([1]projections!I13*100,1)</f>
        <v>23.5</v>
      </c>
      <c r="I240">
        <f>ROUND([1]projections!J13*100,1)</f>
        <v>2.7</v>
      </c>
      <c r="J240">
        <f>ROUND([1]projections!K13*100,1)</f>
        <v>17.5</v>
      </c>
      <c r="K240">
        <f>ROUND([1]projections!L13*100,1)</f>
        <v>3.5</v>
      </c>
    </row>
    <row r="241" spans="1:11">
      <c r="A241" s="36" t="s">
        <v>26</v>
      </c>
      <c r="B241" t="s">
        <v>170</v>
      </c>
      <c r="C241">
        <f>ROUND([1]projections!D14*100,1)</f>
        <v>17.8</v>
      </c>
      <c r="D241">
        <f>ROUND([1]projections!E14*100,1)</f>
        <v>11.8</v>
      </c>
      <c r="E241">
        <f>ROUND([1]projections!F14*100,1)</f>
        <v>0</v>
      </c>
      <c r="F241">
        <f>ROUND([1]projections!G14*100,1)</f>
        <v>11.7</v>
      </c>
      <c r="G241">
        <f>ROUND([1]projections!H14*100,1)</f>
        <v>5.5</v>
      </c>
      <c r="H241">
        <f>ROUND([1]projections!I14*100,1)</f>
        <v>22.9</v>
      </c>
      <c r="I241">
        <f>ROUND([1]projections!J14*100,1)</f>
        <v>2.4</v>
      </c>
      <c r="J241">
        <f>ROUND([1]projections!K14*100,1)</f>
        <v>19.5</v>
      </c>
      <c r="K241">
        <f>ROUND([1]projections!L14*100,1)</f>
        <v>3.5</v>
      </c>
    </row>
    <row r="242" spans="1:11">
      <c r="A242" s="36" t="s">
        <v>27</v>
      </c>
      <c r="B242" t="s">
        <v>170</v>
      </c>
      <c r="C242">
        <f>ROUND([1]projections!D15*100,1)</f>
        <v>17.7</v>
      </c>
      <c r="D242">
        <f>ROUND([1]projections!E15*100,1)</f>
        <v>9.6</v>
      </c>
      <c r="E242">
        <f>ROUND([1]projections!F15*100,1)</f>
        <v>0</v>
      </c>
      <c r="F242">
        <f>ROUND([1]projections!G15*100,1)</f>
        <v>11.9</v>
      </c>
      <c r="G242">
        <f>ROUND([1]projections!H15*100,1)</f>
        <v>17.5</v>
      </c>
      <c r="H242">
        <f>ROUND([1]projections!I15*100,1)</f>
        <v>20.8</v>
      </c>
      <c r="I242">
        <f>ROUND([1]projections!J15*100,1)</f>
        <v>1.1000000000000001</v>
      </c>
      <c r="J242">
        <f>ROUND([1]projections!K15*100,1)</f>
        <v>13.2</v>
      </c>
      <c r="K242">
        <f>ROUND([1]projections!L15*100,1)</f>
        <v>3.2</v>
      </c>
    </row>
    <row r="243" spans="1:11">
      <c r="A243" s="36" t="s">
        <v>28</v>
      </c>
      <c r="B243" t="s">
        <v>170</v>
      </c>
      <c r="C243">
        <f>ROUND([1]projections!D16*100,1)</f>
        <v>28.3</v>
      </c>
      <c r="D243">
        <f>ROUND([1]projections!E16*100,1)</f>
        <v>15.4</v>
      </c>
      <c r="E243">
        <f>ROUND([1]projections!F16*100,1)</f>
        <v>0</v>
      </c>
      <c r="F243">
        <f>ROUND([1]projections!G16*100,1)</f>
        <v>8.5</v>
      </c>
      <c r="G243">
        <f>ROUND([1]projections!H16*100,1)</f>
        <v>4.8</v>
      </c>
      <c r="H243">
        <f>ROUND([1]projections!I16*100,1)</f>
        <v>21</v>
      </c>
      <c r="I243">
        <f>ROUND([1]projections!J16*100,1)</f>
        <v>1.8</v>
      </c>
      <c r="J243">
        <f>ROUND([1]projections!K16*100,1)</f>
        <v>11.2</v>
      </c>
      <c r="K243">
        <f>ROUND([1]projections!L16*100,1)</f>
        <v>3.8</v>
      </c>
    </row>
    <row r="244" spans="1:11">
      <c r="A244" s="36" t="s">
        <v>29</v>
      </c>
      <c r="B244" t="s">
        <v>170</v>
      </c>
      <c r="C244">
        <f>ROUND([1]projections!D17*100,1)</f>
        <v>23</v>
      </c>
      <c r="D244">
        <f>ROUND([1]projections!E17*100,1)</f>
        <v>14.4</v>
      </c>
      <c r="E244">
        <f>ROUND([1]projections!F17*100,1)</f>
        <v>0</v>
      </c>
      <c r="F244">
        <f>ROUND([1]projections!G17*100,1)</f>
        <v>8.1</v>
      </c>
      <c r="G244">
        <f>ROUND([1]projections!H17*100,1)</f>
        <v>4.8</v>
      </c>
      <c r="H244">
        <f>ROUND([1]projections!I17*100,1)</f>
        <v>25.7</v>
      </c>
      <c r="I244">
        <f>ROUND([1]projections!J17*100,1)</f>
        <v>4.5</v>
      </c>
      <c r="J244">
        <f>ROUND([1]projections!K17*100,1)</f>
        <v>11.1</v>
      </c>
      <c r="K244">
        <f>ROUND([1]projections!L17*100,1)</f>
        <v>3.3</v>
      </c>
    </row>
    <row r="245" spans="1:11">
      <c r="A245" s="36" t="s">
        <v>30</v>
      </c>
      <c r="B245" t="s">
        <v>170</v>
      </c>
      <c r="C245">
        <f>ROUND([1]projections!D18*100,1)</f>
        <v>30</v>
      </c>
      <c r="D245">
        <f>ROUND([1]projections!E18*100,1)</f>
        <v>14.6</v>
      </c>
      <c r="E245">
        <f>ROUND([1]projections!F18*100,1)</f>
        <v>0</v>
      </c>
      <c r="F245">
        <f>ROUND([1]projections!G18*100,1)</f>
        <v>8.8000000000000007</v>
      </c>
      <c r="G245">
        <f>ROUND([1]projections!H18*100,1)</f>
        <v>4.7</v>
      </c>
      <c r="H245">
        <f>ROUND([1]projections!I18*100,1)</f>
        <v>20</v>
      </c>
      <c r="I245">
        <f>ROUND([1]projections!J18*100,1)</f>
        <v>1.7</v>
      </c>
      <c r="J245">
        <f>ROUND([1]projections!K18*100,1)</f>
        <v>11.8</v>
      </c>
      <c r="K245">
        <f>ROUND([1]projections!L18*100,1)</f>
        <v>3.4</v>
      </c>
    </row>
    <row r="246" spans="1:11">
      <c r="A246" s="36" t="s">
        <v>31</v>
      </c>
      <c r="B246" t="s">
        <v>170</v>
      </c>
      <c r="C246">
        <f>ROUND([1]projections!D19*100,1)</f>
        <v>25.1</v>
      </c>
      <c r="D246">
        <f>ROUND([1]projections!E19*100,1)</f>
        <v>14</v>
      </c>
      <c r="E246">
        <f>ROUND([1]projections!F19*100,1)</f>
        <v>0</v>
      </c>
      <c r="F246">
        <f>ROUND([1]projections!G19*100,1)</f>
        <v>8.1</v>
      </c>
      <c r="G246">
        <f>ROUND([1]projections!H19*100,1)</f>
        <v>4.5999999999999996</v>
      </c>
      <c r="H246">
        <f>ROUND([1]projections!I19*100,1)</f>
        <v>23.6</v>
      </c>
      <c r="I246">
        <f>ROUND([1]projections!J19*100,1)</f>
        <v>1.7</v>
      </c>
      <c r="J246">
        <f>ROUND([1]projections!K19*100,1)</f>
        <v>14.2</v>
      </c>
      <c r="K246">
        <f>ROUND([1]projections!L19*100,1)</f>
        <v>3.6</v>
      </c>
    </row>
    <row r="247" spans="1:11">
      <c r="A247" s="36" t="s">
        <v>32</v>
      </c>
      <c r="B247" t="s">
        <v>170</v>
      </c>
      <c r="C247">
        <f>ROUND([1]projections!D20*100,1)</f>
        <v>16.8</v>
      </c>
      <c r="D247">
        <f>ROUND([1]projections!E20*100,1)</f>
        <v>11.5</v>
      </c>
      <c r="E247">
        <f>ROUND([1]projections!F20*100,1)</f>
        <v>0</v>
      </c>
      <c r="F247">
        <f>ROUND([1]projections!G20*100,1)</f>
        <v>10.3</v>
      </c>
      <c r="G247">
        <f>ROUND([1]projections!H20*100,1)</f>
        <v>6</v>
      </c>
      <c r="H247">
        <f>ROUND([1]projections!I20*100,1)</f>
        <v>28.7</v>
      </c>
      <c r="I247">
        <f>ROUND([1]projections!J20*100,1)</f>
        <v>2.1</v>
      </c>
      <c r="J247">
        <f>ROUND([1]projections!K20*100,1)</f>
        <v>14.8</v>
      </c>
      <c r="K247">
        <f>ROUND([1]projections!L20*100,1)</f>
        <v>4.9000000000000004</v>
      </c>
    </row>
    <row r="248" spans="1:11">
      <c r="A248" s="36" t="s">
        <v>33</v>
      </c>
      <c r="B248" t="s">
        <v>170</v>
      </c>
      <c r="C248">
        <f>ROUND([1]projections!D21*100,1)</f>
        <v>14.1</v>
      </c>
      <c r="D248">
        <f>ROUND([1]projections!E21*100,1)</f>
        <v>9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4.4000000000000004</v>
      </c>
      <c r="H248">
        <f>ROUND([1]projections!I21*100,1)</f>
        <v>39.299999999999997</v>
      </c>
      <c r="I248">
        <f>ROUND([1]projections!J21*100,1)</f>
        <v>2</v>
      </c>
      <c r="J248">
        <f>ROUND([1]projections!K21*100,1)</f>
        <v>13.2</v>
      </c>
      <c r="K248">
        <f>ROUND([1]projections!L21*100,1)</f>
        <v>2.8</v>
      </c>
    </row>
    <row r="249" spans="1:11">
      <c r="A249" s="36" t="s">
        <v>34</v>
      </c>
      <c r="B249" t="s">
        <v>170</v>
      </c>
      <c r="C249">
        <f>ROUND([1]projections!D22*100,1)</f>
        <v>26.6</v>
      </c>
      <c r="D249">
        <f>ROUND([1]projections!E22*100,1)</f>
        <v>13.4</v>
      </c>
      <c r="E249">
        <f>ROUND([1]projections!F22*100,1)</f>
        <v>0</v>
      </c>
      <c r="F249">
        <f>ROUND([1]projections!G22*100,1)</f>
        <v>8.1</v>
      </c>
      <c r="G249">
        <f>ROUND([1]projections!H22*100,1)</f>
        <v>5.8</v>
      </c>
      <c r="H249">
        <f>ROUND([1]projections!I22*100,1)</f>
        <v>23.1</v>
      </c>
      <c r="I249">
        <f>ROUND([1]projections!J22*100,1)</f>
        <v>1.5</v>
      </c>
      <c r="J249">
        <f>ROUND([1]projections!K22*100,1)</f>
        <v>12.6</v>
      </c>
      <c r="K249">
        <f>ROUND([1]projections!L22*100,1)</f>
        <v>3.8</v>
      </c>
    </row>
    <row r="250" spans="1:11">
      <c r="A250" s="36" t="s">
        <v>35</v>
      </c>
      <c r="B250" t="s">
        <v>170</v>
      </c>
      <c r="C250">
        <f>ROUND([1]projections!D23*100,1)</f>
        <v>19.8</v>
      </c>
      <c r="D250">
        <f>ROUND([1]projections!E23*100,1)</f>
        <v>12</v>
      </c>
      <c r="E250">
        <f>ROUND([1]projections!F23*100,1)</f>
        <v>0</v>
      </c>
      <c r="F250">
        <f>ROUND([1]projections!G23*100,1)</f>
        <v>10.1</v>
      </c>
      <c r="G250">
        <f>ROUND([1]projections!H23*100,1)</f>
        <v>4</v>
      </c>
      <c r="H250">
        <f>ROUND([1]projections!I23*100,1)</f>
        <v>31</v>
      </c>
      <c r="I250">
        <f>ROUND([1]projections!J23*100,1)</f>
        <v>2.1</v>
      </c>
      <c r="J250">
        <f>ROUND([1]projections!K23*100,1)</f>
        <v>11.3</v>
      </c>
      <c r="K250">
        <f>ROUND([1]projections!L23*100,1)</f>
        <v>4.7</v>
      </c>
    </row>
    <row r="251" spans="1:11">
      <c r="A251" s="36" t="s">
        <v>36</v>
      </c>
      <c r="B251" t="s">
        <v>170</v>
      </c>
      <c r="C251">
        <f>ROUND([1]projections!D24*100,1)</f>
        <v>24.1</v>
      </c>
      <c r="D251">
        <f>ROUND([1]projections!E24*100,1)</f>
        <v>12.5</v>
      </c>
      <c r="E251">
        <f>ROUND([1]projections!F24*100,1)</f>
        <v>0</v>
      </c>
      <c r="F251">
        <f>ROUND([1]projections!G24*100,1)</f>
        <v>11.2</v>
      </c>
      <c r="G251">
        <f>ROUND([1]projections!H24*100,1)</f>
        <v>5.3</v>
      </c>
      <c r="H251">
        <f>ROUND([1]projections!I24*100,1)</f>
        <v>24.2</v>
      </c>
      <c r="I251">
        <f>ROUND([1]projections!J24*100,1)</f>
        <v>1</v>
      </c>
      <c r="J251">
        <f>ROUND([1]projections!K24*100,1)</f>
        <v>13.3</v>
      </c>
      <c r="K251">
        <f>ROUND([1]projections!L24*100,1)</f>
        <v>3.5</v>
      </c>
    </row>
    <row r="252" spans="1:11">
      <c r="A252" s="36" t="s">
        <v>37</v>
      </c>
      <c r="B252" t="s">
        <v>170</v>
      </c>
      <c r="C252">
        <f>ROUND([1]projections!D25*100,1)</f>
        <v>35.700000000000003</v>
      </c>
      <c r="D252">
        <f>ROUND([1]projections!E25*100,1)</f>
        <v>14.4</v>
      </c>
      <c r="E252">
        <f>ROUND([1]projections!F25*100,1)</f>
        <v>0</v>
      </c>
      <c r="F252">
        <f>ROUND([1]projections!G25*100,1)</f>
        <v>6.6</v>
      </c>
      <c r="G252">
        <f>ROUND([1]projections!H25*100,1)</f>
        <v>4</v>
      </c>
      <c r="H252">
        <f>ROUND([1]projections!I25*100,1)</f>
        <v>18</v>
      </c>
      <c r="I252">
        <f>ROUND([1]projections!J25*100,1)</f>
        <v>2.6</v>
      </c>
      <c r="J252">
        <f>ROUND([1]projections!K25*100,1)</f>
        <v>10.5</v>
      </c>
      <c r="K252">
        <f>ROUND([1]projections!L25*100,1)</f>
        <v>3.3</v>
      </c>
    </row>
    <row r="253" spans="1:11">
      <c r="A253" s="36" t="s">
        <v>38</v>
      </c>
      <c r="B253" t="s">
        <v>170</v>
      </c>
      <c r="C253">
        <f>ROUND([1]projections!D26*100,1)</f>
        <v>28.7</v>
      </c>
      <c r="D253">
        <f>ROUND([1]projections!E26*100,1)</f>
        <v>17.399999999999999</v>
      </c>
      <c r="E253">
        <f>ROUND([1]projections!F26*100,1)</f>
        <v>0</v>
      </c>
      <c r="F253">
        <f>ROUND([1]projections!G26*100,1)</f>
        <v>8.6999999999999993</v>
      </c>
      <c r="G253">
        <f>ROUND([1]projections!H26*100,1)</f>
        <v>5.2</v>
      </c>
      <c r="H253">
        <f>ROUND([1]projections!I26*100,1)</f>
        <v>18.899999999999999</v>
      </c>
      <c r="I253">
        <f>ROUND([1]projections!J26*100,1)</f>
        <v>1.4</v>
      </c>
      <c r="J253">
        <f>ROUND([1]projections!K26*100,1)</f>
        <v>11.5</v>
      </c>
      <c r="K253">
        <f>ROUND([1]projections!L26*100,1)</f>
        <v>3.1</v>
      </c>
    </row>
    <row r="254" spans="1:11">
      <c r="A254" s="36" t="s">
        <v>39</v>
      </c>
      <c r="B254" t="s">
        <v>170</v>
      </c>
      <c r="C254">
        <f>ROUND([1]projections!D27*100,1)</f>
        <v>20</v>
      </c>
      <c r="D254">
        <f>ROUND([1]projections!E27*100,1)</f>
        <v>8.1</v>
      </c>
      <c r="E254">
        <f>ROUND([1]projections!F27*100,1)</f>
        <v>0</v>
      </c>
      <c r="F254">
        <f>ROUND([1]projections!G27*100,1)</f>
        <v>14</v>
      </c>
      <c r="G254">
        <f>ROUND([1]projections!H27*100,1)</f>
        <v>6.5</v>
      </c>
      <c r="H254">
        <f>ROUND([1]projections!I27*100,1)</f>
        <v>27</v>
      </c>
      <c r="I254">
        <f>ROUND([1]projections!J27*100,1)</f>
        <v>1.5</v>
      </c>
      <c r="J254">
        <f>ROUND([1]projections!K27*100,1)</f>
        <v>14.3</v>
      </c>
      <c r="K254">
        <f>ROUND([1]projections!L27*100,1)</f>
        <v>3.6</v>
      </c>
    </row>
    <row r="255" spans="1:11">
      <c r="A255" s="36" t="s">
        <v>40</v>
      </c>
      <c r="B255" t="s">
        <v>170</v>
      </c>
      <c r="C255">
        <f>ROUND([1]projections!D28*100,1)</f>
        <v>17</v>
      </c>
      <c r="D255">
        <f>ROUND([1]projections!E28*100,1)</f>
        <v>13.4</v>
      </c>
      <c r="E255">
        <f>ROUND([1]projections!F28*100,1)</f>
        <v>0</v>
      </c>
      <c r="F255">
        <f>ROUND([1]projections!G28*100,1)</f>
        <v>10.1</v>
      </c>
      <c r="G255">
        <f>ROUND([1]projections!H28*100,1)</f>
        <v>5</v>
      </c>
      <c r="H255">
        <f>ROUND([1]projections!I28*100,1)</f>
        <v>27.5</v>
      </c>
      <c r="I255">
        <f>ROUND([1]projections!J28*100,1)</f>
        <v>2.1</v>
      </c>
      <c r="J255">
        <f>ROUND([1]projections!K28*100,1)</f>
        <v>15.3</v>
      </c>
      <c r="K255">
        <f>ROUND([1]projections!L28*100,1)</f>
        <v>4.5</v>
      </c>
    </row>
    <row r="256" spans="1:11">
      <c r="A256" s="36" t="s">
        <v>41</v>
      </c>
      <c r="B256" t="s">
        <v>170</v>
      </c>
      <c r="C256">
        <f>ROUND([1]projections!D29*100,1)</f>
        <v>24.8</v>
      </c>
      <c r="D256">
        <f>ROUND([1]projections!E29*100,1)</f>
        <v>11.3</v>
      </c>
      <c r="E256">
        <f>ROUND([1]projections!F29*100,1)</f>
        <v>0</v>
      </c>
      <c r="F256">
        <f>ROUND([1]projections!G29*100,1)</f>
        <v>9.9</v>
      </c>
      <c r="G256">
        <f>ROUND([1]projections!H29*100,1)</f>
        <v>4.5</v>
      </c>
      <c r="H256">
        <f>ROUND([1]projections!I29*100,1)</f>
        <v>24.6</v>
      </c>
      <c r="I256">
        <f>ROUND([1]projections!J29*100,1)</f>
        <v>1.8</v>
      </c>
      <c r="J256">
        <f>ROUND([1]projections!K29*100,1)</f>
        <v>14.4</v>
      </c>
      <c r="K256">
        <f>ROUND([1]projections!L29*100,1)</f>
        <v>3.7</v>
      </c>
    </row>
    <row r="257" spans="1:11">
      <c r="A257" s="36" t="s">
        <v>42</v>
      </c>
      <c r="B257" t="s">
        <v>170</v>
      </c>
      <c r="C257">
        <f>ROUND([1]projections!D30*100,1)</f>
        <v>24.7</v>
      </c>
      <c r="D257">
        <f>ROUND([1]projections!E30*100,1)</f>
        <v>12.7</v>
      </c>
      <c r="E257">
        <f>ROUND([1]projections!F30*100,1)</f>
        <v>0</v>
      </c>
      <c r="F257">
        <f>ROUND([1]projections!G30*100,1)</f>
        <v>11.6</v>
      </c>
      <c r="G257">
        <f>ROUND([1]projections!H30*100,1)</f>
        <v>5.5</v>
      </c>
      <c r="H257">
        <f>ROUND([1]projections!I30*100,1)</f>
        <v>23.3</v>
      </c>
      <c r="I257">
        <f>ROUND([1]projections!J30*100,1)</f>
        <v>1.2</v>
      </c>
      <c r="J257">
        <f>ROUND([1]projections!K30*100,1)</f>
        <v>12.7</v>
      </c>
      <c r="K257">
        <f>ROUND([1]projections!L30*100,1)</f>
        <v>3.5</v>
      </c>
    </row>
    <row r="258" spans="1:11">
      <c r="A258" s="36" t="s">
        <v>43</v>
      </c>
      <c r="B258" t="s">
        <v>170</v>
      </c>
      <c r="C258">
        <f>ROUND([1]projections!D31*100,1)</f>
        <v>26.6</v>
      </c>
      <c r="D258">
        <f>ROUND([1]projections!E31*100,1)</f>
        <v>11.7</v>
      </c>
      <c r="E258">
        <f>ROUND([1]projections!F31*100,1)</f>
        <v>0</v>
      </c>
      <c r="F258">
        <f>ROUND([1]projections!G31*100,1)</f>
        <v>9.5</v>
      </c>
      <c r="G258">
        <f>ROUND([1]projections!H31*100,1)</f>
        <v>4</v>
      </c>
      <c r="H258">
        <f>ROUND([1]projections!I31*100,1)</f>
        <v>23.6</v>
      </c>
      <c r="I258">
        <f>ROUND([1]projections!J31*100,1)</f>
        <v>2.1</v>
      </c>
      <c r="J258">
        <f>ROUND([1]projections!K31*100,1)</f>
        <v>12.9</v>
      </c>
      <c r="K258">
        <f>ROUND([1]projections!L31*100,1)</f>
        <v>4.4000000000000004</v>
      </c>
    </row>
    <row r="259" spans="1:11">
      <c r="A259" s="36" t="s">
        <v>44</v>
      </c>
      <c r="B259" t="s">
        <v>170</v>
      </c>
      <c r="C259">
        <f>ROUND([1]projections!D32*100,1)</f>
        <v>30.2</v>
      </c>
      <c r="D259">
        <f>ROUND([1]projections!E32*100,1)</f>
        <v>16</v>
      </c>
      <c r="E259">
        <f>ROUND([1]projections!F32*100,1)</f>
        <v>0</v>
      </c>
      <c r="F259">
        <f>ROUND([1]projections!G32*100,1)</f>
        <v>7.4</v>
      </c>
      <c r="G259">
        <f>ROUND([1]projections!H32*100,1)</f>
        <v>5.3</v>
      </c>
      <c r="H259">
        <f>ROUND([1]projections!I32*100,1)</f>
        <v>18.8</v>
      </c>
      <c r="I259">
        <f>ROUND([1]projections!J32*100,1)</f>
        <v>1.7</v>
      </c>
      <c r="J259">
        <f>ROUND([1]projections!K32*100,1)</f>
        <v>12.5</v>
      </c>
      <c r="K259">
        <f>ROUND([1]projections!L32*100,1)</f>
        <v>3.1</v>
      </c>
    </row>
    <row r="260" spans="1:11">
      <c r="A260" s="36" t="s">
        <v>45</v>
      </c>
      <c r="B260" t="s">
        <v>170</v>
      </c>
      <c r="C260">
        <f>ROUND([1]projections!D33*100,1)</f>
        <v>23.7</v>
      </c>
      <c r="D260">
        <f>ROUND([1]projections!E33*100,1)</f>
        <v>12</v>
      </c>
      <c r="E260">
        <f>ROUND([1]projections!F33*100,1)</f>
        <v>0</v>
      </c>
      <c r="F260">
        <f>ROUND([1]projections!G33*100,1)</f>
        <v>12.6</v>
      </c>
      <c r="G260">
        <f>ROUND([1]projections!H33*100,1)</f>
        <v>5.8</v>
      </c>
      <c r="H260">
        <f>ROUND([1]projections!I33*100,1)</f>
        <v>22.9</v>
      </c>
      <c r="I260">
        <f>ROUND([1]projections!J33*100,1)</f>
        <v>1.3</v>
      </c>
      <c r="J260">
        <f>ROUND([1]projections!K33*100,1)</f>
        <v>13.3</v>
      </c>
      <c r="K260">
        <f>ROUND([1]projections!L33*100,1)</f>
        <v>3.4</v>
      </c>
    </row>
    <row r="261" spans="1:11">
      <c r="A261" s="36" t="s">
        <v>46</v>
      </c>
      <c r="B261" t="s">
        <v>170</v>
      </c>
      <c r="C261">
        <f>ROUND([1]projections!D34*100,1)</f>
        <v>32.700000000000003</v>
      </c>
      <c r="D261">
        <f>ROUND([1]projections!E34*100,1)</f>
        <v>14.7</v>
      </c>
      <c r="E261">
        <f>ROUND([1]projections!F34*100,1)</f>
        <v>0</v>
      </c>
      <c r="F261">
        <f>ROUND([1]projections!G34*100,1)</f>
        <v>7.5</v>
      </c>
      <c r="G261">
        <f>ROUND([1]projections!H34*100,1)</f>
        <v>4.2</v>
      </c>
      <c r="H261">
        <f>ROUND([1]projections!I34*100,1)</f>
        <v>19.399999999999999</v>
      </c>
      <c r="I261">
        <f>ROUND([1]projections!J34*100,1)</f>
        <v>2.1</v>
      </c>
      <c r="J261">
        <f>ROUND([1]projections!K34*100,1)</f>
        <v>10.9</v>
      </c>
      <c r="K261">
        <f>ROUND([1]projections!L34*100,1)</f>
        <v>3.5</v>
      </c>
    </row>
    <row r="262" spans="1:11">
      <c r="A262" s="36" t="s">
        <v>47</v>
      </c>
      <c r="B262" t="s">
        <v>170</v>
      </c>
      <c r="C262">
        <f>ROUND([1]projections!D35*100,1)</f>
        <v>24.8</v>
      </c>
      <c r="D262">
        <f>ROUND([1]projections!E35*100,1)</f>
        <v>11.3</v>
      </c>
      <c r="E262">
        <f>ROUND([1]projections!F35*100,1)</f>
        <v>0</v>
      </c>
      <c r="F262">
        <f>ROUND([1]projections!G35*100,1)</f>
        <v>9.9</v>
      </c>
      <c r="G262">
        <f>ROUND([1]projections!H35*100,1)</f>
        <v>4.5</v>
      </c>
      <c r="H262">
        <f>ROUND([1]projections!I35*100,1)</f>
        <v>24.6</v>
      </c>
      <c r="I262">
        <f>ROUND([1]projections!J35*100,1)</f>
        <v>1.8</v>
      </c>
      <c r="J262">
        <f>ROUND([1]projections!K35*100,1)</f>
        <v>14.4</v>
      </c>
      <c r="K262">
        <f>ROUND([1]projections!L35*100,1)</f>
        <v>3.7</v>
      </c>
    </row>
    <row r="263" spans="1:11">
      <c r="A263" s="36" t="s">
        <v>48</v>
      </c>
      <c r="B263" t="s">
        <v>170</v>
      </c>
      <c r="C263">
        <f>ROUND([1]projections!D36*100,1)</f>
        <v>25.4</v>
      </c>
      <c r="D263">
        <f>ROUND([1]projections!E36*100,1)</f>
        <v>10.9</v>
      </c>
      <c r="E263">
        <f>ROUND([1]projections!F36*100,1)</f>
        <v>0</v>
      </c>
      <c r="F263">
        <f>ROUND([1]projections!G36*100,1)</f>
        <v>9.6999999999999993</v>
      </c>
      <c r="G263">
        <f>ROUND([1]projections!H36*100,1)</f>
        <v>4.2</v>
      </c>
      <c r="H263">
        <f>ROUND([1]projections!I36*100,1)</f>
        <v>24.3</v>
      </c>
      <c r="I263">
        <f>ROUND([1]projections!J36*100,1)</f>
        <v>2.2999999999999998</v>
      </c>
      <c r="J263">
        <f>ROUND([1]projections!K36*100,1)</f>
        <v>13.9</v>
      </c>
      <c r="K263">
        <f>ROUND([1]projections!L36*100,1)</f>
        <v>4.2</v>
      </c>
    </row>
    <row r="264" spans="1:11">
      <c r="A264" s="36" t="s">
        <v>49</v>
      </c>
      <c r="B264" t="s">
        <v>170</v>
      </c>
      <c r="C264">
        <f>ROUND([1]projections!D37*100,1)</f>
        <v>20.100000000000001</v>
      </c>
      <c r="D264">
        <f>ROUND([1]projections!E37*100,1)</f>
        <v>11.9</v>
      </c>
      <c r="E264">
        <f>ROUND([1]projections!F37*100,1)</f>
        <v>0</v>
      </c>
      <c r="F264">
        <f>ROUND([1]projections!G37*100,1)</f>
        <v>9</v>
      </c>
      <c r="G264">
        <f>ROUND([1]projections!H37*100,1)</f>
        <v>4.3</v>
      </c>
      <c r="H264">
        <f>ROUND([1]projections!I37*100,1)</f>
        <v>26.7</v>
      </c>
      <c r="I264">
        <f>ROUND([1]projections!J37*100,1)</f>
        <v>2.7</v>
      </c>
      <c r="J264">
        <f>ROUND([1]projections!K37*100,1)</f>
        <v>14.9</v>
      </c>
      <c r="K264">
        <f>ROUND([1]projections!L37*100,1)</f>
        <v>5.3</v>
      </c>
    </row>
    <row r="265" spans="1:11">
      <c r="A265" s="36" t="s">
        <v>50</v>
      </c>
      <c r="B265" t="s">
        <v>170</v>
      </c>
      <c r="C265">
        <f>ROUND([1]projections!D38*100,1)</f>
        <v>36.200000000000003</v>
      </c>
      <c r="D265">
        <f>ROUND([1]projections!E38*100,1)</f>
        <v>11</v>
      </c>
      <c r="E265">
        <f>ROUND([1]projections!F38*100,1)</f>
        <v>0</v>
      </c>
      <c r="F265">
        <f>ROUND([1]projections!G38*100,1)</f>
        <v>7</v>
      </c>
      <c r="G265">
        <f>ROUND([1]projections!H38*100,1)</f>
        <v>4.3</v>
      </c>
      <c r="H265">
        <f>ROUND([1]projections!I38*100,1)</f>
        <v>19.399999999999999</v>
      </c>
      <c r="I265">
        <f>ROUND([1]projections!J38*100,1)</f>
        <v>2.5</v>
      </c>
      <c r="J265">
        <f>ROUND([1]projections!K38*100,1)</f>
        <v>11.1</v>
      </c>
      <c r="K265">
        <f>ROUND([1]projections!L38*100,1)</f>
        <v>3.5</v>
      </c>
    </row>
    <row r="266" spans="1:11">
      <c r="A266" s="36" t="s">
        <v>51</v>
      </c>
      <c r="B266" t="s">
        <v>170</v>
      </c>
      <c r="C266">
        <f>ROUND([1]projections!D39*100,1)</f>
        <v>24.2</v>
      </c>
      <c r="D266">
        <f>ROUND([1]projections!E39*100,1)</f>
        <v>10.1</v>
      </c>
      <c r="E266">
        <f>ROUND([1]projections!F39*100,1)</f>
        <v>0</v>
      </c>
      <c r="F266">
        <f>ROUND([1]projections!G39*100,1)</f>
        <v>10.7</v>
      </c>
      <c r="G266">
        <f>ROUND([1]projections!H39*100,1)</f>
        <v>4.4000000000000004</v>
      </c>
      <c r="H266">
        <f>ROUND([1]projections!I39*100,1)</f>
        <v>25.5</v>
      </c>
      <c r="I266">
        <f>ROUND([1]projections!J39*100,1)</f>
        <v>2.5</v>
      </c>
      <c r="J266">
        <f>ROUND([1]projections!K39*100,1)</f>
        <v>13.2</v>
      </c>
      <c r="K266">
        <f>ROUND([1]projections!L39*100,1)</f>
        <v>4.3</v>
      </c>
    </row>
    <row r="267" spans="1:11">
      <c r="A267" s="36" t="s">
        <v>52</v>
      </c>
      <c r="B267" t="s">
        <v>170</v>
      </c>
      <c r="C267">
        <f>ROUND([1]projections!D40*100,1)</f>
        <v>19.7</v>
      </c>
      <c r="D267">
        <f>ROUND([1]projections!E40*100,1)</f>
        <v>12</v>
      </c>
      <c r="E267">
        <f>ROUND([1]projections!F40*100,1)</f>
        <v>0</v>
      </c>
      <c r="F267">
        <f>ROUND([1]projections!G40*100,1)</f>
        <v>12.2</v>
      </c>
      <c r="G267">
        <f>ROUND([1]projections!H40*100,1)</f>
        <v>6.2</v>
      </c>
      <c r="H267">
        <f>ROUND([1]projections!I40*100,1)</f>
        <v>25.2</v>
      </c>
      <c r="I267">
        <f>ROUND([1]projections!J40*100,1)</f>
        <v>1.2</v>
      </c>
      <c r="J267">
        <f>ROUND([1]projections!K40*100,1)</f>
        <v>14.5</v>
      </c>
      <c r="K267">
        <f>ROUND([1]projections!L40*100,1)</f>
        <v>3.9</v>
      </c>
    </row>
    <row r="268" spans="1:11">
      <c r="A268" s="36" t="s">
        <v>53</v>
      </c>
      <c r="B268" t="s">
        <v>170</v>
      </c>
      <c r="C268">
        <f>ROUND([1]projections!D41*100,1)</f>
        <v>19.600000000000001</v>
      </c>
      <c r="D268">
        <f>ROUND([1]projections!E41*100,1)</f>
        <v>13</v>
      </c>
      <c r="E268">
        <f>ROUND([1]projections!F41*100,1)</f>
        <v>0</v>
      </c>
      <c r="F268">
        <f>ROUND([1]projections!G41*100,1)</f>
        <v>11.6</v>
      </c>
      <c r="G268">
        <f>ROUND([1]projections!H41*100,1)</f>
        <v>4.9000000000000004</v>
      </c>
      <c r="H268">
        <f>ROUND([1]projections!I41*100,1)</f>
        <v>24.1</v>
      </c>
      <c r="I268">
        <f>ROUND([1]projections!J41*100,1)</f>
        <v>2.4</v>
      </c>
      <c r="J268">
        <f>ROUND([1]projections!K41*100,1)</f>
        <v>15.9</v>
      </c>
      <c r="K268">
        <f>ROUND([1]projections!L41*100,1)</f>
        <v>3.6</v>
      </c>
    </row>
    <row r="269" spans="1:11">
      <c r="A269" s="36" t="s">
        <v>54</v>
      </c>
      <c r="B269" t="s">
        <v>170</v>
      </c>
      <c r="C269">
        <f>ROUND([1]projections!D42*100,1)</f>
        <v>30.9</v>
      </c>
      <c r="D269">
        <f>ROUND([1]projections!E42*100,1)</f>
        <v>11.9</v>
      </c>
      <c r="E269">
        <f>ROUND([1]projections!F42*100,1)</f>
        <v>0</v>
      </c>
      <c r="F269">
        <f>ROUND([1]projections!G42*100,1)</f>
        <v>9.9</v>
      </c>
      <c r="G269">
        <f>ROUND([1]projections!H42*100,1)</f>
        <v>3.7</v>
      </c>
      <c r="H269">
        <f>ROUND([1]projections!I42*100,1)</f>
        <v>21.2</v>
      </c>
      <c r="I269">
        <f>ROUND([1]projections!J42*100,1)</f>
        <v>1.9</v>
      </c>
      <c r="J269">
        <f>ROUND([1]projections!K42*100,1)</f>
        <v>12.6</v>
      </c>
      <c r="K269">
        <f>ROUND([1]projections!L42*100,1)</f>
        <v>3</v>
      </c>
    </row>
    <row r="270" spans="1:11">
      <c r="A270" s="36" t="s">
        <v>55</v>
      </c>
      <c r="B270" t="s">
        <v>170</v>
      </c>
      <c r="C270">
        <f>ROUND([1]projections!D43*100,1)</f>
        <v>27.5</v>
      </c>
      <c r="D270">
        <f>ROUND([1]projections!E43*100,1)</f>
        <v>12.5</v>
      </c>
      <c r="E270">
        <f>ROUND([1]projections!F43*100,1)</f>
        <v>0</v>
      </c>
      <c r="F270">
        <f>ROUND([1]projections!G43*100,1)</f>
        <v>9.6999999999999993</v>
      </c>
      <c r="G270">
        <f>ROUND([1]projections!H43*100,1)</f>
        <v>3.6</v>
      </c>
      <c r="H270">
        <f>ROUND([1]projections!I43*100,1)</f>
        <v>22</v>
      </c>
      <c r="I270">
        <f>ROUND([1]projections!J43*100,1)</f>
        <v>2.7</v>
      </c>
      <c r="J270">
        <f>ROUND([1]projections!K43*100,1)</f>
        <v>13.7</v>
      </c>
      <c r="K270">
        <f>ROUND([1]projections!L43*100,1)</f>
        <v>3.4</v>
      </c>
    </row>
    <row r="271" spans="1:11">
      <c r="A271" s="36" t="s">
        <v>56</v>
      </c>
      <c r="B271" t="s">
        <v>170</v>
      </c>
      <c r="C271">
        <f>ROUND([1]projections!D44*100,1)</f>
        <v>25.1</v>
      </c>
      <c r="D271">
        <f>ROUND([1]projections!E44*100,1)</f>
        <v>18</v>
      </c>
      <c r="E271">
        <f>ROUND([1]projections!F44*100,1)</f>
        <v>0</v>
      </c>
      <c r="F271">
        <f>ROUND([1]projections!G44*100,1)</f>
        <v>9.1999999999999993</v>
      </c>
      <c r="G271">
        <f>ROUND([1]projections!H44*100,1)</f>
        <v>3.5</v>
      </c>
      <c r="H271">
        <f>ROUND([1]projections!I44*100,1)</f>
        <v>21.4</v>
      </c>
      <c r="I271">
        <f>ROUND([1]projections!J44*100,1)</f>
        <v>2</v>
      </c>
      <c r="J271">
        <f>ROUND([1]projections!K44*100,1)</f>
        <v>12.5</v>
      </c>
      <c r="K271">
        <f>ROUND([1]projections!L44*100,1)</f>
        <v>3.3</v>
      </c>
    </row>
    <row r="272" spans="1:11">
      <c r="A272" s="36" t="s">
        <v>57</v>
      </c>
      <c r="B272" t="s">
        <v>170</v>
      </c>
      <c r="C272">
        <f>ROUND([1]projections!D45*100,1)</f>
        <v>26.1</v>
      </c>
      <c r="D272">
        <f>ROUND([1]projections!E45*100,1)</f>
        <v>11.6</v>
      </c>
      <c r="E272">
        <f>ROUND([1]projections!F45*100,1)</f>
        <v>0</v>
      </c>
      <c r="F272">
        <f>ROUND([1]projections!G45*100,1)</f>
        <v>11.4</v>
      </c>
      <c r="G272">
        <f>ROUND([1]projections!H45*100,1)</f>
        <v>5.6</v>
      </c>
      <c r="H272">
        <f>ROUND([1]projections!I45*100,1)</f>
        <v>22.7</v>
      </c>
      <c r="I272">
        <f>ROUND([1]projections!J45*100,1)</f>
        <v>1.1000000000000001</v>
      </c>
      <c r="J272">
        <f>ROUND([1]projections!K45*100,1)</f>
        <v>12.8</v>
      </c>
      <c r="K272">
        <f>ROUND([1]projections!L45*100,1)</f>
        <v>3.7</v>
      </c>
    </row>
    <row r="273" spans="1:22">
      <c r="A273" s="36" t="s">
        <v>58</v>
      </c>
      <c r="B273" t="s">
        <v>170</v>
      </c>
      <c r="C273">
        <f>ROUND([1]projections!D46*100,1)</f>
        <v>20.7</v>
      </c>
      <c r="D273">
        <f>ROUND([1]projections!E46*100,1)</f>
        <v>11.2</v>
      </c>
      <c r="E273">
        <f>ROUND([1]projections!F46*100,1)</f>
        <v>0</v>
      </c>
      <c r="F273">
        <f>ROUND([1]projections!G46*100,1)</f>
        <v>12.2</v>
      </c>
      <c r="G273">
        <f>ROUND([1]projections!H46*100,1)</f>
        <v>4.4000000000000004</v>
      </c>
      <c r="H273">
        <f>ROUND([1]projections!I46*100,1)</f>
        <v>25</v>
      </c>
      <c r="I273">
        <f>ROUND([1]projections!J46*100,1)</f>
        <v>2.2999999999999998</v>
      </c>
      <c r="J273">
        <f>ROUND([1]projections!K46*100,1)</f>
        <v>15.7</v>
      </c>
      <c r="K273">
        <f>ROUND([1]projections!L46*100,1)</f>
        <v>3.6</v>
      </c>
    </row>
    <row r="274" spans="1:22">
      <c r="A274" s="36" t="s">
        <v>59</v>
      </c>
      <c r="B274" t="s">
        <v>170</v>
      </c>
      <c r="C274">
        <f>ROUND([1]projections!D47*100,1)</f>
        <v>24.8</v>
      </c>
      <c r="D274">
        <f>ROUND([1]projections!E47*100,1)</f>
        <v>11.3</v>
      </c>
      <c r="E274">
        <f>ROUND([1]projections!F47*100,1)</f>
        <v>0</v>
      </c>
      <c r="F274">
        <f>ROUND([1]projections!G47*100,1)</f>
        <v>9.9</v>
      </c>
      <c r="G274">
        <f>ROUND([1]projections!H47*100,1)</f>
        <v>4.5</v>
      </c>
      <c r="H274">
        <f>ROUND([1]projections!I47*100,1)</f>
        <v>24.6</v>
      </c>
      <c r="I274">
        <f>ROUND([1]projections!J47*100,1)</f>
        <v>1.8</v>
      </c>
      <c r="J274">
        <f>ROUND([1]projections!K47*100,1)</f>
        <v>14.4</v>
      </c>
      <c r="K274">
        <f>ROUND([1]projections!L47*100,1)</f>
        <v>3.7</v>
      </c>
    </row>
    <row r="275" spans="1:22">
      <c r="A275" s="36" t="s">
        <v>60</v>
      </c>
      <c r="B275" t="s">
        <v>170</v>
      </c>
      <c r="C275">
        <f>ROUND([1]projections!D48*100,1)</f>
        <v>17.8</v>
      </c>
      <c r="D275">
        <f>ROUND([1]projections!E48*100,1)</f>
        <v>9.3000000000000007</v>
      </c>
      <c r="E275">
        <f>ROUND([1]projections!F48*100,1)</f>
        <v>0</v>
      </c>
      <c r="F275">
        <f>ROUND([1]projections!G48*100,1)</f>
        <v>13.4</v>
      </c>
      <c r="G275">
        <f>ROUND([1]projections!H48*100,1)</f>
        <v>7.8</v>
      </c>
      <c r="H275">
        <f>ROUND([1]projections!I48*100,1)</f>
        <v>27.1</v>
      </c>
      <c r="I275">
        <f>ROUND([1]projections!J48*100,1)</f>
        <v>1.2</v>
      </c>
      <c r="J275">
        <f>ROUND([1]projections!K48*100,1)</f>
        <v>14.3</v>
      </c>
      <c r="K275">
        <f>ROUND([1]projections!L48*100,1)</f>
        <v>4</v>
      </c>
    </row>
    <row r="276" spans="1:22">
      <c r="A276" s="36" t="s">
        <v>61</v>
      </c>
      <c r="B276" t="s">
        <v>170</v>
      </c>
      <c r="C276">
        <f>ROUND([1]projections!D49*100,1)</f>
        <v>22.1</v>
      </c>
      <c r="D276">
        <f>ROUND([1]projections!E49*100,1)</f>
        <v>9.1</v>
      </c>
      <c r="E276">
        <f>ROUND([1]projections!F49*100,1)</f>
        <v>0</v>
      </c>
      <c r="F276">
        <f>ROUND([1]projections!G49*100,1)</f>
        <v>15.2</v>
      </c>
      <c r="G276">
        <f>ROUND([1]projections!H49*100,1)</f>
        <v>6.4</v>
      </c>
      <c r="H276">
        <f>ROUND([1]projections!I49*100,1)</f>
        <v>23.8</v>
      </c>
      <c r="I276">
        <f>ROUND([1]projections!J49*100,1)</f>
        <v>1</v>
      </c>
      <c r="J276">
        <f>ROUND([1]projections!K49*100,1)</f>
        <v>13.7</v>
      </c>
      <c r="K276">
        <f>ROUND([1]projections!L49*100,1)</f>
        <v>3.6</v>
      </c>
    </row>
    <row r="277" spans="1:22">
      <c r="A277" s="36" t="s">
        <v>62</v>
      </c>
      <c r="B277" t="s">
        <v>170</v>
      </c>
      <c r="C277">
        <f>ROUND([1]projections!D50*100,1)</f>
        <v>17.899999999999999</v>
      </c>
      <c r="D277">
        <f>ROUND([1]projections!E50*100,1)</f>
        <v>11.4</v>
      </c>
      <c r="E277">
        <f>ROUND([1]projections!F50*100,1)</f>
        <v>0</v>
      </c>
      <c r="F277">
        <f>ROUND([1]projections!G50*100,1)</f>
        <v>13.1</v>
      </c>
      <c r="G277">
        <f>ROUND([1]projections!H50*100,1)</f>
        <v>7.7</v>
      </c>
      <c r="H277">
        <f>ROUND([1]projections!I50*100,1)</f>
        <v>26.1</v>
      </c>
      <c r="I277">
        <f>ROUND([1]projections!J50*100,1)</f>
        <v>1.2</v>
      </c>
      <c r="J277">
        <f>ROUND([1]projections!K50*100,1)</f>
        <v>13.8</v>
      </c>
      <c r="K277">
        <f>ROUND([1]projections!L50*100,1)</f>
        <v>3.9</v>
      </c>
    </row>
    <row r="278" spans="1:22">
      <c r="A278" s="36" t="s">
        <v>63</v>
      </c>
      <c r="B278" t="s">
        <v>170</v>
      </c>
      <c r="C278">
        <f>ROUND([1]projections!D51*100,1)</f>
        <v>23.4</v>
      </c>
      <c r="D278">
        <f>ROUND([1]projections!E51*100,1)</f>
        <v>14.1</v>
      </c>
      <c r="E278">
        <f>ROUND([1]projections!F51*100,1)</f>
        <v>0</v>
      </c>
      <c r="F278">
        <f>ROUND([1]projections!G51*100,1)</f>
        <v>10.3</v>
      </c>
      <c r="G278">
        <f>ROUND([1]projections!H51*100,1)</f>
        <v>5.5</v>
      </c>
      <c r="H278">
        <f>ROUND([1]projections!I51*100,1)</f>
        <v>26.9</v>
      </c>
      <c r="I278">
        <f>ROUND([1]projections!J51*100,1)</f>
        <v>2</v>
      </c>
      <c r="J278">
        <f>ROUND([1]projections!K51*100,1)</f>
        <v>9.5</v>
      </c>
      <c r="K278">
        <f>ROUND([1]projections!L51*100,1)</f>
        <v>3.4</v>
      </c>
    </row>
    <row r="279" spans="1:22">
      <c r="A279" s="36" t="s">
        <v>64</v>
      </c>
      <c r="B279" t="s">
        <v>170</v>
      </c>
      <c r="C279">
        <f>ROUND([1]projections!D52*100,1)</f>
        <v>24.7</v>
      </c>
      <c r="D279">
        <f>ROUND([1]projections!E52*100,1)</f>
        <v>14.3</v>
      </c>
      <c r="E279">
        <f>ROUND([1]projections!F52*100,1)</f>
        <v>0</v>
      </c>
      <c r="F279">
        <f>ROUND([1]projections!G52*100,1)</f>
        <v>9</v>
      </c>
      <c r="G279">
        <f>ROUND([1]projections!H52*100,1)</f>
        <v>5.2</v>
      </c>
      <c r="H279">
        <f>ROUND([1]projections!I52*100,1)</f>
        <v>24.5</v>
      </c>
      <c r="I279">
        <f>ROUND([1]projections!J52*100,1)</f>
        <v>1.5</v>
      </c>
      <c r="J279">
        <f>ROUND([1]projections!K52*100,1)</f>
        <v>12.4</v>
      </c>
      <c r="K279">
        <f>ROUND([1]projections!L52*100,1)</f>
        <v>3.4</v>
      </c>
    </row>
    <row r="280" spans="1:22">
      <c r="A280" s="36" t="s">
        <v>65</v>
      </c>
      <c r="B280" t="s">
        <v>170</v>
      </c>
      <c r="C280">
        <f>ROUND([1]projections!D53*100,1)</f>
        <v>19.5</v>
      </c>
      <c r="D280">
        <f>ROUND([1]projections!E53*100,1)</f>
        <v>12.1</v>
      </c>
      <c r="E280">
        <f>ROUND([1]projections!F53*100,1)</f>
        <v>0</v>
      </c>
      <c r="F280">
        <f>ROUND([1]projections!G53*100,1)</f>
        <v>10</v>
      </c>
      <c r="G280">
        <f>ROUND([1]projections!H53*100,1)</f>
        <v>5.2</v>
      </c>
      <c r="H280">
        <f>ROUND([1]projections!I53*100,1)</f>
        <v>26.5</v>
      </c>
      <c r="I280">
        <f>ROUND([1]projections!J53*100,1)</f>
        <v>2.2000000000000002</v>
      </c>
      <c r="J280">
        <f>ROUND([1]projections!K53*100,1)</f>
        <v>15</v>
      </c>
      <c r="K280">
        <f>ROUND([1]projections!L53*100,1)</f>
        <v>4.5999999999999996</v>
      </c>
    </row>
    <row r="281" spans="1:22">
      <c r="A281" s="36" t="s">
        <v>143</v>
      </c>
      <c r="B281" t="s">
        <v>170</v>
      </c>
      <c r="C281">
        <f>ROUND([1]projections!D54*100,1)</f>
        <v>34.6</v>
      </c>
      <c r="D281">
        <f>ROUND([1]projections!E54*100,1)</f>
        <v>14.2</v>
      </c>
      <c r="E281">
        <f>ROUND([1]projections!F54*100,1)</f>
        <v>0</v>
      </c>
      <c r="F281">
        <f>ROUND([1]projections!G54*100,1)</f>
        <v>6.2</v>
      </c>
      <c r="G281">
        <f>ROUND([1]projections!H54*100,1)</f>
        <v>3.8</v>
      </c>
      <c r="H281">
        <f>ROUND([1]projections!I54*100,1)</f>
        <v>19.600000000000001</v>
      </c>
      <c r="I281">
        <f>ROUND([1]projections!J54*100,1)</f>
        <v>2.4</v>
      </c>
      <c r="J281">
        <f>ROUND([1]projections!K54*100,1)</f>
        <v>10.7</v>
      </c>
      <c r="K281">
        <f>ROUND([1]projections!L54*100,1)</f>
        <v>3.5</v>
      </c>
    </row>
    <row r="282" spans="1:22">
      <c r="A282" s="36" t="s">
        <v>67</v>
      </c>
      <c r="B282" t="s">
        <v>170</v>
      </c>
      <c r="C282">
        <f>ROUND([1]projections!D55*100,1)</f>
        <v>23.8</v>
      </c>
      <c r="D282">
        <f>ROUND([1]projections!E55*100,1)</f>
        <v>11.9</v>
      </c>
      <c r="E282">
        <f>ROUND([1]projections!F55*100,1)</f>
        <v>0</v>
      </c>
      <c r="F282">
        <f>ROUND([1]projections!G55*100,1)</f>
        <v>10.199999999999999</v>
      </c>
      <c r="G282">
        <f>ROUND([1]projections!H55*100,1)</f>
        <v>4.0999999999999996</v>
      </c>
      <c r="H282">
        <f>ROUND([1]projections!I55*100,1)</f>
        <v>24.7</v>
      </c>
      <c r="I282">
        <f>ROUND([1]projections!J55*100,1)</f>
        <v>2.1</v>
      </c>
      <c r="J282">
        <f>ROUND([1]projections!K55*100,1)</f>
        <v>13.6</v>
      </c>
      <c r="K282">
        <f>ROUND([1]projections!L55*100,1)</f>
        <v>4.5999999999999996</v>
      </c>
    </row>
    <row r="283" spans="1:22">
      <c r="A283" s="36" t="s">
        <v>68</v>
      </c>
      <c r="B283" t="s">
        <v>170</v>
      </c>
      <c r="C283">
        <f>ROUND([1]projections!D56*100,1)</f>
        <v>25.3</v>
      </c>
      <c r="D283">
        <f>ROUND([1]projections!E56*100,1)</f>
        <v>10.4</v>
      </c>
      <c r="E283">
        <f>ROUND([1]projections!F56*100,1)</f>
        <v>0</v>
      </c>
      <c r="F283">
        <f>ROUND([1]projections!G56*100,1)</f>
        <v>10.5</v>
      </c>
      <c r="G283">
        <f>ROUND([1]projections!H56*100,1)</f>
        <v>4.0999999999999996</v>
      </c>
      <c r="H283">
        <f>ROUND([1]projections!I56*100,1)</f>
        <v>24.7</v>
      </c>
      <c r="I283">
        <f>ROUND([1]projections!J56*100,1)</f>
        <v>1.8</v>
      </c>
      <c r="J283">
        <f>ROUND([1]projections!K56*100,1)</f>
        <v>14.5</v>
      </c>
      <c r="K283">
        <f>ROUND([1]projections!L56*100,1)</f>
        <v>3.8</v>
      </c>
    </row>
    <row r="284" spans="1:22">
      <c r="A284" s="36" t="s">
        <v>69</v>
      </c>
      <c r="B284" t="s">
        <v>170</v>
      </c>
      <c r="C284">
        <f>ROUND([1]projections!D57*100,1)</f>
        <v>21.5</v>
      </c>
      <c r="D284">
        <f>ROUND([1]projections!E57*100,1)</f>
        <v>10.6</v>
      </c>
      <c r="E284">
        <f>ROUND([1]projections!F57*100,1)</f>
        <v>0</v>
      </c>
      <c r="F284">
        <f>ROUND([1]projections!G57*100,1)</f>
        <v>9.4</v>
      </c>
      <c r="G284">
        <f>ROUND([1]projections!H57*100,1)</f>
        <v>4.3</v>
      </c>
      <c r="H284">
        <f>ROUND([1]projections!I57*100,1)</f>
        <v>27.6</v>
      </c>
      <c r="I284">
        <f>ROUND([1]projections!J57*100,1)</f>
        <v>2.4</v>
      </c>
      <c r="J284">
        <f>ROUND([1]projections!K57*100,1)</f>
        <v>13.5</v>
      </c>
      <c r="K284">
        <f>ROUND([1]projections!L57*100,1)</f>
        <v>5.6</v>
      </c>
    </row>
    <row r="285" spans="1:22">
      <c r="A285" s="36" t="s">
        <v>70</v>
      </c>
      <c r="B285" t="s">
        <v>170</v>
      </c>
      <c r="C285">
        <f>ROUND([1]projections!D58*100,1)</f>
        <v>17.899999999999999</v>
      </c>
      <c r="D285">
        <f>ROUND([1]projections!E58*100,1)</f>
        <v>10.7</v>
      </c>
      <c r="E285">
        <f>ROUND([1]projections!F58*100,1)</f>
        <v>0</v>
      </c>
      <c r="F285">
        <f>ROUND([1]projections!G58*100,1)</f>
        <v>13.4</v>
      </c>
      <c r="G285">
        <f>ROUND([1]projections!H58*100,1)</f>
        <v>7.7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14.2</v>
      </c>
      <c r="K285">
        <f>ROUND([1]projections!L58*100,1)</f>
        <v>4.0999999999999996</v>
      </c>
    </row>
    <row r="286" spans="1:22">
      <c r="A286" s="36" t="s">
        <v>71</v>
      </c>
      <c r="B286" t="s">
        <v>170</v>
      </c>
      <c r="C286">
        <f>ROUND([1]projections!D59*100,1)</f>
        <v>24.8</v>
      </c>
      <c r="D286">
        <f>ROUND([1]projections!E59*100,1)</f>
        <v>11.3</v>
      </c>
      <c r="E286">
        <f>ROUND([1]projections!F59*100,1)</f>
        <v>0</v>
      </c>
      <c r="F286">
        <f>ROUND([1]projections!G59*100,1)</f>
        <v>9.9</v>
      </c>
      <c r="G286">
        <f>ROUND([1]projections!H59*100,1)</f>
        <v>4.5</v>
      </c>
      <c r="H286">
        <f>ROUND([1]projections!I59*100,1)</f>
        <v>24.6</v>
      </c>
      <c r="I286">
        <f>ROUND([1]projections!J59*100,1)</f>
        <v>1.8</v>
      </c>
      <c r="J286">
        <f>ROUND([1]projections!K59*100,1)</f>
        <v>14.4</v>
      </c>
      <c r="K286">
        <f>ROUND([1]projections!L59*100,1)</f>
        <v>3.7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6.1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23.9</v>
      </c>
      <c r="G345">
        <f ca="1">ROUND([1]projections!Z4*100,1)</f>
        <v>4.3</v>
      </c>
      <c r="H345">
        <f ca="1">ROUND([1]projections!AA4*100,1)</f>
        <v>55</v>
      </c>
      <c r="I345">
        <f ca="1">ROUND([1]projections!AB4*100,1)</f>
        <v>1.1000000000000001</v>
      </c>
      <c r="J345">
        <f ca="1">ROUND([1]projections!AC4*100,1)</f>
        <v>8.4</v>
      </c>
      <c r="K345">
        <f ca="1"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31.2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4.5</v>
      </c>
      <c r="G346">
        <f ca="1">ROUND([1]projections!Z5*100,1)</f>
        <v>1.8</v>
      </c>
      <c r="H346">
        <f ca="1">ROUND([1]projections!AA5*100,1)</f>
        <v>47.9</v>
      </c>
      <c r="I346">
        <f ca="1">ROUND([1]projections!AB5*100,1)</f>
        <v>3.1</v>
      </c>
      <c r="J346">
        <f ca="1">ROUND([1]projections!AC5*100,1)</f>
        <v>9.4</v>
      </c>
      <c r="K346">
        <f ca="1">ROUND([1]projections!AD5*100,1)</f>
        <v>2.1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68.8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2.8</v>
      </c>
      <c r="G347">
        <f ca="1">ROUND([1]projections!Z6*100,1)</f>
        <v>1.3</v>
      </c>
      <c r="H347">
        <f ca="1">ROUND([1]projections!AA6*100,1)</f>
        <v>16.8</v>
      </c>
      <c r="I347">
        <f ca="1">ROUND([1]projections!AB6*100,1)</f>
        <v>5.2</v>
      </c>
      <c r="J347">
        <f ca="1">ROUND([1]projections!AC6*100,1)</f>
        <v>3.8</v>
      </c>
      <c r="K347">
        <f ca="1">ROUND([1]projections!AD6*100,1)</f>
        <v>1.3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66.8</v>
      </c>
      <c r="D348">
        <f ca="1">ROUND([1]projections!W7*100,1)</f>
        <v>8</v>
      </c>
      <c r="E348">
        <f ca="1">ROUND([1]projections!X7*100,1)</f>
        <v>0</v>
      </c>
      <c r="F348">
        <f ca="1">ROUND([1]projections!Y7*100,1)</f>
        <v>2.2999999999999998</v>
      </c>
      <c r="G348">
        <f ca="1">ROUND([1]projections!Z7*100,1)</f>
        <v>1.3</v>
      </c>
      <c r="H348">
        <f ca="1">ROUND([1]projections!AA7*100,1)</f>
        <v>14.5</v>
      </c>
      <c r="I348">
        <f ca="1">ROUND([1]projections!AB7*100,1)</f>
        <v>0.9</v>
      </c>
      <c r="J348">
        <f ca="1">ROUND([1]projections!AC7*100,1)</f>
        <v>4.9000000000000004</v>
      </c>
      <c r="K348">
        <f ca="1">ROUND([1]projections!AD7*100,1)</f>
        <v>1.2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35.799999999999997</v>
      </c>
      <c r="D349">
        <f ca="1">ROUND([1]projections!W8*100,1)</f>
        <v>6.4</v>
      </c>
      <c r="E349">
        <f ca="1">ROUND([1]projections!X8*100,1)</f>
        <v>0</v>
      </c>
      <c r="F349">
        <f ca="1">ROUND([1]projections!Y8*100,1)</f>
        <v>5.3</v>
      </c>
      <c r="G349">
        <f ca="1">ROUND([1]projections!Z8*100,1)</f>
        <v>2.1</v>
      </c>
      <c r="H349">
        <f ca="1">ROUND([1]projections!AA8*100,1)</f>
        <v>36.700000000000003</v>
      </c>
      <c r="I349">
        <f ca="1">ROUND([1]projections!AB8*100,1)</f>
        <v>1.2</v>
      </c>
      <c r="J349">
        <f ca="1">ROUND([1]projections!AC8*100,1)</f>
        <v>10.7</v>
      </c>
      <c r="K349">
        <f ca="1">ROUND([1]projections!AD8*100,1)</f>
        <v>1.8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55.8</v>
      </c>
      <c r="D350">
        <f ca="1">ROUND([1]projections!W9*100,1)</f>
        <v>9.9</v>
      </c>
      <c r="E350">
        <f ca="1">ROUND([1]projections!X9*100,1)</f>
        <v>0</v>
      </c>
      <c r="F350">
        <f ca="1">ROUND([1]projections!Y9*100,1)</f>
        <v>3.6</v>
      </c>
      <c r="G350">
        <f ca="1">ROUND([1]projections!Z9*100,1)</f>
        <v>1.8</v>
      </c>
      <c r="H350">
        <f ca="1">ROUND([1]projections!AA9*100,1)</f>
        <v>19.399999999999999</v>
      </c>
      <c r="I350">
        <f ca="1">ROUND([1]projections!AB9*100,1)</f>
        <v>1.1000000000000001</v>
      </c>
      <c r="J350">
        <f ca="1">ROUND([1]projections!AC9*100,1)</f>
        <v>6.9</v>
      </c>
      <c r="K350">
        <f ca="1">ROUND([1]projections!AD9*100,1)</f>
        <v>1.5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21.5</v>
      </c>
      <c r="D351">
        <f ca="1">ROUND([1]projections!W10*100,1)</f>
        <v>5.8</v>
      </c>
      <c r="E351">
        <f ca="1">ROUND([1]projections!X10*100,1)</f>
        <v>0</v>
      </c>
      <c r="F351">
        <f ca="1">ROUND([1]projections!Y10*100,1)</f>
        <v>4.2</v>
      </c>
      <c r="G351">
        <f ca="1">ROUND([1]projections!Z10*100,1)</f>
        <v>1.9</v>
      </c>
      <c r="H351">
        <f ca="1">ROUND([1]projections!AA10*100,1)</f>
        <v>50.1</v>
      </c>
      <c r="I351">
        <f ca="1">ROUND([1]projections!AB10*100,1)</f>
        <v>1.1000000000000001</v>
      </c>
      <c r="J351">
        <f ca="1">ROUND([1]projections!AC10*100,1)</f>
        <v>13.2</v>
      </c>
      <c r="K351">
        <f ca="1">ROUND([1]projections!AD10*100,1)</f>
        <v>2.2999999999999998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20.2</v>
      </c>
      <c r="D352">
        <f ca="1">ROUND([1]projections!W11*100,1)</f>
        <v>6.7</v>
      </c>
      <c r="E352">
        <f ca="1">ROUND([1]projections!X11*100,1)</f>
        <v>0</v>
      </c>
      <c r="F352">
        <f ca="1">ROUND([1]projections!Y11*100,1)</f>
        <v>5.2</v>
      </c>
      <c r="G352">
        <f ca="1">ROUND([1]projections!Z11*100,1)</f>
        <v>1.9</v>
      </c>
      <c r="H352">
        <f ca="1">ROUND([1]projections!AA11*100,1)</f>
        <v>52.8</v>
      </c>
      <c r="I352">
        <f ca="1">ROUND([1]projections!AB11*100,1)</f>
        <v>1.3</v>
      </c>
      <c r="J352">
        <f ca="1">ROUND([1]projections!AC11*100,1)</f>
        <v>9.6999999999999993</v>
      </c>
      <c r="K352">
        <f ca="1">ROUND([1]projections!AD11*100,1)</f>
        <v>2.2000000000000002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17.3</v>
      </c>
      <c r="D353">
        <f ca="1">ROUND([1]projections!W12*100,1)</f>
        <v>3.2</v>
      </c>
      <c r="E353">
        <f ca="1">ROUND([1]projections!X12*100,1)</f>
        <v>0</v>
      </c>
      <c r="F353">
        <f ca="1">ROUND([1]projections!Y12*100,1)</f>
        <v>2.8</v>
      </c>
      <c r="G353">
        <f ca="1">ROUND([1]projections!Z12*100,1)</f>
        <v>1.2</v>
      </c>
      <c r="H353">
        <f ca="1">ROUND([1]projections!AA12*100,1)</f>
        <v>68.5</v>
      </c>
      <c r="I353">
        <f ca="1">ROUND([1]projections!AB12*100,1)</f>
        <v>0.7</v>
      </c>
      <c r="J353">
        <f ca="1">ROUND([1]projections!AC12*100,1)</f>
        <v>5.4</v>
      </c>
      <c r="K353">
        <f ca="1">ROUND([1]projections!AD12*100,1)</f>
        <v>0.9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21.5</v>
      </c>
      <c r="D354">
        <f ca="1">ROUND([1]projections!W13*100,1)</f>
        <v>8.4</v>
      </c>
      <c r="E354">
        <f ca="1">ROUND([1]projections!X13*100,1)</f>
        <v>0</v>
      </c>
      <c r="F354">
        <f ca="1">ROUND([1]projections!Y13*100,1)</f>
        <v>8.4</v>
      </c>
      <c r="G354">
        <f ca="1">ROUND([1]projections!Z13*100,1)</f>
        <v>2.2000000000000002</v>
      </c>
      <c r="H354">
        <f ca="1">ROUND([1]projections!AA13*100,1)</f>
        <v>36.700000000000003</v>
      </c>
      <c r="I354">
        <f ca="1">ROUND([1]projections!AB13*100,1)</f>
        <v>1.8</v>
      </c>
      <c r="J354">
        <f ca="1">ROUND([1]projections!AC13*100,1)</f>
        <v>19</v>
      </c>
      <c r="K354">
        <f ca="1">ROUND([1]projections!AD13*100,1)</f>
        <v>2.1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18.399999999999999</v>
      </c>
      <c r="D355">
        <f ca="1">ROUND([1]projections!W14*100,1)</f>
        <v>8</v>
      </c>
      <c r="E355">
        <f ca="1">ROUND([1]projections!X14*100,1)</f>
        <v>0</v>
      </c>
      <c r="F355">
        <f ca="1">ROUND([1]projections!Y14*100,1)</f>
        <v>8.1</v>
      </c>
      <c r="G355">
        <f ca="1">ROUND([1]projections!Z14*100,1)</f>
        <v>3</v>
      </c>
      <c r="H355">
        <f ca="1">ROUND([1]projections!AA14*100,1)</f>
        <v>35.4</v>
      </c>
      <c r="I355">
        <f ca="1">ROUND([1]projections!AB14*100,1)</f>
        <v>1.8</v>
      </c>
      <c r="J355">
        <f ca="1">ROUND([1]projections!AC14*100,1)</f>
        <v>23.6</v>
      </c>
      <c r="K355">
        <f ca="1"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19.8</v>
      </c>
      <c r="D356">
        <f ca="1">ROUND([1]projections!W15*100,1)</f>
        <v>6.3</v>
      </c>
      <c r="E356">
        <f ca="1">ROUND([1]projections!X15*100,1)</f>
        <v>0</v>
      </c>
      <c r="F356">
        <f ca="1">ROUND([1]projections!Y15*100,1)</f>
        <v>9.1999999999999993</v>
      </c>
      <c r="G356">
        <f ca="1">ROUND([1]projections!Z15*100,1)</f>
        <v>20</v>
      </c>
      <c r="H356">
        <f ca="1">ROUND([1]projections!AA15*100,1)</f>
        <v>29.6</v>
      </c>
      <c r="I356">
        <f ca="1">ROUND([1]projections!AB15*100,1)</f>
        <v>1.5</v>
      </c>
      <c r="J356">
        <f ca="1">ROUND([1]projections!AC15*100,1)</f>
        <v>11.5</v>
      </c>
      <c r="K356">
        <f ca="1">ROUND([1]projections!AD15*100,1)</f>
        <v>2.1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49.7</v>
      </c>
      <c r="D357">
        <f ca="1">ROUND([1]projections!W16*100,1)</f>
        <v>11.8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1.8</v>
      </c>
      <c r="H357">
        <f ca="1">ROUND([1]projections!AA16*100,1)</f>
        <v>23.3</v>
      </c>
      <c r="I357">
        <f ca="1">ROUND([1]projections!AB16*100,1)</f>
        <v>1.1000000000000001</v>
      </c>
      <c r="J357">
        <f ca="1">ROUND([1]projections!AC16*100,1)</f>
        <v>6.6</v>
      </c>
      <c r="K357">
        <f ca="1">ROUND([1]projections!AD16*100,1)</f>
        <v>1.7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30.2</v>
      </c>
      <c r="D358">
        <f ca="1">ROUND([1]projections!W17*100,1)</f>
        <v>10.6</v>
      </c>
      <c r="E358">
        <f ca="1">ROUND([1]projections!X17*100,1)</f>
        <v>0</v>
      </c>
      <c r="F358">
        <f ca="1">ROUND([1]projections!Y17*100,1)</f>
        <v>3.9</v>
      </c>
      <c r="G358">
        <f ca="1">ROUND([1]projections!Z17*100,1)</f>
        <v>2.2999999999999998</v>
      </c>
      <c r="H358">
        <f ca="1">ROUND([1]projections!AA17*100,1)</f>
        <v>42.3</v>
      </c>
      <c r="I358">
        <f ca="1">ROUND([1]projections!AB17*100,1)</f>
        <v>1.9</v>
      </c>
      <c r="J358">
        <f ca="1">ROUND([1]projections!AC17*100,1)</f>
        <v>7</v>
      </c>
      <c r="K358">
        <f ca="1">ROUND([1]projections!AD17*100,1)</f>
        <v>1.7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55.9</v>
      </c>
      <c r="D359">
        <f ca="1">ROUND([1]projections!W18*100,1)</f>
        <v>9.3000000000000007</v>
      </c>
      <c r="E359">
        <f ca="1">ROUND([1]projections!X18*100,1)</f>
        <v>0</v>
      </c>
      <c r="F359">
        <f ca="1">ROUND([1]projections!Y18*100,1)</f>
        <v>3.8</v>
      </c>
      <c r="G359">
        <f ca="1">ROUND([1]projections!Z18*100,1)</f>
        <v>1.7</v>
      </c>
      <c r="H359">
        <f ca="1">ROUND([1]projections!AA18*100,1)</f>
        <v>20.100000000000001</v>
      </c>
      <c r="I359">
        <f ca="1">ROUND([1]projections!AB18*100,1)</f>
        <v>1</v>
      </c>
      <c r="J359">
        <f ca="1">ROUND([1]projections!AC18*100,1)</f>
        <v>6.5</v>
      </c>
      <c r="K359">
        <f ca="1">ROUND([1]projections!AD18*100,1)</f>
        <v>1.6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37.6</v>
      </c>
      <c r="D360">
        <f ca="1">ROUND([1]projections!W19*100,1)</f>
        <v>9.9</v>
      </c>
      <c r="E360">
        <f ca="1">ROUND([1]projections!X19*100,1)</f>
        <v>0</v>
      </c>
      <c r="F360">
        <f ca="1">ROUND([1]projections!Y19*100,1)</f>
        <v>3.5</v>
      </c>
      <c r="G360">
        <f ca="1">ROUND([1]projections!Z19*100,1)</f>
        <v>2.1</v>
      </c>
      <c r="H360">
        <f ca="1">ROUND([1]projections!AA19*100,1)</f>
        <v>33.4</v>
      </c>
      <c r="I360">
        <f ca="1">ROUND([1]projections!AB19*100,1)</f>
        <v>1.2</v>
      </c>
      <c r="J360">
        <f ca="1">ROUND([1]projections!AC19*100,1)</f>
        <v>10.6</v>
      </c>
      <c r="K360">
        <f ca="1">ROUND([1]projections!AD19*100,1)</f>
        <v>1.8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13.8</v>
      </c>
      <c r="D361">
        <f ca="1">ROUND([1]projections!W20*100,1)</f>
        <v>7</v>
      </c>
      <c r="E361">
        <f ca="1">ROUND([1]projections!X20*100,1)</f>
        <v>0</v>
      </c>
      <c r="F361">
        <f ca="1">ROUND([1]projections!Y20*100,1)</f>
        <v>5.4</v>
      </c>
      <c r="G361">
        <f ca="1">ROUND([1]projections!Z20*100,1)</f>
        <v>2.6</v>
      </c>
      <c r="H361">
        <f ca="1">ROUND([1]projections!AA20*100,1)</f>
        <v>56.2</v>
      </c>
      <c r="I361">
        <f ca="1">ROUND([1]projections!AB20*100,1)</f>
        <v>1.3</v>
      </c>
      <c r="J361">
        <f ca="1">ROUND([1]projections!AC20*100,1)</f>
        <v>11.5</v>
      </c>
      <c r="K361">
        <f ca="1"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4.2</v>
      </c>
      <c r="D362">
        <f ca="1">ROUND([1]projections!W21*100,1)</f>
        <v>2.1</v>
      </c>
      <c r="E362">
        <f ca="1">ROUND([1]projections!X21*100,1)</f>
        <v>0</v>
      </c>
      <c r="F362">
        <f ca="1">ROUND([1]projections!Y21*100,1)</f>
        <v>2.2000000000000002</v>
      </c>
      <c r="G362">
        <f ca="1">ROUND([1]projections!Z21*100,1)</f>
        <v>0.8</v>
      </c>
      <c r="H362">
        <f ca="1">ROUND([1]projections!AA21*100,1)</f>
        <v>85.6</v>
      </c>
      <c r="I362">
        <f ca="1">ROUND([1]projections!AB21*100,1)</f>
        <v>0.5</v>
      </c>
      <c r="J362">
        <f ca="1">ROUND([1]projections!AC21*100,1)</f>
        <v>4.0999999999999996</v>
      </c>
      <c r="K362">
        <f ca="1">ROUND([1]projections!AD21*100,1)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43.3</v>
      </c>
      <c r="D363">
        <f ca="1">ROUND([1]projections!W22*100,1)</f>
        <v>9.3000000000000007</v>
      </c>
      <c r="E363">
        <f ca="1">ROUND([1]projections!X22*100,1)</f>
        <v>0</v>
      </c>
      <c r="F363">
        <f ca="1">ROUND([1]projections!Y22*100,1)</f>
        <v>3.7</v>
      </c>
      <c r="G363">
        <f ca="1">ROUND([1]projections!Z22*100,1)</f>
        <v>2.6</v>
      </c>
      <c r="H363">
        <f ca="1">ROUND([1]projections!AA22*100,1)</f>
        <v>30.3</v>
      </c>
      <c r="I363">
        <f ca="1">ROUND([1]projections!AB22*100,1)</f>
        <v>1.3</v>
      </c>
      <c r="J363">
        <f ca="1">ROUND([1]projections!AC22*100,1)</f>
        <v>8</v>
      </c>
      <c r="K363">
        <f ca="1">ROUND([1]projections!AD22*100,1)</f>
        <v>1.7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18.2</v>
      </c>
      <c r="D364">
        <f ca="1">ROUND([1]projections!W23*100,1)</f>
        <v>6.6</v>
      </c>
      <c r="E364">
        <f ca="1">ROUND([1]projections!X23*100,1)</f>
        <v>0</v>
      </c>
      <c r="F364">
        <f ca="1">ROUND([1]projections!Y23*100,1)</f>
        <v>4.8</v>
      </c>
      <c r="G364">
        <f ca="1">ROUND([1]projections!Z23*100,1)</f>
        <v>1.7</v>
      </c>
      <c r="H364">
        <f ca="1">ROUND([1]projections!AA23*100,1)</f>
        <v>60.1</v>
      </c>
      <c r="I364">
        <f ca="1">ROUND([1]projections!AB23*100,1)</f>
        <v>1</v>
      </c>
      <c r="J364">
        <f ca="1">ROUND([1]projections!AC23*100,1)</f>
        <v>5.9</v>
      </c>
      <c r="K364">
        <f ca="1">ROUND([1]projections!AD23*100,1)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34</v>
      </c>
      <c r="D365">
        <f ca="1">ROUND([1]projections!W24*100,1)</f>
        <v>8.1999999999999993</v>
      </c>
      <c r="E365">
        <f ca="1">ROUND([1]projections!X24*100,1)</f>
        <v>0</v>
      </c>
      <c r="F365">
        <f ca="1">ROUND([1]projections!Y24*100,1)</f>
        <v>7.3</v>
      </c>
      <c r="G365">
        <f ca="1">ROUND([1]projections!Z24*100,1)</f>
        <v>2.7</v>
      </c>
      <c r="H365">
        <f ca="1">ROUND([1]projections!AA24*100,1)</f>
        <v>35.5</v>
      </c>
      <c r="I365">
        <f ca="1">ROUND([1]projections!AB24*100,1)</f>
        <v>1.2</v>
      </c>
      <c r="J365">
        <f ca="1">ROUND([1]projections!AC24*100,1)</f>
        <v>9.4</v>
      </c>
      <c r="K365">
        <f ca="1"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72.099999999999994</v>
      </c>
      <c r="D366">
        <f ca="1">ROUND([1]projections!W25*100,1)</f>
        <v>7</v>
      </c>
      <c r="E366">
        <f ca="1">ROUND([1]projections!X25*100,1)</f>
        <v>0</v>
      </c>
      <c r="F366">
        <f ca="1">ROUND([1]projections!Y25*100,1)</f>
        <v>2</v>
      </c>
      <c r="G366">
        <f ca="1">ROUND([1]projections!Z25*100,1)</f>
        <v>1.2</v>
      </c>
      <c r="H366">
        <f ca="1">ROUND([1]projections!AA25*100,1)</f>
        <v>11.5</v>
      </c>
      <c r="I366">
        <f ca="1">ROUND([1]projections!AB25*100,1)</f>
        <v>0.9</v>
      </c>
      <c r="J366">
        <f ca="1">ROUND([1]projections!AC25*100,1)</f>
        <v>4</v>
      </c>
      <c r="K366">
        <f ca="1">ROUND([1]projections!AD25*100,1)</f>
        <v>1.3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50.3</v>
      </c>
      <c r="D367">
        <f ca="1">ROUND([1]projections!W26*100,1)</f>
        <v>15.3</v>
      </c>
      <c r="E367">
        <f ca="1">ROUND([1]projections!X26*100,1)</f>
        <v>0</v>
      </c>
      <c r="F367">
        <f ca="1">ROUND([1]projections!Y26*100,1)</f>
        <v>4.5</v>
      </c>
      <c r="G367">
        <f ca="1">ROUND([1]projections!Z26*100,1)</f>
        <v>2.2000000000000002</v>
      </c>
      <c r="H367">
        <f ca="1">ROUND([1]projections!AA26*100,1)</f>
        <v>18.399999999999999</v>
      </c>
      <c r="I367">
        <f ca="1">ROUND([1]projections!AB26*100,1)</f>
        <v>1.2</v>
      </c>
      <c r="J367">
        <f ca="1">ROUND([1]projections!AC26*100,1)</f>
        <v>6.4</v>
      </c>
      <c r="K367">
        <f ca="1">ROUND([1]projections!AD26*100,1)</f>
        <v>1.7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21.6</v>
      </c>
      <c r="D368">
        <f ca="1">ROUND([1]projections!W27*100,1)</f>
        <v>4.0999999999999996</v>
      </c>
      <c r="E368">
        <f ca="1">ROUND([1]projections!X27*100,1)</f>
        <v>0</v>
      </c>
      <c r="F368">
        <f ca="1">ROUND([1]projections!Y27*100,1)</f>
        <v>10.3</v>
      </c>
      <c r="G368">
        <f ca="1">ROUND([1]projections!Z27*100,1)</f>
        <v>3.4</v>
      </c>
      <c r="H368">
        <f ca="1">ROUND([1]projections!AA27*100,1)</f>
        <v>46.4</v>
      </c>
      <c r="I368">
        <f ca="1">ROUND([1]projections!AB27*100,1)</f>
        <v>1.3</v>
      </c>
      <c r="J368">
        <f ca="1">ROUND([1]projections!AC27*100,1)</f>
        <v>11.1</v>
      </c>
      <c r="K368">
        <f ca="1">ROUND([1]projections!AD27*100,1)</f>
        <v>1.8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15.3</v>
      </c>
      <c r="D369">
        <f ca="1">ROUND([1]projections!W28*100,1)</f>
        <v>10.1</v>
      </c>
      <c r="E369">
        <f ca="1">ROUND([1]projections!X28*100,1)</f>
        <v>0</v>
      </c>
      <c r="F369">
        <f ca="1">ROUND([1]projections!Y28*100,1)</f>
        <v>5.4</v>
      </c>
      <c r="G369">
        <f ca="1">ROUND([1]projections!Z28*100,1)</f>
        <v>2.5</v>
      </c>
      <c r="H369">
        <f ca="1">ROUND([1]projections!AA28*100,1)</f>
        <v>50.3</v>
      </c>
      <c r="I369">
        <f ca="1">ROUND([1]projections!AB28*100,1)</f>
        <v>1.4</v>
      </c>
      <c r="J369">
        <f ca="1">ROUND([1]projections!AC28*100,1)</f>
        <v>12.7</v>
      </c>
      <c r="K369">
        <f ca="1">ROUND([1]projections!AD28*100,1)</f>
        <v>2.4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35.700000000000003</v>
      </c>
      <c r="D370">
        <f ca="1">ROUND([1]projections!W29*100,1)</f>
        <v>6.8</v>
      </c>
      <c r="E370">
        <f ca="1">ROUND([1]projections!X29*100,1)</f>
        <v>0</v>
      </c>
      <c r="F370">
        <f ca="1">ROUND([1]projections!Y29*100,1)</f>
        <v>5.2</v>
      </c>
      <c r="G370">
        <f ca="1">ROUND([1]projections!Z29*100,1)</f>
        <v>2.4</v>
      </c>
      <c r="H370">
        <f ca="1">ROUND([1]projections!AA29*100,1)</f>
        <v>36</v>
      </c>
      <c r="I370">
        <f ca="1">ROUND([1]projections!AB29*100,1)</f>
        <v>1.3</v>
      </c>
      <c r="J370">
        <f ca="1">ROUND([1]projections!AC29*100,1)</f>
        <v>10.9</v>
      </c>
      <c r="K370">
        <f ca="1"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36.299999999999997</v>
      </c>
      <c r="D371">
        <f ca="1">ROUND([1]projections!W30*100,1)</f>
        <v>8.5</v>
      </c>
      <c r="E371">
        <f ca="1">ROUND([1]projections!X30*100,1)</f>
        <v>0</v>
      </c>
      <c r="F371">
        <f ca="1">ROUND([1]projections!Y30*100,1)</f>
        <v>7.3</v>
      </c>
      <c r="G371">
        <f ca="1">ROUND([1]projections!Z30*100,1)</f>
        <v>2.9</v>
      </c>
      <c r="H371">
        <f ca="1">ROUND([1]projections!AA30*100,1)</f>
        <v>32.6</v>
      </c>
      <c r="I371">
        <f ca="1">ROUND([1]projections!AB30*100,1)</f>
        <v>1.1000000000000001</v>
      </c>
      <c r="J371">
        <f ca="1">ROUND([1]projections!AC30*100,1)</f>
        <v>9.1999999999999993</v>
      </c>
      <c r="K371">
        <f ca="1"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41.5</v>
      </c>
      <c r="D372">
        <f ca="1">ROUND([1]projections!W31*100,1)</f>
        <v>7.1</v>
      </c>
      <c r="E372">
        <f ca="1">ROUND([1]projections!X31*100,1)</f>
        <v>0</v>
      </c>
      <c r="F372">
        <f ca="1">ROUND([1]projections!Y31*100,1)</f>
        <v>5.3</v>
      </c>
      <c r="G372">
        <f ca="1">ROUND([1]projections!Z31*100,1)</f>
        <v>2.1</v>
      </c>
      <c r="H372">
        <f ca="1">ROUND([1]projections!AA31*100,1)</f>
        <v>31.4</v>
      </c>
      <c r="I372">
        <f ca="1">ROUND([1]projections!AB31*100,1)</f>
        <v>1.4</v>
      </c>
      <c r="J372">
        <f ca="1">ROUND([1]projections!AC31*100,1)</f>
        <v>8.8000000000000007</v>
      </c>
      <c r="K372">
        <f ca="1">ROUND([1]projections!AD31*100,1)</f>
        <v>2.4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53.9</v>
      </c>
      <c r="D373">
        <f ca="1">ROUND([1]projections!W32*100,1)</f>
        <v>12.1</v>
      </c>
      <c r="E373">
        <f ca="1">ROUND([1]projections!X32*100,1)</f>
        <v>0</v>
      </c>
      <c r="F373">
        <f ca="1">ROUND([1]projections!Y32*100,1)</f>
        <v>3.6</v>
      </c>
      <c r="G373">
        <f ca="1">ROUND([1]projections!Z32*100,1)</f>
        <v>2.5</v>
      </c>
      <c r="H373">
        <f ca="1">ROUND([1]projections!AA32*100,1)</f>
        <v>17.2</v>
      </c>
      <c r="I373">
        <f ca="1">ROUND([1]projections!AB32*100,1)</f>
        <v>1.2</v>
      </c>
      <c r="J373">
        <f ca="1">ROUND([1]projections!AC32*100,1)</f>
        <v>7.9</v>
      </c>
      <c r="K373">
        <f ca="1">ROUND([1]projections!AD32*100,1)</f>
        <v>1.7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33.6</v>
      </c>
      <c r="D374">
        <f ca="1">ROUND([1]projections!W33*100,1)</f>
        <v>8.5</v>
      </c>
      <c r="E374">
        <f ca="1">ROUND([1]projections!X33*100,1)</f>
        <v>0</v>
      </c>
      <c r="F374">
        <f ca="1">ROUND([1]projections!Y33*100,1)</f>
        <v>9.3000000000000007</v>
      </c>
      <c r="G374">
        <f ca="1">ROUND([1]projections!Z33*100,1)</f>
        <v>3.2</v>
      </c>
      <c r="H374">
        <f ca="1">ROUND([1]projections!AA33*100,1)</f>
        <v>31.7</v>
      </c>
      <c r="I374">
        <f ca="1">ROUND([1]projections!AB33*100,1)</f>
        <v>1.4</v>
      </c>
      <c r="J374">
        <f ca="1">ROUND([1]projections!AC33*100,1)</f>
        <v>10.1</v>
      </c>
      <c r="K374">
        <f ca="1">ROUND([1]projections!AD33*100,1)</f>
        <v>2.2999999999999998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61.1</v>
      </c>
      <c r="D375">
        <f ca="1">ROUND([1]projections!W34*100,1)</f>
        <v>9.3000000000000007</v>
      </c>
      <c r="E375">
        <f ca="1">ROUND([1]projections!X34*100,1)</f>
        <v>0</v>
      </c>
      <c r="F375">
        <f ca="1">ROUND([1]projections!Y34*100,1)</f>
        <v>3.2</v>
      </c>
      <c r="G375">
        <f ca="1">ROUND([1]projections!Z34*100,1)</f>
        <v>1.7</v>
      </c>
      <c r="H375">
        <f ca="1">ROUND([1]projections!AA34*100,1)</f>
        <v>16.5</v>
      </c>
      <c r="I375">
        <f ca="1">ROUND([1]projections!AB34*100,1)</f>
        <v>1.2</v>
      </c>
      <c r="J375">
        <f ca="1">ROUND([1]projections!AC34*100,1)</f>
        <v>5.4</v>
      </c>
      <c r="K375">
        <f ca="1">ROUND([1]projections!AD34*100,1)</f>
        <v>1.7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34.200000000000003</v>
      </c>
      <c r="D376">
        <f ca="1">ROUND([1]projections!W35*100,1)</f>
        <v>7.3</v>
      </c>
      <c r="E376">
        <f ca="1">ROUND([1]projections!X35*100,1)</f>
        <v>0</v>
      </c>
      <c r="F376">
        <f ca="1">ROUND([1]projections!Y35*100,1)</f>
        <v>5.8</v>
      </c>
      <c r="G376">
        <f ca="1">ROUND([1]projections!Z35*100,1)</f>
        <v>2.4</v>
      </c>
      <c r="H376">
        <f ca="1">ROUND([1]projections!AA35*100,1)</f>
        <v>35.1</v>
      </c>
      <c r="I376">
        <f ca="1">ROUND([1]projections!AB35*100,1)</f>
        <v>1.6</v>
      </c>
      <c r="J376">
        <f ca="1">ROUND([1]projections!AC35*100,1)</f>
        <v>11.5</v>
      </c>
      <c r="K376">
        <f ca="1"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36.1</v>
      </c>
      <c r="D377">
        <f ca="1">ROUND([1]projections!W36*100,1)</f>
        <v>7.3</v>
      </c>
      <c r="E377">
        <f ca="1">ROUND([1]projections!X36*100,1)</f>
        <v>0</v>
      </c>
      <c r="F377">
        <f ca="1">ROUND([1]projections!Y36*100,1)</f>
        <v>5.9</v>
      </c>
      <c r="G377">
        <f ca="1">ROUND([1]projections!Z36*100,1)</f>
        <v>2.5</v>
      </c>
      <c r="H377">
        <f ca="1">ROUND([1]projections!AA36*100,1)</f>
        <v>33.1</v>
      </c>
      <c r="I377">
        <f ca="1">ROUND([1]projections!AB36*100,1)</f>
        <v>1.8</v>
      </c>
      <c r="J377">
        <f ca="1">ROUND([1]projections!AC36*100,1)</f>
        <v>10.8</v>
      </c>
      <c r="K377">
        <f ca="1">ROUND([1]projections!AD36*100,1)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22.2</v>
      </c>
      <c r="D378">
        <f ca="1">ROUND([1]projections!W37*100,1)</f>
        <v>8.6999999999999993</v>
      </c>
      <c r="E378">
        <f ca="1">ROUND([1]projections!X37*100,1)</f>
        <v>0</v>
      </c>
      <c r="F378">
        <f ca="1">ROUND([1]projections!Y37*100,1)</f>
        <v>5.9</v>
      </c>
      <c r="G378">
        <f ca="1">ROUND([1]projections!Z37*100,1)</f>
        <v>2.7</v>
      </c>
      <c r="H378">
        <f ca="1">ROUND([1]projections!AA37*100,1)</f>
        <v>42.5</v>
      </c>
      <c r="I378">
        <f ca="1">ROUND([1]projections!AB37*100,1)</f>
        <v>2.1</v>
      </c>
      <c r="J378">
        <f ca="1">ROUND([1]projections!AC37*100,1)</f>
        <v>12.9</v>
      </c>
      <c r="K378">
        <f ca="1">ROUND([1]projections!AD37*100,1)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68.8</v>
      </c>
      <c r="D379">
        <f ca="1">ROUND([1]projections!W38*100,1)</f>
        <v>4.8</v>
      </c>
      <c r="E379">
        <f ca="1">ROUND([1]projections!X38*100,1)</f>
        <v>0</v>
      </c>
      <c r="F379">
        <f ca="1">ROUND([1]projections!Y38*100,1)</f>
        <v>2.9</v>
      </c>
      <c r="G379">
        <f ca="1">ROUND([1]projections!Z38*100,1)</f>
        <v>1.5</v>
      </c>
      <c r="H379">
        <f ca="1">ROUND([1]projections!AA38*100,1)</f>
        <v>14.3</v>
      </c>
      <c r="I379">
        <f ca="1">ROUND([1]projections!AB38*100,1)</f>
        <v>1.1000000000000001</v>
      </c>
      <c r="J379">
        <f ca="1">ROUND([1]projections!AC38*100,1)</f>
        <v>5.0999999999999996</v>
      </c>
      <c r="K379">
        <f ca="1">ROUND([1]projections!AD38*100,1)</f>
        <v>1.5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31.9</v>
      </c>
      <c r="D380">
        <f ca="1">ROUND([1]projections!W39*100,1)</f>
        <v>6.3</v>
      </c>
      <c r="E380">
        <f ca="1">ROUND([1]projections!X39*100,1)</f>
        <v>0</v>
      </c>
      <c r="F380">
        <f ca="1">ROUND([1]projections!Y39*100,1)</f>
        <v>6.9</v>
      </c>
      <c r="G380">
        <f ca="1">ROUND([1]projections!Z39*100,1)</f>
        <v>2.7</v>
      </c>
      <c r="H380">
        <f ca="1">ROUND([1]projections!AA39*100,1)</f>
        <v>38.1</v>
      </c>
      <c r="I380">
        <f ca="1">ROUND([1]projections!AB39*100,1)</f>
        <v>2</v>
      </c>
      <c r="J380">
        <f ca="1">ROUND([1]projections!AC39*100,1)</f>
        <v>9.6</v>
      </c>
      <c r="K380">
        <f ca="1">ROUND([1]projections!AD39*100,1)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21.7</v>
      </c>
      <c r="D381">
        <f ca="1">ROUND([1]projections!W40*100,1)</f>
        <v>9</v>
      </c>
      <c r="E381">
        <f ca="1">ROUND([1]projections!X40*100,1)</f>
        <v>0</v>
      </c>
      <c r="F381">
        <f ca="1">ROUND([1]projections!Y40*100,1)</f>
        <v>9.1999999999999993</v>
      </c>
      <c r="G381">
        <f ca="1">ROUND([1]projections!Z40*100,1)</f>
        <v>4</v>
      </c>
      <c r="H381">
        <f ca="1">ROUND([1]projections!AA40*100,1)</f>
        <v>39.200000000000003</v>
      </c>
      <c r="I381">
        <f ca="1">ROUND([1]projections!AB40*100,1)</f>
        <v>1.8</v>
      </c>
      <c r="J381">
        <f ca="1">ROUND([1]projections!AC40*100,1)</f>
        <v>12.5</v>
      </c>
      <c r="K381">
        <f ca="1">ROUND([1]projections!AD40*100,1)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22.2</v>
      </c>
      <c r="D382">
        <f ca="1">ROUND([1]projections!W41*100,1)</f>
        <v>11.1</v>
      </c>
      <c r="E382">
        <f ca="1">ROUND([1]projections!X41*100,1)</f>
        <v>0</v>
      </c>
      <c r="F382">
        <f ca="1">ROUND([1]projections!Y41*100,1)</f>
        <v>9.1</v>
      </c>
      <c r="G382">
        <f ca="1">ROUND([1]projections!Z41*100,1)</f>
        <v>3.4</v>
      </c>
      <c r="H382">
        <f ca="1">ROUND([1]projections!AA41*100,1)</f>
        <v>33.9</v>
      </c>
      <c r="I382">
        <f ca="1">ROUND([1]projections!AB41*100,1)</f>
        <v>2.6</v>
      </c>
      <c r="J382">
        <f ca="1">ROUND([1]projections!AC41*100,1)</f>
        <v>14.9</v>
      </c>
      <c r="K382">
        <f ca="1">ROUND([1]projections!AD41*100,1)</f>
        <v>2.9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50.2</v>
      </c>
      <c r="D383">
        <f ca="1">ROUND([1]projections!W42*100,1)</f>
        <v>7.8</v>
      </c>
      <c r="E383">
        <f ca="1">ROUND([1]projections!X42*100,1)</f>
        <v>0</v>
      </c>
      <c r="F383">
        <f ca="1">ROUND([1]projections!Y42*100,1)</f>
        <v>6</v>
      </c>
      <c r="G383">
        <f ca="1">ROUND([1]projections!Z42*100,1)</f>
        <v>2.4</v>
      </c>
      <c r="H383">
        <f ca="1">ROUND([1]projections!AA42*100,1)</f>
        <v>21.1</v>
      </c>
      <c r="I383">
        <f ca="1">ROUND([1]projections!AB42*100,1)</f>
        <v>1.8</v>
      </c>
      <c r="J383">
        <f ca="1">ROUND([1]projections!AC42*100,1)</f>
        <v>8.4</v>
      </c>
      <c r="K383">
        <f ca="1">ROUND([1]projections!AD42*100,1)</f>
        <v>2.2999999999999998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40.9</v>
      </c>
      <c r="D384">
        <f ca="1">ROUND([1]projections!W43*100,1)</f>
        <v>8.9</v>
      </c>
      <c r="E384">
        <f ca="1">ROUND([1]projections!X43*100,1)</f>
        <v>0</v>
      </c>
      <c r="F384">
        <f ca="1">ROUND([1]projections!Y43*100,1)</f>
        <v>6.4</v>
      </c>
      <c r="G384">
        <f ca="1">ROUND([1]projections!Z43*100,1)</f>
        <v>2.9</v>
      </c>
      <c r="H384">
        <f ca="1">ROUND([1]projections!AA43*100,1)</f>
        <v>25.5</v>
      </c>
      <c r="I384">
        <f ca="1">ROUND([1]projections!AB43*100,1)</f>
        <v>2.2999999999999998</v>
      </c>
      <c r="J384">
        <f ca="1">ROUND([1]projections!AC43*100,1)</f>
        <v>10.5</v>
      </c>
      <c r="K384">
        <f ca="1">ROUND([1]projections!AD43*100,1)</f>
        <v>2.6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34.200000000000003</v>
      </c>
      <c r="D385">
        <f ca="1">ROUND([1]projections!W44*100,1)</f>
        <v>18</v>
      </c>
      <c r="E385">
        <f ca="1">ROUND([1]projections!X44*100,1)</f>
        <v>0</v>
      </c>
      <c r="F385">
        <f ca="1">ROUND([1]projections!Y44*100,1)</f>
        <v>6</v>
      </c>
      <c r="G385">
        <f ca="1">ROUND([1]projections!Z44*100,1)</f>
        <v>2.7</v>
      </c>
      <c r="H385">
        <f ca="1">ROUND([1]projections!AA44*100,1)</f>
        <v>24.8</v>
      </c>
      <c r="I385">
        <f ca="1">ROUND([1]projections!AB44*100,1)</f>
        <v>2.2000000000000002</v>
      </c>
      <c r="J385">
        <f ca="1">ROUND([1]projections!AC44*100,1)</f>
        <v>9.4</v>
      </c>
      <c r="K385">
        <f ca="1"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37.1</v>
      </c>
      <c r="D386">
        <f ca="1">ROUND([1]projections!W45*100,1)</f>
        <v>8.1999999999999993</v>
      </c>
      <c r="E386">
        <f ca="1">ROUND([1]projections!X45*100,1)</f>
        <v>0</v>
      </c>
      <c r="F386">
        <f ca="1">ROUND([1]projections!Y45*100,1)</f>
        <v>8</v>
      </c>
      <c r="G386">
        <f ca="1">ROUND([1]projections!Z45*100,1)</f>
        <v>3.6</v>
      </c>
      <c r="H386">
        <f ca="1">ROUND([1]projections!AA45*100,1)</f>
        <v>27.9</v>
      </c>
      <c r="I386">
        <f ca="1">ROUND([1]projections!AB45*100,1)</f>
        <v>1.9</v>
      </c>
      <c r="J386">
        <f ca="1">ROUND([1]projections!AC45*100,1)</f>
        <v>10.199999999999999</v>
      </c>
      <c r="K386">
        <f ca="1">ROUND([1]projections!AD45*100,1)</f>
        <v>3.2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23</v>
      </c>
      <c r="D387">
        <f ca="1">ROUND([1]projections!W46*100,1)</f>
        <v>8.1</v>
      </c>
      <c r="E387">
        <f ca="1">ROUND([1]projections!X46*100,1)</f>
        <v>0</v>
      </c>
      <c r="F387">
        <f ca="1">ROUND([1]projections!Y46*100,1)</f>
        <v>9.9</v>
      </c>
      <c r="G387">
        <f ca="1">ROUND([1]projections!Z46*100,1)</f>
        <v>3.3</v>
      </c>
      <c r="H387">
        <f ca="1">ROUND([1]projections!AA46*100,1)</f>
        <v>36.1</v>
      </c>
      <c r="I387">
        <f ca="1">ROUND([1]projections!AB46*100,1)</f>
        <v>2.2999999999999998</v>
      </c>
      <c r="J387">
        <f ca="1">ROUND([1]projections!AC46*100,1)</f>
        <v>14.6</v>
      </c>
      <c r="K387">
        <f ca="1">ROUND([1]projections!AD46*100,1)</f>
        <v>2.9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32.4</v>
      </c>
      <c r="D388">
        <f ca="1">ROUND([1]projections!W47*100,1)</f>
        <v>7.8</v>
      </c>
      <c r="E388">
        <f ca="1">ROUND([1]projections!X47*100,1)</f>
        <v>0</v>
      </c>
      <c r="F388">
        <f ca="1">ROUND([1]projections!Y47*100,1)</f>
        <v>6.5</v>
      </c>
      <c r="G388">
        <f ca="1">ROUND([1]projections!Z47*100,1)</f>
        <v>2.9</v>
      </c>
      <c r="H388">
        <f ca="1">ROUND([1]projections!AA47*100,1)</f>
        <v>32.9</v>
      </c>
      <c r="I388">
        <f ca="1">ROUND([1]projections!AB47*100,1)</f>
        <v>2.2999999999999998</v>
      </c>
      <c r="J388">
        <f ca="1">ROUND([1]projections!AC47*100,1)</f>
        <v>12.1</v>
      </c>
      <c r="K388">
        <f ca="1">ROUND([1]projections!AD47*100,1)</f>
        <v>3.1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17.100000000000001</v>
      </c>
      <c r="D389">
        <f ca="1">ROUND([1]projections!W48*100,1)</f>
        <v>6.6</v>
      </c>
      <c r="E389">
        <f ca="1">ROUND([1]projections!X48*100,1)</f>
        <v>0</v>
      </c>
      <c r="F389">
        <f ca="1">ROUND([1]projections!Y48*100,1)</f>
        <v>11</v>
      </c>
      <c r="G389">
        <f ca="1">ROUND([1]projections!Z48*100,1)</f>
        <v>5.4</v>
      </c>
      <c r="H389">
        <f ca="1">ROUND([1]projections!AA48*100,1)</f>
        <v>42.1</v>
      </c>
      <c r="I389">
        <f ca="1">ROUND([1]projections!AB48*100,1)</f>
        <v>2.2000000000000002</v>
      </c>
      <c r="J389">
        <f ca="1">ROUND([1]projections!AC48*100,1)</f>
        <v>12.4</v>
      </c>
      <c r="K389">
        <f ca="1">ROUND([1]projections!AD48*100,1)</f>
        <v>3.3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26.4</v>
      </c>
      <c r="D390">
        <f ca="1">ROUND([1]projections!W49*100,1)</f>
        <v>6.3</v>
      </c>
      <c r="E390">
        <f ca="1">ROUND([1]projections!X49*100,1)</f>
        <v>0</v>
      </c>
      <c r="F390">
        <f ca="1">ROUND([1]projections!Y49*100,1)</f>
        <v>13.6</v>
      </c>
      <c r="G390">
        <f ca="1">ROUND([1]projections!Z49*100,1)</f>
        <v>4.4000000000000004</v>
      </c>
      <c r="H390">
        <f ca="1">ROUND([1]projections!AA49*100,1)</f>
        <v>32</v>
      </c>
      <c r="I390">
        <f ca="1">ROUND([1]projections!AB49*100,1)</f>
        <v>2.2000000000000002</v>
      </c>
      <c r="J390">
        <f ca="1">ROUND([1]projections!AC49*100,1)</f>
        <v>11.8</v>
      </c>
      <c r="K390">
        <f ca="1">ROUND([1]projections!AD49*100,1)</f>
        <v>3.3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18.399999999999999</v>
      </c>
      <c r="D391">
        <f ca="1">ROUND([1]projections!W50*100,1)</f>
        <v>8.8000000000000007</v>
      </c>
      <c r="E391">
        <f ca="1">ROUND([1]projections!X50*100,1)</f>
        <v>0</v>
      </c>
      <c r="F391">
        <f ca="1">ROUND([1]projections!Y50*100,1)</f>
        <v>10.9</v>
      </c>
      <c r="G391">
        <f ca="1">ROUND([1]projections!Z50*100,1)</f>
        <v>5.7</v>
      </c>
      <c r="H391">
        <f ca="1">ROUND([1]projections!AA50*100,1)</f>
        <v>38.6</v>
      </c>
      <c r="I391">
        <f ca="1">ROUND([1]projections!AB50*100,1)</f>
        <v>2.2000000000000002</v>
      </c>
      <c r="J391">
        <f ca="1">ROUND([1]projections!AC50*100,1)</f>
        <v>12</v>
      </c>
      <c r="K391">
        <f ca="1">ROUND([1]projections!AD50*100,1)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27.6</v>
      </c>
      <c r="D392">
        <f ca="1">ROUND([1]projections!W51*100,1)</f>
        <v>11.6</v>
      </c>
      <c r="E392">
        <f ca="1">ROUND([1]projections!X51*100,1)</f>
        <v>0</v>
      </c>
      <c r="F392">
        <f ca="1">ROUND([1]projections!Y51*100,1)</f>
        <v>7.3</v>
      </c>
      <c r="G392">
        <f ca="1">ROUND([1]projections!Z51*100,1)</f>
        <v>3.6</v>
      </c>
      <c r="H392">
        <f ca="1">ROUND([1]projections!AA51*100,1)</f>
        <v>38.4</v>
      </c>
      <c r="I392">
        <f ca="1">ROUND([1]projections!AB51*100,1)</f>
        <v>2.1</v>
      </c>
      <c r="J392">
        <f ca="1">ROUND([1]projections!AC51*100,1)</f>
        <v>6.7</v>
      </c>
      <c r="K392">
        <f ca="1">ROUND([1]projections!AD51*100,1)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31.4</v>
      </c>
      <c r="D393">
        <f ca="1">ROUND([1]projections!W52*100,1)</f>
        <v>11.9</v>
      </c>
      <c r="E393">
        <f ca="1">ROUND([1]projections!X52*100,1)</f>
        <v>0</v>
      </c>
      <c r="F393">
        <f ca="1">ROUND([1]projections!Y52*100,1)</f>
        <v>6.5</v>
      </c>
      <c r="G393">
        <f ca="1">ROUND([1]projections!Z52*100,1)</f>
        <v>3.8</v>
      </c>
      <c r="H393">
        <f ca="1">ROUND([1]projections!AA52*100,1)</f>
        <v>31.6</v>
      </c>
      <c r="I393">
        <f ca="1">ROUND([1]projections!AB52*100,1)</f>
        <v>2.2999999999999998</v>
      </c>
      <c r="J393">
        <f ca="1">ROUND([1]projections!AC52*100,1)</f>
        <v>9.6</v>
      </c>
      <c r="K393">
        <f ca="1">ROUND([1]projections!AD52*100,1)</f>
        <v>3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20.7</v>
      </c>
      <c r="D394">
        <f ca="1">ROUND([1]projections!W53*100,1)</f>
        <v>9.8000000000000007</v>
      </c>
      <c r="E394">
        <f ca="1">ROUND([1]projections!X53*100,1)</f>
        <v>0</v>
      </c>
      <c r="F394">
        <f ca="1">ROUND([1]projections!Y53*100,1)</f>
        <v>7.6</v>
      </c>
      <c r="G394">
        <f ca="1">ROUND([1]projections!Z53*100,1)</f>
        <v>3.7</v>
      </c>
      <c r="H394">
        <f ca="1">ROUND([1]projections!AA53*100,1)</f>
        <v>38.200000000000003</v>
      </c>
      <c r="I394">
        <f ca="1">ROUND([1]projections!AB53*100,1)</f>
        <v>2.8</v>
      </c>
      <c r="J394">
        <f ca="1">ROUND([1]projections!AC53*100,1)</f>
        <v>13.4</v>
      </c>
      <c r="K394">
        <f ca="1">ROUND([1]projections!AD53*100,1)</f>
        <v>3.8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55.1</v>
      </c>
      <c r="D395">
        <f ca="1">ROUND([1]projections!W54*100,1)</f>
        <v>9.4</v>
      </c>
      <c r="E395">
        <f ca="1">ROUND([1]projections!X54*100,1)</f>
        <v>0</v>
      </c>
      <c r="F395">
        <f ca="1">ROUND([1]projections!Y54*100,1)</f>
        <v>3.5</v>
      </c>
      <c r="G395">
        <f ca="1">ROUND([1]projections!Z54*100,1)</f>
        <v>2.8</v>
      </c>
      <c r="H395">
        <f ca="1">ROUND([1]projections!AA54*100,1)</f>
        <v>17.100000000000001</v>
      </c>
      <c r="I395">
        <f ca="1">ROUND([1]projections!AB54*100,1)</f>
        <v>2.2999999999999998</v>
      </c>
      <c r="J395">
        <f ca="1">ROUND([1]projections!AC54*100,1)</f>
        <v>7.1</v>
      </c>
      <c r="K395">
        <f ca="1">ROUND([1]projections!AD54*100,1)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29</v>
      </c>
      <c r="D396">
        <f ca="1">ROUND([1]projections!W55*100,1)</f>
        <v>9.3000000000000007</v>
      </c>
      <c r="E396">
        <f ca="1">ROUND([1]projections!X55*100,1)</f>
        <v>0</v>
      </c>
      <c r="F396">
        <f ca="1">ROUND([1]projections!Y55*100,1)</f>
        <v>7.9</v>
      </c>
      <c r="G396">
        <f ca="1">ROUND([1]projections!Z55*100,1)</f>
        <v>3.4</v>
      </c>
      <c r="H396">
        <f ca="1">ROUND([1]projections!AA55*100,1)</f>
        <v>31.9</v>
      </c>
      <c r="I396">
        <f ca="1">ROUND([1]projections!AB55*100,1)</f>
        <v>2.8</v>
      </c>
      <c r="J396">
        <f ca="1">ROUND([1]projections!AC55*100,1)</f>
        <v>11.6</v>
      </c>
      <c r="K396">
        <f ca="1">ROUND([1]projections!AD55*100,1)</f>
        <v>4.2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31.8</v>
      </c>
      <c r="D397">
        <f ca="1">ROUND([1]projections!W56*100,1)</f>
        <v>7.8</v>
      </c>
      <c r="E397">
        <f ca="1">ROUND([1]projections!X56*100,1)</f>
        <v>0</v>
      </c>
      <c r="F397">
        <f ca="1">ROUND([1]projections!Y56*100,1)</f>
        <v>7.8</v>
      </c>
      <c r="G397">
        <f ca="1">ROUND([1]projections!Z56*100,1)</f>
        <v>3.6</v>
      </c>
      <c r="H397">
        <f ca="1">ROUND([1]projections!AA56*100,1)</f>
        <v>30.8</v>
      </c>
      <c r="I397">
        <f ca="1">ROUND([1]projections!AB56*100,1)</f>
        <v>2.2999999999999998</v>
      </c>
      <c r="J397">
        <f ca="1">ROUND([1]projections!AC56*100,1)</f>
        <v>12.2</v>
      </c>
      <c r="K397">
        <f ca="1">ROUND([1]projections!AD56*100,1)</f>
        <v>3.7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23.1</v>
      </c>
      <c r="D398">
        <f ca="1">ROUND([1]projections!W57*100,1)</f>
        <v>8.1999999999999993</v>
      </c>
      <c r="E398">
        <f ca="1">ROUND([1]projections!X57*100,1)</f>
        <v>0</v>
      </c>
      <c r="F398">
        <f ca="1">ROUND([1]projections!Y57*100,1)</f>
        <v>6.9</v>
      </c>
      <c r="G398">
        <f ca="1">ROUND([1]projections!Z57*100,1)</f>
        <v>3.8</v>
      </c>
      <c r="H398">
        <f ca="1">ROUND([1]projections!AA57*100,1)</f>
        <v>39.799999999999997</v>
      </c>
      <c r="I398">
        <f ca="1">ROUND([1]projections!AB57*100,1)</f>
        <v>2.7</v>
      </c>
      <c r="J398">
        <f ca="1">ROUND([1]projections!AC57*100,1)</f>
        <v>11.1</v>
      </c>
      <c r="K398">
        <f ca="1">ROUND([1]projections!AD57*100,1)</f>
        <v>4.5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17.8</v>
      </c>
      <c r="D399">
        <f ca="1">ROUND([1]projections!W58*100,1)</f>
        <v>8.6</v>
      </c>
      <c r="E399">
        <f ca="1">ROUND([1]projections!X58*100,1)</f>
        <v>0</v>
      </c>
      <c r="F399">
        <f ca="1">ROUND([1]projections!Y58*100,1)</f>
        <v>11.8</v>
      </c>
      <c r="G399">
        <f ca="1">ROUND([1]projections!Z58*100,1)</f>
        <v>6</v>
      </c>
      <c r="H399">
        <f ca="1">ROUND([1]projections!AA58*100,1)</f>
        <v>36.4</v>
      </c>
      <c r="I399">
        <f ca="1">ROUND([1]projections!AB58*100,1)</f>
        <v>2.6</v>
      </c>
      <c r="J399">
        <f ca="1">ROUND([1]projections!AC58*100,1)</f>
        <v>12.8</v>
      </c>
      <c r="K399">
        <f ca="1">ROUND([1]projections!AD58*100,1)</f>
        <v>4.0999999999999996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30.4</v>
      </c>
      <c r="D400">
        <f ca="1">ROUND([1]projections!W59*100,1)</f>
        <v>8.5</v>
      </c>
      <c r="E400">
        <f ca="1">ROUND([1]projections!X59*100,1)</f>
        <v>0</v>
      </c>
      <c r="F400">
        <f ca="1">ROUND([1]projections!Y59*100,1)</f>
        <v>7.5</v>
      </c>
      <c r="G400">
        <f ca="1">ROUND([1]projections!Z59*100,1)</f>
        <v>3.8</v>
      </c>
      <c r="H400">
        <f ca="1">ROUND([1]projections!AA59*100,1)</f>
        <v>30.9</v>
      </c>
      <c r="I400">
        <f ca="1">ROUND([1]projections!AB59*100,1)</f>
        <v>2.6</v>
      </c>
      <c r="J400">
        <f ca="1">ROUND([1]projections!AC59*100,1)</f>
        <v>12.6</v>
      </c>
      <c r="K400">
        <f ca="1">ROUND([1]projections!AD59*100,1)</f>
        <v>3.8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17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19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28</v>
      </c>
      <c r="N405" s="2">
        <f>[1]projections!N7</f>
        <v>7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15</v>
      </c>
      <c r="N407" s="2">
        <f>[1]projections!N9</f>
        <v>4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124</v>
      </c>
      <c r="N408" s="2">
        <f>[1]projections!N10</f>
        <v>16</v>
      </c>
      <c r="O408" s="2">
        <f>[1]projections!O10</f>
        <v>0</v>
      </c>
      <c r="P408" s="2">
        <f>[1]projections!P10</f>
        <v>7</v>
      </c>
      <c r="Q408" s="2">
        <f>[1]projections!Q10</f>
        <v>0</v>
      </c>
      <c r="R408" s="2">
        <f>[1]projections!R10</f>
        <v>170</v>
      </c>
      <c r="S408" s="2">
        <f>[1]projections!S10</f>
        <v>0</v>
      </c>
      <c r="T408" s="2">
        <f>[1]projections!T10</f>
        <v>98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2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24</v>
      </c>
      <c r="N412" s="2">
        <f>[1]projections!N14</f>
        <v>5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19</v>
      </c>
      <c r="N413" s="2">
        <f>[1]projections!N15</f>
        <v>2</v>
      </c>
      <c r="O413" s="2">
        <f>[1]projections!O15</f>
        <v>0</v>
      </c>
      <c r="P413" s="2">
        <f>[1]projections!P15</f>
        <v>5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45</v>
      </c>
      <c r="N414" s="2">
        <f>[1]projections!N16</f>
        <v>25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14</v>
      </c>
      <c r="N415" s="2">
        <f>[1]projections!N17</f>
        <v>5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30</v>
      </c>
      <c r="N416" s="2">
        <f>[1]projections!N18</f>
        <v>9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88</v>
      </c>
      <c r="N417" s="2">
        <f>[1]projections!N19</f>
        <v>26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28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8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15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43</v>
      </c>
      <c r="N420" s="2">
        <f>[1]projections!N22</f>
        <v>10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38</v>
      </c>
      <c r="S420" s="2">
        <f>[1]projections!S22</f>
        <v>0</v>
      </c>
      <c r="T420" s="2">
        <f>[1]projections!T22</f>
        <v>7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49</v>
      </c>
      <c r="N422" s="2">
        <f>[1]projections!N24</f>
        <v>9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20</v>
      </c>
      <c r="N423" s="2">
        <f>[1]projections!N25</f>
        <v>5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17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3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6</v>
      </c>
      <c r="N425" s="2">
        <f>[1]projections!N27</f>
        <v>0</v>
      </c>
      <c r="O425" s="2">
        <f>[1]projections!O27</f>
        <v>0</v>
      </c>
      <c r="P425" s="2">
        <f>[1]projections!P27</f>
        <v>0</v>
      </c>
      <c r="Q425" s="2">
        <f>[1]projections!Q27</f>
        <v>0</v>
      </c>
      <c r="R425" s="2">
        <f>[1]projections!R27</f>
        <v>8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22</v>
      </c>
      <c r="N426" s="2">
        <f>[1]projections!N28</f>
        <v>9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35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56</v>
      </c>
      <c r="N428" s="2">
        <f>[1]projections!N30</f>
        <v>10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10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29</v>
      </c>
      <c r="N429" s="2">
        <f>[1]projections!N31</f>
        <v>4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93</v>
      </c>
      <c r="N430" s="2">
        <f>[1]projections!N32</f>
        <v>50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60</v>
      </c>
      <c r="N431" s="2">
        <f>[1]projections!N33</f>
        <v>10</v>
      </c>
      <c r="O431" s="2">
        <f>[1]projections!O33</f>
        <v>0</v>
      </c>
      <c r="P431" s="2">
        <f>[1]projections!P33</f>
        <v>12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14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53</v>
      </c>
      <c r="N432" s="2">
        <f>[1]projections!N34</f>
        <v>15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26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25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4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33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2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27</v>
      </c>
      <c r="N438" s="2">
        <f>[1]projections!N40</f>
        <v>5</v>
      </c>
      <c r="O438" s="2">
        <f>[1]projections!O40</f>
        <v>0</v>
      </c>
      <c r="P438" s="2">
        <f>[1]projections!P40</f>
        <v>6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11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17</v>
      </c>
      <c r="N439" s="2">
        <f>[1]projections!N41</f>
        <v>5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43</v>
      </c>
      <c r="N441" s="2">
        <f>[1]projections!N43</f>
        <v>7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10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97</v>
      </c>
      <c r="N442" s="2">
        <f>[1]projections!N44</f>
        <v>69</v>
      </c>
      <c r="O442" s="2">
        <f>[1]projections!O44</f>
        <v>0</v>
      </c>
      <c r="P442" s="2">
        <f>[1]projections!P44</f>
        <v>6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20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81</v>
      </c>
      <c r="N443" s="2">
        <f>[1]projections!N45</f>
        <v>10</v>
      </c>
      <c r="O443" s="2">
        <f>[1]projections!O45</f>
        <v>0</v>
      </c>
      <c r="P443" s="2">
        <f>[1]projections!P45</f>
        <v>9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15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4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17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26</v>
      </c>
      <c r="N447" s="2">
        <f>[1]projections!N49</f>
        <v>2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9</v>
      </c>
      <c r="N448" s="2">
        <f>[1]projections!N50</f>
        <v>1</v>
      </c>
      <c r="O448" s="2">
        <f>[1]projections!O50</f>
        <v>0</v>
      </c>
      <c r="P448" s="2">
        <f>[1]projections!P50</f>
        <v>3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21</v>
      </c>
      <c r="N450" s="2">
        <f>[1]projections!N52</f>
        <v>7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20</v>
      </c>
      <c r="N451" s="2">
        <f>[1]projections!N53</f>
        <v>4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26</v>
      </c>
      <c r="S451" s="2">
        <f>[1]projections!S53</f>
        <v>0</v>
      </c>
      <c r="T451" s="2">
        <f>[1]projections!T53</f>
        <v>9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13</v>
      </c>
      <c r="N452" s="2">
        <f>[1]projections!N54</f>
        <v>0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7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51</v>
      </c>
      <c r="N454" s="2">
        <f>[1]projections!N56</f>
        <v>4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7</v>
      </c>
      <c r="N456" s="2">
        <f>[1]projections!N58</f>
        <v>0</v>
      </c>
      <c r="O456" s="2">
        <f>[1]projections!O58</f>
        <v>0</v>
      </c>
      <c r="P456" s="2">
        <f>[1]projections!P58</f>
        <v>0</v>
      </c>
      <c r="Q456" s="2">
        <f>[1]projections!Q58</f>
        <v>0</v>
      </c>
      <c r="R456" s="2">
        <f>[1]projections!R58</f>
        <v>9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4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43871</v>
      </c>
      <c r="B2" s="1">
        <f>ROUND((IF('[1]National Polling Changes'!$W2&gt;43409,'[1]National Polling Changes'!X2*100,B1)),2)</f>
        <v>28.82</v>
      </c>
      <c r="C2" s="1">
        <f>ROUND((IF('[1]National Polling Changes'!$W2&gt;43409,'[1]National Polling Changes'!Y2*100,C1)),2)</f>
        <v>9.75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6.82</v>
      </c>
      <c r="F2" s="1">
        <f>ROUND((IF('[1]National Polling Changes'!$W2&gt;43409,'[1]National Polling Changes'!AB2*100,F1)),2)</f>
        <v>3.35</v>
      </c>
      <c r="G2" s="1">
        <f>ROUND((IF('[1]National Polling Changes'!$W2&gt;43409,'[1]National Polling Changes'!AC2*100,G1)),2)</f>
        <v>22.44</v>
      </c>
      <c r="H2" s="1">
        <f>ROUND((IF('[1]National Polling Changes'!$W2&gt;43409,'[1]National Polling Changes'!AD2*100,H1)),2)</f>
        <v>1.81</v>
      </c>
      <c r="I2" s="1">
        <f>ROUND((IF('[1]National Polling Changes'!$W2&gt;43409,'[1]National Polling Changes'!AE2*100,I1)),2)</f>
        <v>14.13</v>
      </c>
      <c r="J2" s="1">
        <f>ROUND((IF('[1]National Polling Changes'!$W2&gt;43409,'[1]National Polling Changes'!AF2*100,J1)),2)</f>
        <v>4.05</v>
      </c>
    </row>
    <row r="3" spans="1:10">
      <c r="A3" s="26">
        <f>'[1]National Polling Changes'!W3</f>
        <v>43870</v>
      </c>
      <c r="B3" s="1">
        <f>ROUND((IF('[1]National Polling Changes'!$W3&gt;43409,'[1]National Polling Changes'!X3*100,B2)),2)</f>
        <v>28.82</v>
      </c>
      <c r="C3" s="1">
        <f>ROUND((IF('[1]National Polling Changes'!$W3&gt;43409,'[1]National Polling Changes'!Y3*100,C2)),2)</f>
        <v>9.75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6.82</v>
      </c>
      <c r="F3" s="1">
        <f>ROUND((IF('[1]National Polling Changes'!$W3&gt;43409,'[1]National Polling Changes'!AB3*100,F2)),2)</f>
        <v>3.35</v>
      </c>
      <c r="G3" s="1">
        <f>ROUND((IF('[1]National Polling Changes'!$W3&gt;43409,'[1]National Polling Changes'!AC3*100,G2)),2)</f>
        <v>22.44</v>
      </c>
      <c r="H3" s="1">
        <f>ROUND((IF('[1]National Polling Changes'!$W3&gt;43409,'[1]National Polling Changes'!AD3*100,H2)),2)</f>
        <v>1.81</v>
      </c>
      <c r="I3" s="1">
        <f>ROUND((IF('[1]National Polling Changes'!$W3&gt;43409,'[1]National Polling Changes'!AE3*100,I2)),2)</f>
        <v>14.13</v>
      </c>
      <c r="J3" s="1">
        <f>ROUND((IF('[1]National Polling Changes'!$W3&gt;43409,'[1]National Polling Changes'!AF3*100,J2)),2)</f>
        <v>4.05</v>
      </c>
    </row>
    <row r="4" spans="1:10">
      <c r="A4" s="26">
        <f>'[1]National Polling Changes'!W4</f>
        <v>43869</v>
      </c>
      <c r="B4" s="1">
        <f>ROUND((IF('[1]National Polling Changes'!$W4&gt;43409,'[1]National Polling Changes'!X4*100,B3)),2)</f>
        <v>29.48</v>
      </c>
      <c r="C4" s="1">
        <f>ROUND((IF('[1]National Polling Changes'!$W4&gt;43409,'[1]National Polling Changes'!Y4*100,C3)),2)</f>
        <v>9.48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22.37</v>
      </c>
      <c r="H4" s="1">
        <f>ROUND((IF('[1]National Polling Changes'!$W4&gt;43409,'[1]National Polling Changes'!AD4*100,H3)),2)</f>
        <v>1.91</v>
      </c>
      <c r="I4" s="1">
        <f>ROUND((IF('[1]National Polling Changes'!$W4&gt;43409,'[1]National Polling Changes'!AE4*100,I3)),2)</f>
        <v>14.18</v>
      </c>
      <c r="J4" s="1">
        <f>ROUND((IF('[1]National Polling Changes'!$W4&gt;43409,'[1]National Polling Changes'!AF4*100,J3)),2)</f>
        <v>4.16</v>
      </c>
    </row>
    <row r="5" spans="1:10">
      <c r="A5" s="26">
        <f>'[1]National Polling Changes'!W5</f>
        <v>43868</v>
      </c>
      <c r="B5" s="1">
        <f>ROUND((IF('[1]National Polling Changes'!$W5&gt;43409,'[1]National Polling Changes'!X5*100,B4)),2)</f>
        <v>29.48</v>
      </c>
      <c r="C5" s="1">
        <f>ROUND((IF('[1]National Polling Changes'!$W5&gt;43409,'[1]National Polling Changes'!Y5*100,C4)),2)</f>
        <v>9.48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6.7</v>
      </c>
      <c r="F5" s="1">
        <f>ROUND((IF('[1]National Polling Changes'!$W5&gt;43409,'[1]National Polling Changes'!AB5*100,F4)),2)</f>
        <v>3.3</v>
      </c>
      <c r="G5" s="1">
        <f>ROUND((IF('[1]National Polling Changes'!$W5&gt;43409,'[1]National Polling Changes'!AC5*100,G4)),2)</f>
        <v>22.37</v>
      </c>
      <c r="H5" s="1">
        <f>ROUND((IF('[1]National Polling Changes'!$W5&gt;43409,'[1]National Polling Changes'!AD5*100,H4)),2)</f>
        <v>1.91</v>
      </c>
      <c r="I5" s="1">
        <f>ROUND((IF('[1]National Polling Changes'!$W5&gt;43409,'[1]National Polling Changes'!AE5*100,I4)),2)</f>
        <v>14.18</v>
      </c>
      <c r="J5" s="1">
        <f>ROUND((IF('[1]National Polling Changes'!$W5&gt;43409,'[1]National Polling Changes'!AF5*100,J4)),2)</f>
        <v>4.16</v>
      </c>
    </row>
    <row r="6" spans="1:10">
      <c r="A6" s="26">
        <f>'[1]National Polling Changes'!W6</f>
        <v>43867</v>
      </c>
      <c r="B6" s="1">
        <f>ROUND((IF('[1]National Polling Changes'!$W6&gt;43409,'[1]National Polling Changes'!X6*100,B5)),2)</f>
        <v>29.48</v>
      </c>
      <c r="C6" s="1">
        <f>ROUND((IF('[1]National Polling Changes'!$W6&gt;43409,'[1]National Polling Changes'!Y6*100,C5)),2)</f>
        <v>9.48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6.7</v>
      </c>
      <c r="F6" s="1">
        <f>ROUND((IF('[1]National Polling Changes'!$W6&gt;43409,'[1]National Polling Changes'!AB6*100,F5)),2)</f>
        <v>3.3</v>
      </c>
      <c r="G6" s="1">
        <f>ROUND((IF('[1]National Polling Changes'!$W6&gt;43409,'[1]National Polling Changes'!AC6*100,G5)),2)</f>
        <v>22.37</v>
      </c>
      <c r="H6" s="1">
        <f>ROUND((IF('[1]National Polling Changes'!$W6&gt;43409,'[1]National Polling Changes'!AD6*100,H5)),2)</f>
        <v>1.91</v>
      </c>
      <c r="I6" s="1">
        <f>ROUND((IF('[1]National Polling Changes'!$W6&gt;43409,'[1]National Polling Changes'!AE6*100,I5)),2)</f>
        <v>14.18</v>
      </c>
      <c r="J6" s="1">
        <f>ROUND((IF('[1]National Polling Changes'!$W6&gt;43409,'[1]National Polling Changes'!AF6*100,J5)),2)</f>
        <v>4.16</v>
      </c>
    </row>
    <row r="7" spans="1:10">
      <c r="A7" s="26">
        <f>'[1]National Polling Changes'!W7</f>
        <v>43866</v>
      </c>
      <c r="B7" s="1">
        <f>ROUND((IF('[1]National Polling Changes'!$W7&gt;43409,'[1]National Polling Changes'!X7*100,B6)),2)</f>
        <v>29.48</v>
      </c>
      <c r="C7" s="1">
        <f>ROUND((IF('[1]National Polling Changes'!$W7&gt;43409,'[1]National Polling Changes'!Y7*100,C6)),2)</f>
        <v>9.48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6.7</v>
      </c>
      <c r="F7" s="1">
        <f>ROUND((IF('[1]National Polling Changes'!$W7&gt;43409,'[1]National Polling Changes'!AB7*100,F6)),2)</f>
        <v>3.3</v>
      </c>
      <c r="G7" s="1">
        <f>ROUND((IF('[1]National Polling Changes'!$W7&gt;43409,'[1]National Polling Changes'!AC7*100,G6)),2)</f>
        <v>22.37</v>
      </c>
      <c r="H7" s="1">
        <f>ROUND((IF('[1]National Polling Changes'!$W7&gt;43409,'[1]National Polling Changes'!AD7*100,H6)),2)</f>
        <v>1.91</v>
      </c>
      <c r="I7" s="1">
        <f>ROUND((IF('[1]National Polling Changes'!$W7&gt;43409,'[1]National Polling Changes'!AE7*100,I6)),2)</f>
        <v>14.18</v>
      </c>
      <c r="J7" s="1">
        <f>ROUND((IF('[1]National Polling Changes'!$W7&gt;43409,'[1]National Polling Changes'!AF7*100,J6)),2)</f>
        <v>4.16</v>
      </c>
    </row>
    <row r="8" spans="1:10">
      <c r="A8" s="26">
        <f>'[1]National Polling Changes'!W8</f>
        <v>43865</v>
      </c>
      <c r="B8" s="1">
        <f>ROUND((IF('[1]National Polling Changes'!$W8&gt;43409,'[1]National Polling Changes'!X8*100,B7)),2)</f>
        <v>29.7</v>
      </c>
      <c r="C8" s="1">
        <f>ROUND((IF('[1]National Polling Changes'!$W8&gt;43409,'[1]National Polling Changes'!Y8*100,C7)),2)</f>
        <v>9.23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6.46</v>
      </c>
      <c r="F8" s="1">
        <f>ROUND((IF('[1]National Polling Changes'!$W8&gt;43409,'[1]National Polling Changes'!AB8*100,F7)),2)</f>
        <v>3.32</v>
      </c>
      <c r="G8" s="1">
        <f>ROUND((IF('[1]National Polling Changes'!$W8&gt;43409,'[1]National Polling Changes'!AC8*100,G7)),2)</f>
        <v>22.26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14.31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43864</v>
      </c>
      <c r="B9" s="1">
        <f>ROUND((IF('[1]National Polling Changes'!$W9&gt;43409,'[1]National Polling Changes'!X9*100,B8)),2)</f>
        <v>29.69</v>
      </c>
      <c r="C9" s="1">
        <f>ROUND((IF('[1]National Polling Changes'!$W9&gt;43409,'[1]National Polling Changes'!Y9*100,C8)),2)</f>
        <v>8.93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6.35</v>
      </c>
      <c r="F9" s="1">
        <f>ROUND((IF('[1]National Polling Changes'!$W9&gt;43409,'[1]National Polling Changes'!AB9*100,F8)),2)</f>
        <v>3.3</v>
      </c>
      <c r="G9" s="1">
        <f>ROUND((IF('[1]National Polling Changes'!$W9&gt;43409,'[1]National Polling Changes'!AC9*100,G8)),2)</f>
        <v>22.19</v>
      </c>
      <c r="H9" s="1">
        <f>ROUND((IF('[1]National Polling Changes'!$W9&gt;43409,'[1]National Polling Changes'!AD9*100,H8)),2)</f>
        <v>1.81</v>
      </c>
      <c r="I9" s="1">
        <f>ROUND((IF('[1]National Polling Changes'!$W9&gt;43409,'[1]National Polling Changes'!AE9*100,I8)),2)</f>
        <v>14.43</v>
      </c>
      <c r="J9" s="1">
        <f>ROUND((IF('[1]National Polling Changes'!$W9&gt;43409,'[1]National Polling Changes'!AF9*100,J8)),2)</f>
        <v>4.09</v>
      </c>
    </row>
    <row r="10" spans="1:10">
      <c r="A10" s="26">
        <f>'[1]National Polling Changes'!W10</f>
        <v>43863</v>
      </c>
      <c r="B10" s="1">
        <f>ROUND((IF('[1]National Polling Changes'!$W10&gt;43409,'[1]National Polling Changes'!X10*100,B9)),2)</f>
        <v>30.09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6.45</v>
      </c>
      <c r="F10" s="1">
        <f>ROUND((IF('[1]National Polling Changes'!$W10&gt;43409,'[1]National Polling Changes'!AB10*100,F9)),2)</f>
        <v>3.1</v>
      </c>
      <c r="G10" s="1">
        <f>ROUND((IF('[1]National Polling Changes'!$W10&gt;43409,'[1]National Polling Changes'!AC10*100,G9)),2)</f>
        <v>22.22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14.39</v>
      </c>
      <c r="J10" s="1">
        <f>ROUND((IF('[1]National Polling Changes'!$W10&gt;43409,'[1]National Polling Changes'!AF10*100,J9)),2)</f>
        <v>4.05</v>
      </c>
    </row>
    <row r="11" spans="1:10">
      <c r="A11" s="26">
        <f>'[1]National Polling Changes'!W11</f>
        <v>43862</v>
      </c>
      <c r="B11" s="1">
        <f>ROUND((IF('[1]National Polling Changes'!$W11&gt;43409,'[1]National Polling Changes'!X11*100,B10)),2)</f>
        <v>30.18</v>
      </c>
      <c r="C11" s="1">
        <f>ROUND((IF('[1]National Polling Changes'!$W11&gt;43409,'[1]National Polling Changes'!Y11*100,C10)),2)</f>
        <v>7.96</v>
      </c>
      <c r="D11" s="1">
        <f>ROUND((IF('[1]National Polling Changes'!$W11&gt;43409,'[1]National Polling Changes'!Z11*100,D10)),2)</f>
        <v>0.06</v>
      </c>
      <c r="E11" s="1">
        <f>ROUND((IF('[1]National Polling Changes'!$W11&gt;43409,'[1]National Polling Changes'!AA11*100,E10)),2)</f>
        <v>6.53</v>
      </c>
      <c r="F11" s="1">
        <f>ROUND((IF('[1]National Polling Changes'!$W11&gt;43409,'[1]National Polling Changes'!AB11*100,F10)),2)</f>
        <v>3.09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1.75</v>
      </c>
      <c r="I11" s="1">
        <f>ROUND((IF('[1]National Polling Changes'!$W11&gt;43409,'[1]National Polling Changes'!AE11*100,I10)),2)</f>
        <v>14.6</v>
      </c>
      <c r="J11" s="1">
        <f>ROUND((IF('[1]National Polling Changes'!$W11&gt;43409,'[1]National Polling Changes'!AF11*100,J10)),2)</f>
        <v>4.03</v>
      </c>
    </row>
    <row r="12" spans="1:10">
      <c r="A12" s="26">
        <f>'[1]National Polling Changes'!W12</f>
        <v>43861</v>
      </c>
      <c r="B12" s="1">
        <f>ROUND((IF('[1]National Polling Changes'!$W12&gt;43409,'[1]National Polling Changes'!X12*100,B11)),2)</f>
        <v>30.18</v>
      </c>
      <c r="C12" s="1">
        <f>ROUND((IF('[1]National Polling Changes'!$W12&gt;43409,'[1]National Polling Changes'!Y12*100,C11)),2)</f>
        <v>7.96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6.53</v>
      </c>
      <c r="F12" s="1">
        <f>ROUND((IF('[1]National Polling Changes'!$W12&gt;43409,'[1]National Polling Changes'!AB12*100,F11)),2)</f>
        <v>3.09</v>
      </c>
      <c r="G12" s="1">
        <f>ROUND((IF('[1]National Polling Changes'!$W12&gt;43409,'[1]National Polling Changes'!AC12*100,G11)),2)</f>
        <v>21.91</v>
      </c>
      <c r="H12" s="1">
        <f>ROUND((IF('[1]National Polling Changes'!$W12&gt;43409,'[1]National Polling Changes'!AD12*100,H11)),2)</f>
        <v>1.75</v>
      </c>
      <c r="I12" s="1">
        <f>ROUND((IF('[1]National Polling Changes'!$W12&gt;43409,'[1]National Polling Changes'!AE12*100,I11)),2)</f>
        <v>14.6</v>
      </c>
      <c r="J12" s="1">
        <f>ROUND((IF('[1]National Polling Changes'!$W12&gt;43409,'[1]National Polling Changes'!AF12*100,J11)),2)</f>
        <v>4.03</v>
      </c>
    </row>
    <row r="13" spans="1:10">
      <c r="A13" s="26">
        <f>'[1]National Polling Changes'!W13</f>
        <v>43860</v>
      </c>
      <c r="B13" s="1">
        <f>ROUND((IF('[1]National Polling Changes'!$W13&gt;43409,'[1]National Polling Changes'!X13*100,B12)),2)</f>
        <v>30.18</v>
      </c>
      <c r="C13" s="1">
        <f>ROUND((IF('[1]National Polling Changes'!$W13&gt;43409,'[1]National Polling Changes'!Y13*100,C12)),2)</f>
        <v>7.96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6.53</v>
      </c>
      <c r="F13" s="1">
        <f>ROUND((IF('[1]National Polling Changes'!$W13&gt;43409,'[1]National Polling Changes'!AB13*100,F12)),2)</f>
        <v>3.09</v>
      </c>
      <c r="G13" s="1">
        <f>ROUND((IF('[1]National Polling Changes'!$W13&gt;43409,'[1]National Polling Changes'!AC13*100,G12)),2)</f>
        <v>21.91</v>
      </c>
      <c r="H13" s="1">
        <f>ROUND((IF('[1]National Polling Changes'!$W13&gt;43409,'[1]National Polling Changes'!AD13*100,H12)),2)</f>
        <v>1.75</v>
      </c>
      <c r="I13" s="1">
        <f>ROUND((IF('[1]National Polling Changes'!$W13&gt;43409,'[1]National Polling Changes'!AE13*100,I12)),2)</f>
        <v>14.6</v>
      </c>
      <c r="J13" s="1">
        <f>ROUND((IF('[1]National Polling Changes'!$W13&gt;43409,'[1]National Polling Changes'!AF13*100,J12)),2)</f>
        <v>4.03</v>
      </c>
    </row>
    <row r="14" spans="1:10">
      <c r="A14" s="26">
        <f>'[1]National Polling Changes'!W14</f>
        <v>43859</v>
      </c>
      <c r="B14" s="1">
        <f>ROUND((IF('[1]National Polling Changes'!$W14&gt;43409,'[1]National Polling Changes'!X14*100,B13)),2)</f>
        <v>30.19</v>
      </c>
      <c r="C14" s="1">
        <f>ROUND((IF('[1]National Polling Changes'!$W14&gt;43409,'[1]National Polling Changes'!Y14*100,C13)),2)</f>
        <v>7.82</v>
      </c>
      <c r="D14" s="1">
        <f>ROUND((IF('[1]National Polling Changes'!$W14&gt;43409,'[1]National Polling Changes'!Z14*100,D13)),2)</f>
        <v>0.09</v>
      </c>
      <c r="E14" s="1">
        <f>ROUND((IF('[1]National Polling Changes'!$W14&gt;43409,'[1]National Polling Changes'!AA14*100,E13)),2)</f>
        <v>6.63</v>
      </c>
      <c r="F14" s="1">
        <f>ROUND((IF('[1]National Polling Changes'!$W14&gt;43409,'[1]National Polling Changes'!AB14*100,F13)),2)</f>
        <v>3.13</v>
      </c>
      <c r="G14" s="1">
        <f>ROUND((IF('[1]National Polling Changes'!$W14&gt;43409,'[1]National Polling Changes'!AC14*100,G13)),2)</f>
        <v>21.9</v>
      </c>
      <c r="H14" s="1">
        <f>ROUND((IF('[1]National Polling Changes'!$W14&gt;43409,'[1]National Polling Changes'!AD14*100,H13)),2)</f>
        <v>1.67</v>
      </c>
      <c r="I14" s="1">
        <f>ROUND((IF('[1]National Polling Changes'!$W14&gt;43409,'[1]National Polling Changes'!AE14*100,I13)),2)</f>
        <v>14.73</v>
      </c>
      <c r="J14" s="1">
        <f>ROUND((IF('[1]National Polling Changes'!$W14&gt;43409,'[1]National Polling Changes'!AF14*100,J13)),2)</f>
        <v>4.0599999999999996</v>
      </c>
    </row>
    <row r="15" spans="1:10">
      <c r="A15" s="26">
        <f>'[1]National Polling Changes'!W15</f>
        <v>43858</v>
      </c>
      <c r="B15" s="1">
        <f>ROUND((IF('[1]National Polling Changes'!$W15&gt;43409,'[1]National Polling Changes'!X15*100,B14)),2)</f>
        <v>30.2</v>
      </c>
      <c r="C15" s="1">
        <f>ROUND((IF('[1]National Polling Changes'!$W15&gt;43409,'[1]National Polling Changes'!Y15*100,C14)),2)</f>
        <v>7.67</v>
      </c>
      <c r="D15" s="1">
        <f>ROUND((IF('[1]National Polling Changes'!$W15&gt;43409,'[1]National Polling Changes'!Z15*100,D14)),2)</f>
        <v>0.22</v>
      </c>
      <c r="E15" s="1">
        <f>ROUND((IF('[1]National Polling Changes'!$W15&gt;43409,'[1]National Polling Changes'!AA15*100,E14)),2)</f>
        <v>6.71</v>
      </c>
      <c r="F15" s="1">
        <f>ROUND((IF('[1]National Polling Changes'!$W15&gt;43409,'[1]National Polling Changes'!AB15*100,F14)),2)</f>
        <v>3.03</v>
      </c>
      <c r="G15" s="1">
        <f>ROUND((IF('[1]National Polling Changes'!$W15&gt;43409,'[1]National Polling Changes'!AC15*100,G14)),2)</f>
        <v>21.76</v>
      </c>
      <c r="H15" s="1">
        <f>ROUND((IF('[1]National Polling Changes'!$W15&gt;43409,'[1]National Polling Changes'!AD15*100,H14)),2)</f>
        <v>1.79</v>
      </c>
      <c r="I15" s="1">
        <f>ROUND((IF('[1]National Polling Changes'!$W15&gt;43409,'[1]National Polling Changes'!AE15*100,I14)),2)</f>
        <v>14.74</v>
      </c>
      <c r="J15" s="1">
        <f>ROUND((IF('[1]National Polling Changes'!$W15&gt;43409,'[1]National Polling Changes'!AF15*100,J14)),2)</f>
        <v>4.12</v>
      </c>
    </row>
    <row r="16" spans="1:10">
      <c r="A16" s="26">
        <f>'[1]National Polling Changes'!W16</f>
        <v>43857</v>
      </c>
      <c r="B16" s="1">
        <f>ROUND((IF('[1]National Polling Changes'!$W16&gt;43409,'[1]National Polling Changes'!X16*100,B15)),2)</f>
        <v>30.19</v>
      </c>
      <c r="C16" s="1">
        <f>ROUND((IF('[1]National Polling Changes'!$W16&gt;43409,'[1]National Polling Changes'!Y16*100,C15)),2)</f>
        <v>7.74</v>
      </c>
      <c r="D16" s="1">
        <f>ROUND((IF('[1]National Polling Changes'!$W16&gt;43409,'[1]National Polling Changes'!Z16*100,D15)),2)</f>
        <v>0.27</v>
      </c>
      <c r="E16" s="1">
        <f>ROUND((IF('[1]National Polling Changes'!$W16&gt;43409,'[1]National Polling Changes'!AA16*100,E15)),2)</f>
        <v>6.73</v>
      </c>
      <c r="F16" s="1">
        <f>ROUND((IF('[1]National Polling Changes'!$W16&gt;43409,'[1]National Polling Changes'!AB16*100,F15)),2)</f>
        <v>2.98</v>
      </c>
      <c r="G16" s="1">
        <f>ROUND((IF('[1]National Polling Changes'!$W16&gt;43409,'[1]National Polling Changes'!AC16*100,G15)),2)</f>
        <v>21.66</v>
      </c>
      <c r="H16" s="1">
        <f>ROUND((IF('[1]National Polling Changes'!$W16&gt;43409,'[1]National Polling Changes'!AD16*100,H15)),2)</f>
        <v>1.84</v>
      </c>
      <c r="I16" s="1">
        <f>ROUND((IF('[1]National Polling Changes'!$W16&gt;43409,'[1]National Polling Changes'!AE16*100,I15)),2)</f>
        <v>14.74</v>
      </c>
      <c r="J16" s="1">
        <f>ROUND((IF('[1]National Polling Changes'!$W16&gt;43409,'[1]National Polling Changes'!AF16*100,J15)),2)</f>
        <v>4.0999999999999996</v>
      </c>
    </row>
    <row r="17" spans="1:10">
      <c r="A17" s="26">
        <f>'[1]National Polling Changes'!W17</f>
        <v>43856</v>
      </c>
      <c r="B17" s="1">
        <f>ROUND((IF('[1]National Polling Changes'!$W17&gt;43409,'[1]National Polling Changes'!X17*100,B16)),2)</f>
        <v>30.33</v>
      </c>
      <c r="C17" s="1">
        <f>ROUND((IF('[1]National Polling Changes'!$W17&gt;43409,'[1]National Polling Changes'!Y17*100,C16)),2)</f>
        <v>7.65</v>
      </c>
      <c r="D17" s="1">
        <f>ROUND((IF('[1]National Polling Changes'!$W17&gt;43409,'[1]National Polling Changes'!Z17*100,D16)),2)</f>
        <v>0.28999999999999998</v>
      </c>
      <c r="E17" s="1">
        <f>ROUND((IF('[1]National Polling Changes'!$W17&gt;43409,'[1]National Polling Changes'!AA17*100,E16)),2)</f>
        <v>6.77</v>
      </c>
      <c r="F17" s="1">
        <f>ROUND((IF('[1]National Polling Changes'!$W17&gt;43409,'[1]National Polling Changes'!AB17*100,F16)),2)</f>
        <v>2.8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1.84</v>
      </c>
      <c r="I17" s="1">
        <f>ROUND((IF('[1]National Polling Changes'!$W17&gt;43409,'[1]National Polling Changes'!AE17*100,I16)),2)</f>
        <v>14.84</v>
      </c>
      <c r="J17" s="1">
        <f>ROUND((IF('[1]National Polling Changes'!$W17&gt;43409,'[1]National Polling Changes'!AF17*100,J16)),2)</f>
        <v>4.13</v>
      </c>
    </row>
    <row r="18" spans="1:10">
      <c r="A18" s="26">
        <f>'[1]National Polling Changes'!W18</f>
        <v>43855</v>
      </c>
      <c r="B18" s="1">
        <f>ROUND((IF('[1]National Polling Changes'!$W18&gt;43409,'[1]National Polling Changes'!X18*100,B17)),2)</f>
        <v>29.58</v>
      </c>
      <c r="C18" s="1">
        <f>ROUND((IF('[1]National Polling Changes'!$W18&gt;43409,'[1]National Polling Changes'!Y18*100,C17)),2)</f>
        <v>7.63</v>
      </c>
      <c r="D18" s="1">
        <f>ROUND((IF('[1]National Polling Changes'!$W18&gt;43409,'[1]National Polling Changes'!Z18*100,D17)),2)</f>
        <v>0.59</v>
      </c>
      <c r="E18" s="1">
        <f>ROUND((IF('[1]National Polling Changes'!$W18&gt;43409,'[1]National Polling Changes'!AA18*100,E17)),2)</f>
        <v>7.22</v>
      </c>
      <c r="F18" s="1">
        <f>ROUND((IF('[1]National Polling Changes'!$W18&gt;43409,'[1]National Polling Changes'!AB18*100,F17)),2)</f>
        <v>2.93</v>
      </c>
      <c r="G18" s="1">
        <f>ROUND((IF('[1]National Polling Changes'!$W18&gt;43409,'[1]National Polling Changes'!AC18*100,G17)),2)</f>
        <v>21.5</v>
      </c>
      <c r="H18" s="1">
        <f>ROUND((IF('[1]National Polling Changes'!$W18&gt;43409,'[1]National Polling Changes'!AD18*100,H17)),2)</f>
        <v>2</v>
      </c>
      <c r="I18" s="1">
        <f>ROUND((IF('[1]National Polling Changes'!$W18&gt;43409,'[1]National Polling Changes'!AE18*100,I17)),2)</f>
        <v>14.11</v>
      </c>
      <c r="J18" s="1">
        <f>ROUND((IF('[1]National Polling Changes'!$W18&gt;43409,'[1]National Polling Changes'!AF18*100,J17)),2)</f>
        <v>4.2300000000000004</v>
      </c>
    </row>
    <row r="19" spans="1:10">
      <c r="A19" s="26">
        <f>'[1]National Polling Changes'!W19</f>
        <v>43854</v>
      </c>
      <c r="B19" s="1">
        <f>ROUND((IF('[1]National Polling Changes'!$W19&gt;43409,'[1]National Polling Changes'!X19*100,B18)),2)</f>
        <v>29.58</v>
      </c>
      <c r="C19" s="1">
        <f>ROUND((IF('[1]National Polling Changes'!$W19&gt;43409,'[1]National Polling Changes'!Y19*100,C18)),2)</f>
        <v>7.63</v>
      </c>
      <c r="D19" s="1">
        <f>ROUND((IF('[1]National Polling Changes'!$W19&gt;43409,'[1]National Polling Changes'!Z19*100,D18)),2)</f>
        <v>0.59</v>
      </c>
      <c r="E19" s="1">
        <f>ROUND((IF('[1]National Polling Changes'!$W19&gt;43409,'[1]National Polling Changes'!AA19*100,E18)),2)</f>
        <v>7.22</v>
      </c>
      <c r="F19" s="1">
        <f>ROUND((IF('[1]National Polling Changes'!$W19&gt;43409,'[1]National Polling Changes'!AB19*100,F18)),2)</f>
        <v>2.93</v>
      </c>
      <c r="G19" s="1">
        <f>ROUND((IF('[1]National Polling Changes'!$W19&gt;43409,'[1]National Polling Changes'!AC19*100,G18)),2)</f>
        <v>21.5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14.11</v>
      </c>
      <c r="J19" s="1">
        <f>ROUND((IF('[1]National Polling Changes'!$W19&gt;43409,'[1]National Polling Changes'!AF19*100,J18)),2)</f>
        <v>4.2300000000000004</v>
      </c>
    </row>
    <row r="20" spans="1:10">
      <c r="A20" s="26">
        <f>'[1]National Polling Changes'!W20</f>
        <v>43853</v>
      </c>
      <c r="B20" s="1">
        <f>ROUND((IF('[1]National Polling Changes'!$W20&gt;43409,'[1]National Polling Changes'!X20*100,B19)),2)</f>
        <v>29.58</v>
      </c>
      <c r="C20" s="1">
        <f>ROUND((IF('[1]National Polling Changes'!$W20&gt;43409,'[1]National Polling Changes'!Y20*100,C19)),2)</f>
        <v>7.63</v>
      </c>
      <c r="D20" s="1">
        <f>ROUND((IF('[1]National Polling Changes'!$W20&gt;43409,'[1]National Polling Changes'!Z20*100,D19)),2)</f>
        <v>0.59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2.93</v>
      </c>
      <c r="G20" s="1">
        <f>ROUND((IF('[1]National Polling Changes'!$W20&gt;43409,'[1]National Polling Changes'!AC20*100,G19)),2)</f>
        <v>21.5</v>
      </c>
      <c r="H20" s="1">
        <f>ROUND((IF('[1]National Polling Changes'!$W20&gt;43409,'[1]National Polling Changes'!AD20*100,H19)),2)</f>
        <v>2</v>
      </c>
      <c r="I20" s="1">
        <f>ROUND((IF('[1]National Polling Changes'!$W20&gt;43409,'[1]National Polling Changes'!AE20*100,I19)),2)</f>
        <v>14.11</v>
      </c>
      <c r="J20" s="1">
        <f>ROUND((IF('[1]National Polling Changes'!$W20&gt;43409,'[1]National Polling Changes'!AF20*100,J19)),2)</f>
        <v>4.2300000000000004</v>
      </c>
    </row>
    <row r="21" spans="1:10">
      <c r="A21" s="26">
        <f>'[1]National Polling Changes'!W21</f>
        <v>43852</v>
      </c>
      <c r="B21" s="1">
        <f>ROUND((IF('[1]National Polling Changes'!$W21&gt;43409,'[1]National Polling Changes'!X21*100,B20)),2)</f>
        <v>28.16</v>
      </c>
      <c r="C21" s="1">
        <f>ROUND((IF('[1]National Polling Changes'!$W21&gt;43409,'[1]National Polling Changes'!Y21*100,C20)),2)</f>
        <v>7.37</v>
      </c>
      <c r="D21" s="1">
        <f>ROUND((IF('[1]National Polling Changes'!$W21&gt;43409,'[1]National Polling Changes'!Z21*100,D20)),2)</f>
        <v>1.04</v>
      </c>
      <c r="E21" s="1">
        <f>ROUND((IF('[1]National Polling Changes'!$W21&gt;43409,'[1]National Polling Changes'!AA21*100,E20)),2)</f>
        <v>7.66</v>
      </c>
      <c r="F21" s="1">
        <f>ROUND((IF('[1]National Polling Changes'!$W21&gt;43409,'[1]National Polling Changes'!AB21*100,F20)),2)</f>
        <v>2.98</v>
      </c>
      <c r="G21" s="1">
        <f>ROUND((IF('[1]National Polling Changes'!$W21&gt;43409,'[1]National Polling Changes'!AC21*100,G20)),2)</f>
        <v>21.34</v>
      </c>
      <c r="H21" s="1">
        <f>ROUND((IF('[1]National Polling Changes'!$W21&gt;43409,'[1]National Polling Changes'!AD21*100,H20)),2)</f>
        <v>2.4900000000000002</v>
      </c>
      <c r="I21" s="1">
        <f>ROUND((IF('[1]National Polling Changes'!$W21&gt;43409,'[1]National Polling Changes'!AE21*100,I20)),2)</f>
        <v>14.88</v>
      </c>
      <c r="J21" s="1">
        <f>ROUND((IF('[1]National Polling Changes'!$W21&gt;43409,'[1]National Polling Changes'!AF21*100,J20)),2)</f>
        <v>3.88</v>
      </c>
    </row>
    <row r="22" spans="1:10">
      <c r="A22" s="26">
        <f>'[1]National Polling Changes'!W22</f>
        <v>43851</v>
      </c>
      <c r="B22" s="1">
        <f>ROUND((IF('[1]National Polling Changes'!$W22&gt;43409,'[1]National Polling Changes'!X22*100,B21)),2)</f>
        <v>28.24</v>
      </c>
      <c r="C22" s="1">
        <f>ROUND((IF('[1]National Polling Changes'!$W22&gt;43409,'[1]National Polling Changes'!Y22*100,C21)),2)</f>
        <v>7.07</v>
      </c>
      <c r="D22" s="1">
        <f>ROUND((IF('[1]National Polling Changes'!$W22&gt;43409,'[1]National Polling Changes'!Z22*100,D21)),2)</f>
        <v>1.18</v>
      </c>
      <c r="E22" s="1">
        <f>ROUND((IF('[1]National Polling Changes'!$W22&gt;43409,'[1]National Polling Changes'!AA22*100,E21)),2)</f>
        <v>7.74</v>
      </c>
      <c r="F22" s="1">
        <f>ROUND((IF('[1]National Polling Changes'!$W22&gt;43409,'[1]National Polling Changes'!AB22*100,F21)),2)</f>
        <v>3</v>
      </c>
      <c r="G22" s="1">
        <f>ROUND((IF('[1]National Polling Changes'!$W22&gt;43409,'[1]National Polling Changes'!AC22*100,G21)),2)</f>
        <v>21.25</v>
      </c>
      <c r="H22" s="1">
        <f>ROUND((IF('[1]National Polling Changes'!$W22&gt;43409,'[1]National Polling Changes'!AD22*100,H21)),2)</f>
        <v>2.4</v>
      </c>
      <c r="I22" s="1">
        <f>ROUND((IF('[1]National Polling Changes'!$W22&gt;43409,'[1]National Polling Changes'!AE22*100,I21)),2)</f>
        <v>15.08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43850</v>
      </c>
      <c r="B23" s="1">
        <f>ROUND((IF('[1]National Polling Changes'!$W23&gt;43409,'[1]National Polling Changes'!X23*100,B22)),2)</f>
        <v>28.29</v>
      </c>
      <c r="C23" s="1">
        <f>ROUND((IF('[1]National Polling Changes'!$W23&gt;43409,'[1]National Polling Changes'!Y23*100,C22)),2)</f>
        <v>7.09</v>
      </c>
      <c r="D23" s="1">
        <f>ROUND((IF('[1]National Polling Changes'!$W23&gt;43409,'[1]National Polling Changes'!Z23*100,D22)),2)</f>
        <v>1.22</v>
      </c>
      <c r="E23" s="1">
        <f>ROUND((IF('[1]National Polling Changes'!$W23&gt;43409,'[1]National Polling Changes'!AA23*100,E22)),2)</f>
        <v>7.76</v>
      </c>
      <c r="F23" s="1">
        <f>ROUND((IF('[1]National Polling Changes'!$W23&gt;43409,'[1]National Polling Changes'!AB23*100,F22)),2)</f>
        <v>2.97</v>
      </c>
      <c r="G23" s="1">
        <f>ROUND((IF('[1]National Polling Changes'!$W23&gt;43409,'[1]National Polling Changes'!AC23*100,G22)),2)</f>
        <v>21.21</v>
      </c>
      <c r="H23" s="1">
        <f>ROUND((IF('[1]National Polling Changes'!$W23&gt;43409,'[1]National Polling Changes'!AD23*100,H22)),2)</f>
        <v>2.38</v>
      </c>
      <c r="I23" s="1">
        <f>ROUND((IF('[1]National Polling Changes'!$W23&gt;43409,'[1]National Polling Changes'!AE23*100,I22)),2)</f>
        <v>14.97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43849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6.95</v>
      </c>
      <c r="D24" s="1">
        <f>ROUND((IF('[1]National Polling Changes'!$W24&gt;43409,'[1]National Polling Changes'!Z24*100,D23)),2)</f>
        <v>1.39</v>
      </c>
      <c r="E24" s="1">
        <f>ROUND((IF('[1]National Polling Changes'!$W24&gt;43409,'[1]National Polling Changes'!AA24*100,E23)),2)</f>
        <v>7.9</v>
      </c>
      <c r="F24" s="1">
        <f>ROUND((IF('[1]National Polling Changes'!$W24&gt;43409,'[1]National Polling Changes'!AB24*100,F23)),2)</f>
        <v>2.78</v>
      </c>
      <c r="G24" s="1">
        <f>ROUND((IF('[1]National Polling Changes'!$W24&gt;43409,'[1]National Polling Changes'!AC24*100,G23)),2)</f>
        <v>21.11</v>
      </c>
      <c r="H24" s="1">
        <f>ROUND((IF('[1]National Polling Changes'!$W24&gt;43409,'[1]National Polling Changes'!AD24*100,H23)),2)</f>
        <v>2.5099999999999998</v>
      </c>
      <c r="I24" s="1">
        <f>ROUND((IF('[1]National Polling Changes'!$W24&gt;43409,'[1]National Polling Changes'!AE24*100,I23)),2)</f>
        <v>15.05</v>
      </c>
      <c r="J24" s="1">
        <f>ROUND((IF('[1]National Polling Changes'!$W24&gt;43409,'[1]National Polling Changes'!AF24*100,J23)),2)</f>
        <v>3.86</v>
      </c>
    </row>
    <row r="25" spans="1:10">
      <c r="A25" s="26">
        <f>'[1]National Polling Changes'!W25</f>
        <v>43848</v>
      </c>
      <c r="B25" s="1">
        <f>ROUND((IF('[1]National Polling Changes'!$W25&gt;43409,'[1]National Polling Changes'!X25*100,B24)),2)</f>
        <v>28.28</v>
      </c>
      <c r="C25" s="1">
        <f>ROUND((IF('[1]National Polling Changes'!$W25&gt;43409,'[1]National Polling Changes'!Y25*100,C24)),2)</f>
        <v>6.79</v>
      </c>
      <c r="D25" s="1">
        <f>ROUND((IF('[1]National Polling Changes'!$W25&gt;43409,'[1]National Polling Changes'!Z25*100,D24)),2)</f>
        <v>1.6</v>
      </c>
      <c r="E25" s="1">
        <f>ROUND((IF('[1]National Polling Changes'!$W25&gt;43409,'[1]National Polling Changes'!AA25*100,E24)),2)</f>
        <v>7.75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20.41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15.03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43847</v>
      </c>
      <c r="B26" s="1">
        <f>ROUND((IF('[1]National Polling Changes'!$W26&gt;43409,'[1]National Polling Changes'!X26*100,B25)),2)</f>
        <v>28.28</v>
      </c>
      <c r="C26" s="1">
        <f>ROUND((IF('[1]National Polling Changes'!$W26&gt;43409,'[1]National Polling Changes'!Y26*100,C25)),2)</f>
        <v>6.79</v>
      </c>
      <c r="D26" s="1">
        <f>ROUND((IF('[1]National Polling Changes'!$W26&gt;43409,'[1]National Polling Changes'!Z26*100,D25)),2)</f>
        <v>1.6</v>
      </c>
      <c r="E26" s="1">
        <f>ROUND((IF('[1]National Polling Changes'!$W26&gt;43409,'[1]National Polling Changes'!AA26*100,E25)),2)</f>
        <v>7.75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20.41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15.03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43846</v>
      </c>
      <c r="B27" s="1">
        <f>ROUND((IF('[1]National Polling Changes'!$W27&gt;43409,'[1]National Polling Changes'!X27*100,B26)),2)</f>
        <v>28.28</v>
      </c>
      <c r="C27" s="1">
        <f>ROUND((IF('[1]National Polling Changes'!$W27&gt;43409,'[1]National Polling Changes'!Y27*100,C26)),2)</f>
        <v>6.79</v>
      </c>
      <c r="D27" s="1">
        <f>ROUND((IF('[1]National Polling Changes'!$W27&gt;43409,'[1]National Polling Changes'!Z27*100,D26)),2)</f>
        <v>1.6</v>
      </c>
      <c r="E27" s="1">
        <f>ROUND((IF('[1]National Polling Changes'!$W27&gt;43409,'[1]National Polling Changes'!AA27*100,E26)),2)</f>
        <v>7.75</v>
      </c>
      <c r="F27" s="1">
        <f>ROUND((IF('[1]National Polling Changes'!$W27&gt;43409,'[1]National Polling Changes'!AB27*100,F26)),2)</f>
        <v>2.72</v>
      </c>
      <c r="G27" s="1">
        <f>ROUND((IF('[1]National Polling Changes'!$W27&gt;43409,'[1]National Polling Changes'!AC27*100,G26)),2)</f>
        <v>20.41</v>
      </c>
      <c r="H27" s="1">
        <f>ROUND((IF('[1]National Polling Changes'!$W27&gt;43409,'[1]National Polling Changes'!AD27*100,H26)),2)</f>
        <v>2.46</v>
      </c>
      <c r="I27" s="1">
        <f>ROUND((IF('[1]National Polling Changes'!$W27&gt;43409,'[1]National Polling Changes'!AE27*100,I26)),2)</f>
        <v>15.03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43845</v>
      </c>
      <c r="B28" s="1">
        <f>ROUND((IF('[1]National Polling Changes'!$W28&gt;43409,'[1]National Polling Changes'!X28*100,B27)),2)</f>
        <v>29.24</v>
      </c>
      <c r="C28" s="1">
        <f>ROUND((IF('[1]National Polling Changes'!$W28&gt;43409,'[1]National Polling Changes'!Y28*100,C27)),2)</f>
        <v>5.99</v>
      </c>
      <c r="D28" s="1">
        <f>ROUND((IF('[1]National Polling Changes'!$W28&gt;43409,'[1]National Polling Changes'!Z28*100,D27)),2)</f>
        <v>1.9</v>
      </c>
      <c r="E28" s="1">
        <f>ROUND((IF('[1]National Polling Changes'!$W28&gt;43409,'[1]National Polling Changes'!AA28*100,E27)),2)</f>
        <v>7.57</v>
      </c>
      <c r="F28" s="1">
        <f>ROUND((IF('[1]National Polling Changes'!$W28&gt;43409,'[1]National Polling Changes'!AB28*100,F27)),2)</f>
        <v>2.79</v>
      </c>
      <c r="G28" s="1">
        <f>ROUND((IF('[1]National Polling Changes'!$W28&gt;43409,'[1]National Polling Changes'!AC28*100,G27)),2)</f>
        <v>19.82</v>
      </c>
      <c r="H28" s="1">
        <f>ROUND((IF('[1]National Polling Changes'!$W28&gt;43409,'[1]National Polling Changes'!AD28*100,H27)),2)</f>
        <v>2.34</v>
      </c>
      <c r="I28" s="1">
        <f>ROUND((IF('[1]National Polling Changes'!$W28&gt;43409,'[1]National Polling Changes'!AE28*100,I27)),2)</f>
        <v>15.25</v>
      </c>
      <c r="J28" s="1">
        <f>ROUND((IF('[1]National Polling Changes'!$W28&gt;43409,'[1]National Polling Changes'!AF28*100,J27)),2)</f>
        <v>3.59</v>
      </c>
    </row>
    <row r="29" spans="1:10">
      <c r="A29" s="26">
        <f>'[1]National Polling Changes'!W29</f>
        <v>43844</v>
      </c>
      <c r="B29" s="1">
        <f>ROUND((IF('[1]National Polling Changes'!$W29&gt;43409,'[1]National Polling Changes'!X29*100,B28)),2)</f>
        <v>29.24</v>
      </c>
      <c r="C29" s="1">
        <f>ROUND((IF('[1]National Polling Changes'!$W29&gt;43409,'[1]National Polling Changes'!Y29*100,C28)),2)</f>
        <v>5.99</v>
      </c>
      <c r="D29" s="1">
        <f>ROUND((IF('[1]National Polling Changes'!$W29&gt;43409,'[1]National Polling Changes'!Z29*100,D28)),2)</f>
        <v>1.9</v>
      </c>
      <c r="E29" s="1">
        <f>ROUND((IF('[1]National Polling Changes'!$W29&gt;43409,'[1]National Polling Changes'!AA29*100,E28)),2)</f>
        <v>7.57</v>
      </c>
      <c r="F29" s="1">
        <f>ROUND((IF('[1]National Polling Changes'!$W29&gt;43409,'[1]National Polling Changes'!AB29*100,F28)),2)</f>
        <v>2.79</v>
      </c>
      <c r="G29" s="1">
        <f>ROUND((IF('[1]National Polling Changes'!$W29&gt;43409,'[1]National Polling Changes'!AC29*100,G28)),2)</f>
        <v>19.82</v>
      </c>
      <c r="H29" s="1">
        <f>ROUND((IF('[1]National Polling Changes'!$W29&gt;43409,'[1]National Polling Changes'!AD29*100,H28)),2)</f>
        <v>2.34</v>
      </c>
      <c r="I29" s="1">
        <f>ROUND((IF('[1]National Polling Changes'!$W29&gt;43409,'[1]National Polling Changes'!AE29*100,I28)),2)</f>
        <v>15.25</v>
      </c>
      <c r="J29" s="1">
        <f>ROUND((IF('[1]National Polling Changes'!$W29&gt;43409,'[1]National Polling Changes'!AF29*100,J28)),2)</f>
        <v>3.59</v>
      </c>
    </row>
    <row r="30" spans="1:10">
      <c r="A30" s="26">
        <f>'[1]National Polling Changes'!W30</f>
        <v>43843</v>
      </c>
      <c r="B30" s="1">
        <f>ROUND((IF('[1]National Polling Changes'!$W30&gt;43409,'[1]National Polling Changes'!X30*100,B29)),2)</f>
        <v>29.06</v>
      </c>
      <c r="C30" s="1">
        <f>ROUND((IF('[1]National Polling Changes'!$W30&gt;43409,'[1]National Polling Changes'!Y30*100,C29)),2)</f>
        <v>5.85</v>
      </c>
      <c r="D30" s="1">
        <f>ROUND((IF('[1]National Polling Changes'!$W30&gt;43409,'[1]National Polling Changes'!Z30*100,D29)),2)</f>
        <v>2.17</v>
      </c>
      <c r="E30" s="1">
        <f>ROUND((IF('[1]National Polling Changes'!$W30&gt;43409,'[1]National Polling Changes'!AA30*100,E29)),2)</f>
        <v>8.09</v>
      </c>
      <c r="F30" s="1">
        <f>ROUND((IF('[1]National Polling Changes'!$W30&gt;43409,'[1]National Polling Changes'!AB30*100,F29)),2)</f>
        <v>2.97</v>
      </c>
      <c r="G30" s="1">
        <f>ROUND((IF('[1]National Polling Changes'!$W30&gt;43409,'[1]National Polling Changes'!AC30*100,G29)),2)</f>
        <v>19.88</v>
      </c>
      <c r="H30" s="1">
        <f>ROUND((IF('[1]National Polling Changes'!$W30&gt;43409,'[1]National Polling Changes'!AD30*100,H29)),2)</f>
        <v>2.2200000000000002</v>
      </c>
      <c r="I30" s="1">
        <f>ROUND((IF('[1]National Polling Changes'!$W30&gt;43409,'[1]National Polling Changes'!AE30*100,I29)),2)</f>
        <v>15.19</v>
      </c>
      <c r="J30" s="1">
        <f>ROUND((IF('[1]National Polling Changes'!$W30&gt;43409,'[1]National Polling Changes'!AF30*100,J29)),2)</f>
        <v>3.71</v>
      </c>
    </row>
    <row r="31" spans="1:10">
      <c r="A31" s="26">
        <f>'[1]National Polling Changes'!W31</f>
        <v>43842</v>
      </c>
      <c r="B31" s="1">
        <f>ROUND((IF('[1]National Polling Changes'!$W31&gt;43409,'[1]National Polling Changes'!X31*100,B30)),2)</f>
        <v>29.06</v>
      </c>
      <c r="C31" s="1">
        <f>ROUND((IF('[1]National Polling Changes'!$W31&gt;43409,'[1]National Polling Changes'!Y31*100,C30)),2)</f>
        <v>5.85</v>
      </c>
      <c r="D31" s="1">
        <f>ROUND((IF('[1]National Polling Changes'!$W31&gt;43409,'[1]National Polling Changes'!Z31*100,D30)),2)</f>
        <v>2.17</v>
      </c>
      <c r="E31" s="1">
        <f>ROUND((IF('[1]National Polling Changes'!$W31&gt;43409,'[1]National Polling Changes'!AA31*100,E30)),2)</f>
        <v>8.09</v>
      </c>
      <c r="F31" s="1">
        <f>ROUND((IF('[1]National Polling Changes'!$W31&gt;43409,'[1]National Polling Changes'!AB31*100,F30)),2)</f>
        <v>2.97</v>
      </c>
      <c r="G31" s="1">
        <f>ROUND((IF('[1]National Polling Changes'!$W31&gt;43409,'[1]National Polling Changes'!AC31*100,G30)),2)</f>
        <v>19.88</v>
      </c>
      <c r="H31" s="1">
        <f>ROUND((IF('[1]National Polling Changes'!$W31&gt;43409,'[1]National Polling Changes'!AD31*100,H30)),2)</f>
        <v>2.2200000000000002</v>
      </c>
      <c r="I31" s="1">
        <f>ROUND((IF('[1]National Polling Changes'!$W31&gt;43409,'[1]National Polling Changes'!AE31*100,I30)),2)</f>
        <v>15.19</v>
      </c>
      <c r="J31" s="1">
        <f>ROUND((IF('[1]National Polling Changes'!$W31&gt;43409,'[1]National Polling Changes'!AF31*100,J30)),2)</f>
        <v>3.71</v>
      </c>
    </row>
    <row r="32" spans="1:10">
      <c r="A32" s="26">
        <f>'[1]National Polling Changes'!W32</f>
        <v>43841</v>
      </c>
      <c r="B32" s="1">
        <f>ROUND((IF('[1]National Polling Changes'!$W32&gt;43409,'[1]National Polling Changes'!X32*100,B31)),2)</f>
        <v>29.68</v>
      </c>
      <c r="C32" s="1">
        <f>ROUND((IF('[1]National Polling Changes'!$W32&gt;43409,'[1]National Polling Changes'!Y32*100,C31)),2)</f>
        <v>5.49</v>
      </c>
      <c r="D32" s="1">
        <f>ROUND((IF('[1]National Polling Changes'!$W32&gt;43409,'[1]National Polling Changes'!Z32*100,D31)),2)</f>
        <v>2.17</v>
      </c>
      <c r="E32" s="1">
        <f>ROUND((IF('[1]National Polling Changes'!$W32&gt;43409,'[1]National Polling Changes'!AA32*100,E31)),2)</f>
        <v>8.25</v>
      </c>
      <c r="F32" s="1">
        <f>ROUND((IF('[1]National Polling Changes'!$W32&gt;43409,'[1]National Polling Changes'!AB32*100,F31)),2)</f>
        <v>2.98</v>
      </c>
      <c r="G32" s="1">
        <f>ROUND((IF('[1]National Polling Changes'!$W32&gt;43409,'[1]National Polling Changes'!AC32*100,G31)),2)</f>
        <v>19.37</v>
      </c>
      <c r="H32" s="1">
        <f>ROUND((IF('[1]National Polling Changes'!$W32&gt;43409,'[1]National Polling Changes'!AD32*100,H31)),2)</f>
        <v>1.97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43840</v>
      </c>
      <c r="B33" s="1">
        <f>ROUND((IF('[1]National Polling Changes'!$W33&gt;43409,'[1]National Polling Changes'!X33*100,B32)),2)</f>
        <v>29.22</v>
      </c>
      <c r="C33" s="1">
        <f>ROUND((IF('[1]National Polling Changes'!$W33&gt;43409,'[1]National Polling Changes'!Y33*100,C32)),2)</f>
        <v>5.61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8.16</v>
      </c>
      <c r="F33" s="1">
        <f>ROUND((IF('[1]National Polling Changes'!$W33&gt;43409,'[1]National Polling Changes'!AB33*100,F32)),2)</f>
        <v>2.89</v>
      </c>
      <c r="G33" s="1">
        <f>ROUND((IF('[1]National Polling Changes'!$W33&gt;43409,'[1]National Polling Changes'!AC33*100,G32)),2)</f>
        <v>19.53</v>
      </c>
      <c r="H33" s="1">
        <f>ROUND((IF('[1]National Polling Changes'!$W33&gt;43409,'[1]National Polling Changes'!AD33*100,H32)),2)</f>
        <v>2.08</v>
      </c>
      <c r="I33" s="1">
        <f>ROUND((IF('[1]National Polling Changes'!$W33&gt;43409,'[1]National Polling Changes'!AE33*100,I32)),2)</f>
        <v>15.35</v>
      </c>
      <c r="J33" s="1">
        <f>ROUND((IF('[1]National Polling Changes'!$W33&gt;43409,'[1]National Polling Changes'!AF33*100,J32)),2)</f>
        <v>3.49</v>
      </c>
    </row>
    <row r="34" spans="1:10">
      <c r="A34" s="26">
        <f>'[1]National Polling Changes'!W34</f>
        <v>43839</v>
      </c>
      <c r="B34" s="1">
        <f>ROUND((IF('[1]National Polling Changes'!$W34&gt;43409,'[1]National Polling Changes'!X34*100,B33)),2)</f>
        <v>29.22</v>
      </c>
      <c r="C34" s="1">
        <f>ROUND((IF('[1]National Polling Changes'!$W34&gt;43409,'[1]National Polling Changes'!Y34*100,C33)),2)</f>
        <v>5.61</v>
      </c>
      <c r="D34" s="1">
        <f>ROUND((IF('[1]National Polling Changes'!$W34&gt;43409,'[1]National Polling Changes'!Z34*100,D33)),2)</f>
        <v>2.25</v>
      </c>
      <c r="E34" s="1">
        <f>ROUND((IF('[1]National Polling Changes'!$W34&gt;43409,'[1]National Polling Changes'!AA34*100,E33)),2)</f>
        <v>8.16</v>
      </c>
      <c r="F34" s="1">
        <f>ROUND((IF('[1]National Polling Changes'!$W34&gt;43409,'[1]National Polling Changes'!AB34*100,F33)),2)</f>
        <v>2.89</v>
      </c>
      <c r="G34" s="1">
        <f>ROUND((IF('[1]National Polling Changes'!$W34&gt;43409,'[1]National Polling Changes'!AC34*100,G33)),2)</f>
        <v>19.53</v>
      </c>
      <c r="H34" s="1">
        <f>ROUND((IF('[1]National Polling Changes'!$W34&gt;43409,'[1]National Polling Changes'!AD34*100,H33)),2)</f>
        <v>2.08</v>
      </c>
      <c r="I34" s="1">
        <f>ROUND((IF('[1]National Polling Changes'!$W34&gt;43409,'[1]National Polling Changes'!AE34*100,I33)),2)</f>
        <v>15.35</v>
      </c>
      <c r="J34" s="1">
        <f>ROUND((IF('[1]National Polling Changes'!$W34&gt;43409,'[1]National Polling Changes'!AF34*100,J33)),2)</f>
        <v>3.49</v>
      </c>
    </row>
    <row r="35" spans="1:10">
      <c r="A35" s="26">
        <f>'[1]National Polling Changes'!W35</f>
        <v>43838</v>
      </c>
      <c r="B35" s="1">
        <f>ROUND((IF('[1]National Polling Changes'!$W35&gt;43409,'[1]National Polling Changes'!X35*100,B34)),2)</f>
        <v>29.64</v>
      </c>
      <c r="C35" s="1">
        <f>ROUND((IF('[1]National Polling Changes'!$W35&gt;43409,'[1]National Polling Changes'!Y35*100,C34)),2)</f>
        <v>5.41</v>
      </c>
      <c r="D35" s="1">
        <f>ROUND((IF('[1]National Polling Changes'!$W35&gt;43409,'[1]National Polling Changes'!Z35*100,D34)),2)</f>
        <v>2.25</v>
      </c>
      <c r="E35" s="1">
        <f>ROUND((IF('[1]National Polling Changes'!$W35&gt;43409,'[1]National Polling Changes'!AA35*100,E34)),2)</f>
        <v>8.2100000000000009</v>
      </c>
      <c r="F35" s="1">
        <f>ROUND((IF('[1]National Polling Changes'!$W35&gt;43409,'[1]National Polling Changes'!AB35*100,F34)),2)</f>
        <v>3.03</v>
      </c>
      <c r="G35" s="1">
        <f>ROUND((IF('[1]National Polling Changes'!$W35&gt;43409,'[1]National Polling Changes'!AC35*100,G34)),2)</f>
        <v>19.64</v>
      </c>
      <c r="H35" s="1">
        <f>ROUND((IF('[1]National Polling Changes'!$W35&gt;43409,'[1]National Polling Changes'!AD35*100,H34)),2)</f>
        <v>1.92</v>
      </c>
      <c r="I35" s="1">
        <f>ROUND((IF('[1]National Polling Changes'!$W35&gt;43409,'[1]National Polling Changes'!AE35*100,I34)),2)</f>
        <v>15.33</v>
      </c>
      <c r="J35" s="1">
        <f>ROUND((IF('[1]National Polling Changes'!$W35&gt;43409,'[1]National Polling Changes'!AF35*100,J34)),2)</f>
        <v>3.5</v>
      </c>
    </row>
    <row r="36" spans="1:10">
      <c r="A36" s="26">
        <f>'[1]National Polling Changes'!W36</f>
        <v>43837</v>
      </c>
      <c r="B36" s="1">
        <f>ROUND((IF('[1]National Polling Changes'!$W36&gt;43409,'[1]National Polling Changes'!X36*100,B35)),2)</f>
        <v>29.64</v>
      </c>
      <c r="C36" s="1">
        <f>ROUND((IF('[1]National Polling Changes'!$W36&gt;43409,'[1]National Polling Changes'!Y36*100,C35)),2)</f>
        <v>5.41</v>
      </c>
      <c r="D36" s="1">
        <f>ROUND((IF('[1]National Polling Changes'!$W36&gt;43409,'[1]National Polling Changes'!Z36*100,D35)),2)</f>
        <v>2.25</v>
      </c>
      <c r="E36" s="1">
        <f>ROUND((IF('[1]National Polling Changes'!$W36&gt;43409,'[1]National Polling Changes'!AA36*100,E35)),2)</f>
        <v>8.2100000000000009</v>
      </c>
      <c r="F36" s="1">
        <f>ROUND((IF('[1]National Polling Changes'!$W36&gt;43409,'[1]National Polling Changes'!AB36*100,F35)),2)</f>
        <v>3.03</v>
      </c>
      <c r="G36" s="1">
        <f>ROUND((IF('[1]National Polling Changes'!$W36&gt;43409,'[1]National Polling Changes'!AC36*100,G35)),2)</f>
        <v>19.64</v>
      </c>
      <c r="H36" s="1">
        <f>ROUND((IF('[1]National Polling Changes'!$W36&gt;43409,'[1]National Polling Changes'!AD36*100,H35)),2)</f>
        <v>1.92</v>
      </c>
      <c r="I36" s="1">
        <f>ROUND((IF('[1]National Polling Changes'!$W36&gt;43409,'[1]National Polling Changes'!AE36*100,I35)),2)</f>
        <v>15.33</v>
      </c>
      <c r="J36" s="1">
        <f>ROUND((IF('[1]National Polling Changes'!$W36&gt;43409,'[1]National Polling Changes'!AF36*100,J35)),2)</f>
        <v>3.5</v>
      </c>
    </row>
    <row r="37" spans="1:10">
      <c r="A37" s="26">
        <f>'[1]National Polling Changes'!W37</f>
        <v>43836</v>
      </c>
      <c r="B37" s="1">
        <f>ROUND((IF('[1]National Polling Changes'!$W37&gt;43409,'[1]National Polling Changes'!X37*100,B36)),2)</f>
        <v>29.74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2.33</v>
      </c>
      <c r="E37" s="1">
        <f>ROUND((IF('[1]National Polling Changes'!$W37&gt;43409,'[1]National Polling Changes'!AA37*100,E36)),2)</f>
        <v>8.2899999999999991</v>
      </c>
      <c r="F37" s="1">
        <f>ROUND((IF('[1]National Polling Changes'!$W37&gt;43409,'[1]National Polling Changes'!AB37*100,F36)),2)</f>
        <v>2.97</v>
      </c>
      <c r="G37" s="1">
        <f>ROUND((IF('[1]National Polling Changes'!$W37&gt;43409,'[1]National Polling Changes'!AC37*100,G36)),2)</f>
        <v>19.760000000000002</v>
      </c>
      <c r="H37" s="1">
        <f>ROUND((IF('[1]National Polling Changes'!$W37&gt;43409,'[1]National Polling Changes'!AD37*100,H36)),2)</f>
        <v>1.98</v>
      </c>
      <c r="I37" s="1">
        <f>ROUND((IF('[1]National Polling Changes'!$W37&gt;43409,'[1]National Polling Changes'!AE37*100,I36)),2)</f>
        <v>15.18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43835</v>
      </c>
      <c r="B38" s="1">
        <f>ROUND((IF('[1]National Polling Changes'!$W38&gt;43409,'[1]National Polling Changes'!X38*100,B37)),2)</f>
        <v>29.74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2.33</v>
      </c>
      <c r="E38" s="1">
        <f>ROUND((IF('[1]National Polling Changes'!$W38&gt;43409,'[1]National Polling Changes'!AA38*100,E37)),2)</f>
        <v>8.2899999999999991</v>
      </c>
      <c r="F38" s="1">
        <f>ROUND((IF('[1]National Polling Changes'!$W38&gt;43409,'[1]National Polling Changes'!AB38*100,F37)),2)</f>
        <v>2.97</v>
      </c>
      <c r="G38" s="1">
        <f>ROUND((IF('[1]National Polling Changes'!$W38&gt;43409,'[1]National Polling Changes'!AC38*100,G37)),2)</f>
        <v>19.760000000000002</v>
      </c>
      <c r="H38" s="1">
        <f>ROUND((IF('[1]National Polling Changes'!$W38&gt;43409,'[1]National Polling Changes'!AD38*100,H37)),2)</f>
        <v>1.98</v>
      </c>
      <c r="I38" s="1">
        <f>ROUND((IF('[1]National Polling Changes'!$W38&gt;43409,'[1]National Polling Changes'!AE38*100,I37)),2)</f>
        <v>15.18</v>
      </c>
      <c r="J38" s="1">
        <f>ROUND((IF('[1]National Polling Changes'!$W38&gt;43409,'[1]National Polling Changes'!AF38*100,J37)),2)</f>
        <v>3.55</v>
      </c>
    </row>
    <row r="39" spans="1:10">
      <c r="A39" s="26">
        <f>'[1]National Polling Changes'!W39</f>
        <v>43834</v>
      </c>
      <c r="B39" s="1">
        <f>ROUND((IF('[1]National Polling Changes'!$W39&gt;43409,'[1]National Polling Changes'!X39*100,B38)),2)</f>
        <v>29.55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43833</v>
      </c>
      <c r="B40" s="1">
        <f>ROUND((IF('[1]National Polling Changes'!$W40&gt;43409,'[1]National Polling Changes'!X40*100,B39)),2)</f>
        <v>29.55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43832</v>
      </c>
      <c r="B41" s="1">
        <f>ROUND((IF('[1]National Polling Changes'!$W41&gt;43409,'[1]National Polling Changes'!X41*100,B40)),2)</f>
        <v>29.55</v>
      </c>
      <c r="C41" s="1">
        <f>ROUND((IF('[1]National Polling Changes'!$W41&gt;43409,'[1]National Polling Changes'!Y41*100,C40)),2)</f>
        <v>5.37</v>
      </c>
      <c r="D41" s="1">
        <f>ROUND((IF('[1]National Polling Changes'!$W41&gt;43409,'[1]National Polling Changes'!Z41*100,D40)),2)</f>
        <v>2.3199999999999998</v>
      </c>
      <c r="E41" s="1">
        <f>ROUND((IF('[1]National Polling Changes'!$W41&gt;43409,'[1]National Polling Changes'!AA41*100,E40)),2)</f>
        <v>8.33</v>
      </c>
      <c r="F41" s="1">
        <f>ROUND((IF('[1]National Polling Changes'!$W41&gt;43409,'[1]National Polling Changes'!AB41*100,F40)),2)</f>
        <v>2.96</v>
      </c>
      <c r="G41" s="1">
        <f>ROUND((IF('[1]National Polling Changes'!$W41&gt;43409,'[1]National Polling Changes'!AC41*100,G40)),2)</f>
        <v>19.399999999999999</v>
      </c>
      <c r="H41" s="1">
        <f>ROUND((IF('[1]National Polling Changes'!$W41&gt;43409,'[1]National Polling Changes'!AD41*100,H40)),2)</f>
        <v>1.77</v>
      </c>
      <c r="I41" s="1">
        <f>ROUND((IF('[1]National Polling Changes'!$W41&gt;43409,'[1]National Polling Changes'!AE41*100,I40)),2)</f>
        <v>15.27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43831</v>
      </c>
      <c r="B42" s="1">
        <f>ROUND((IF('[1]National Polling Changes'!$W42&gt;43409,'[1]National Polling Changes'!X42*100,B41)),2)</f>
        <v>29.55</v>
      </c>
      <c r="C42" s="1">
        <f>ROUND((IF('[1]National Polling Changes'!$W42&gt;43409,'[1]National Polling Changes'!Y42*100,C41)),2)</f>
        <v>5.37</v>
      </c>
      <c r="D42" s="1">
        <f>ROUND((IF('[1]National Polling Changes'!$W42&gt;43409,'[1]National Polling Changes'!Z42*100,D41)),2)</f>
        <v>2.3199999999999998</v>
      </c>
      <c r="E42" s="1">
        <f>ROUND((IF('[1]National Polling Changes'!$W42&gt;43409,'[1]National Polling Changes'!AA42*100,E41)),2)</f>
        <v>8.33</v>
      </c>
      <c r="F42" s="1">
        <f>ROUND((IF('[1]National Polling Changes'!$W42&gt;43409,'[1]National Polling Changes'!AB42*100,F41)),2)</f>
        <v>2.96</v>
      </c>
      <c r="G42" s="1">
        <f>ROUND((IF('[1]National Polling Changes'!$W42&gt;43409,'[1]National Polling Changes'!AC42*100,G41)),2)</f>
        <v>19.399999999999999</v>
      </c>
      <c r="H42" s="1">
        <f>ROUND((IF('[1]National Polling Changes'!$W42&gt;43409,'[1]National Polling Changes'!AD42*100,H41)),2)</f>
        <v>1.77</v>
      </c>
      <c r="I42" s="1">
        <f>ROUND((IF('[1]National Polling Changes'!$W42&gt;43409,'[1]National Polling Changes'!AE42*100,I41)),2)</f>
        <v>15.27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43830</v>
      </c>
      <c r="B43" s="1">
        <f>ROUND((IF('[1]National Polling Changes'!$W43&gt;43409,'[1]National Polling Changes'!X43*100,B42)),2)</f>
        <v>29.55</v>
      </c>
      <c r="C43" s="1">
        <f>ROUND((IF('[1]National Polling Changes'!$W43&gt;43409,'[1]National Polling Changes'!Y43*100,C42)),2)</f>
        <v>5.37</v>
      </c>
      <c r="D43" s="1">
        <f>ROUND((IF('[1]National Polling Changes'!$W43&gt;43409,'[1]National Polling Changes'!Z43*100,D42)),2)</f>
        <v>2.3199999999999998</v>
      </c>
      <c r="E43" s="1">
        <f>ROUND((IF('[1]National Polling Changes'!$W43&gt;43409,'[1]National Polling Changes'!AA43*100,E42)),2)</f>
        <v>8.33</v>
      </c>
      <c r="F43" s="1">
        <f>ROUND((IF('[1]National Polling Changes'!$W43&gt;43409,'[1]National Polling Changes'!AB43*100,F42)),2)</f>
        <v>2.96</v>
      </c>
      <c r="G43" s="1">
        <f>ROUND((IF('[1]National Polling Changes'!$W43&gt;43409,'[1]National Polling Changes'!AC43*100,G42)),2)</f>
        <v>19.399999999999999</v>
      </c>
      <c r="H43" s="1">
        <f>ROUND((IF('[1]National Polling Changes'!$W43&gt;43409,'[1]National Polling Changes'!AD43*100,H42)),2)</f>
        <v>1.77</v>
      </c>
      <c r="I43" s="1">
        <f>ROUND((IF('[1]National Polling Changes'!$W43&gt;43409,'[1]National Polling Changes'!AE43*100,I42)),2)</f>
        <v>15.27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43829</v>
      </c>
      <c r="B44" s="1">
        <f>ROUND((IF('[1]National Polling Changes'!$W44&gt;43409,'[1]National Polling Changes'!X44*100,B43)),2)</f>
        <v>29.5</v>
      </c>
      <c r="C44" s="1">
        <f>ROUND((IF('[1]National Polling Changes'!$W44&gt;43409,'[1]National Polling Changes'!Y44*100,C43)),2)</f>
        <v>5.43</v>
      </c>
      <c r="D44" s="1">
        <f>ROUND((IF('[1]National Polling Changes'!$W44&gt;43409,'[1]National Polling Changes'!Z44*100,D43)),2)</f>
        <v>2.31</v>
      </c>
      <c r="E44" s="1">
        <f>ROUND((IF('[1]National Polling Changes'!$W44&gt;43409,'[1]National Polling Changes'!AA44*100,E43)),2)</f>
        <v>8.34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19.41</v>
      </c>
      <c r="H44" s="1">
        <f>ROUND((IF('[1]National Polling Changes'!$W44&gt;43409,'[1]National Polling Changes'!AD44*100,H43)),2)</f>
        <v>1.76</v>
      </c>
      <c r="I44" s="1">
        <f>ROUND((IF('[1]National Polling Changes'!$W44&gt;43409,'[1]National Polling Changes'!AE44*100,I43)),2)</f>
        <v>15.14</v>
      </c>
      <c r="J44" s="1">
        <f>ROUND((IF('[1]National Polling Changes'!$W44&gt;43409,'[1]National Polling Changes'!AF44*100,J43)),2)</f>
        <v>3.55</v>
      </c>
    </row>
    <row r="45" spans="1:10">
      <c r="A45" s="26">
        <f>'[1]National Polling Changes'!W45</f>
        <v>43828</v>
      </c>
      <c r="B45" s="1">
        <f>ROUND((IF('[1]National Polling Changes'!$W45&gt;43409,'[1]National Polling Changes'!X45*100,B44)),2)</f>
        <v>29.5</v>
      </c>
      <c r="C45" s="1">
        <f>ROUND((IF('[1]National Polling Changes'!$W45&gt;43409,'[1]National Polling Changes'!Y45*100,C44)),2)</f>
        <v>5.43</v>
      </c>
      <c r="D45" s="1">
        <f>ROUND((IF('[1]National Polling Changes'!$W45&gt;43409,'[1]National Polling Changes'!Z45*100,D44)),2)</f>
        <v>2.31</v>
      </c>
      <c r="E45" s="1">
        <f>ROUND((IF('[1]National Polling Changes'!$W45&gt;43409,'[1]National Polling Changes'!AA45*100,E44)),2)</f>
        <v>8.34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19.41</v>
      </c>
      <c r="H45" s="1">
        <f>ROUND((IF('[1]National Polling Changes'!$W45&gt;43409,'[1]National Polling Changes'!AD45*100,H44)),2)</f>
        <v>1.76</v>
      </c>
      <c r="I45" s="1">
        <f>ROUND((IF('[1]National Polling Changes'!$W45&gt;43409,'[1]National Polling Changes'!AE45*100,I44)),2)</f>
        <v>15.14</v>
      </c>
      <c r="J45" s="1">
        <f>ROUND((IF('[1]National Polling Changes'!$W45&gt;43409,'[1]National Polling Changes'!AF45*100,J44)),2)</f>
        <v>3.55</v>
      </c>
    </row>
    <row r="46" spans="1:10">
      <c r="A46" s="26">
        <f>'[1]National Polling Changes'!W46</f>
        <v>43827</v>
      </c>
      <c r="B46" s="1">
        <f>ROUND((IF('[1]National Polling Changes'!$W46&gt;43409,'[1]National Polling Changes'!X46*100,B45)),2)</f>
        <v>29.45</v>
      </c>
      <c r="C46" s="1">
        <f>ROUND((IF('[1]National Polling Changes'!$W46&gt;43409,'[1]National Polling Changes'!Y46*100,C45)),2)</f>
        <v>5.36</v>
      </c>
      <c r="D46" s="1">
        <f>ROUND((IF('[1]National Polling Changes'!$W46&gt;43409,'[1]National Polling Changes'!Z46*100,D45)),2)</f>
        <v>2.33</v>
      </c>
      <c r="E46" s="1">
        <f>ROUND((IF('[1]National Polling Changes'!$W46&gt;43409,'[1]National Polling Changes'!AA46*100,E45)),2)</f>
        <v>8.44</v>
      </c>
      <c r="F46" s="1">
        <f>ROUND((IF('[1]National Polling Changes'!$W46&gt;43409,'[1]National Polling Changes'!AB46*100,F45)),2)</f>
        <v>2.92</v>
      </c>
      <c r="G46" s="1">
        <f>ROUND((IF('[1]National Polling Changes'!$W46&gt;43409,'[1]National Polling Changes'!AC46*100,G45)),2)</f>
        <v>19.34</v>
      </c>
      <c r="H46" s="1">
        <f>ROUND((IF('[1]National Polling Changes'!$W46&gt;43409,'[1]National Polling Changes'!AD46*100,H45)),2)</f>
        <v>1.72</v>
      </c>
      <c r="I46" s="1">
        <f>ROUND((IF('[1]National Polling Changes'!$W46&gt;43409,'[1]National Polling Changes'!AE46*100,I45)),2)</f>
        <v>15.26</v>
      </c>
      <c r="J46" s="1">
        <f>ROUND((IF('[1]National Polling Changes'!$W46&gt;43409,'[1]National Polling Changes'!AF46*100,J45)),2)</f>
        <v>3.53</v>
      </c>
    </row>
    <row r="47" spans="1:10">
      <c r="A47" s="26">
        <f>'[1]National Polling Changes'!W47</f>
        <v>43826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5.25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19.13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43825</v>
      </c>
      <c r="B48" s="1">
        <f>ROUND((IF('[1]National Polling Changes'!$W48&gt;43409,'[1]National Polling Changes'!X48*100,B47)),2)</f>
        <v>29.25</v>
      </c>
      <c r="C48" s="1">
        <f>ROUND((IF('[1]National Polling Changes'!$W48&gt;43409,'[1]National Polling Changes'!Y48*100,C47)),2)</f>
        <v>5.25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8.5500000000000007</v>
      </c>
      <c r="F48" s="1">
        <f>ROUND((IF('[1]National Polling Changes'!$W48&gt;43409,'[1]National Polling Changes'!AB48*100,F47)),2)</f>
        <v>2.9</v>
      </c>
      <c r="G48" s="1">
        <f>ROUND((IF('[1]National Polling Changes'!$W48&gt;43409,'[1]National Polling Changes'!AC48*100,G47)),2)</f>
        <v>19.13</v>
      </c>
      <c r="H48" s="1">
        <f>ROUND((IF('[1]National Polling Changes'!$W48&gt;43409,'[1]National Polling Changes'!AD48*100,H47)),2)</f>
        <v>1.6</v>
      </c>
      <c r="I48" s="1">
        <f>ROUND((IF('[1]National Polling Changes'!$W48&gt;43409,'[1]National Polling Changes'!AE48*100,I47)),2)</f>
        <v>15.37</v>
      </c>
      <c r="J48" s="1">
        <f>ROUND((IF('[1]National Polling Changes'!$W48&gt;43409,'[1]National Polling Changes'!AF48*100,J47)),2)</f>
        <v>3.47</v>
      </c>
    </row>
    <row r="49" spans="1:10">
      <c r="A49" s="26">
        <f>'[1]National Polling Changes'!W49</f>
        <v>43824</v>
      </c>
      <c r="B49" s="1">
        <f>ROUND((IF('[1]National Polling Changes'!$W49&gt;43409,'[1]National Polling Changes'!X49*100,B48)),2)</f>
        <v>29.25</v>
      </c>
      <c r="C49" s="1">
        <f>ROUND((IF('[1]National Polling Changes'!$W49&gt;43409,'[1]National Polling Changes'!Y49*100,C48)),2)</f>
        <v>5.25</v>
      </c>
      <c r="D49" s="1">
        <f>ROUND((IF('[1]National Polling Changes'!$W49&gt;43409,'[1]National Polling Changes'!Z49*100,D48)),2)</f>
        <v>2.25</v>
      </c>
      <c r="E49" s="1">
        <f>ROUND((IF('[1]National Polling Changes'!$W49&gt;43409,'[1]National Polling Changes'!AA49*100,E48)),2)</f>
        <v>8.5500000000000007</v>
      </c>
      <c r="F49" s="1">
        <f>ROUND((IF('[1]National Polling Changes'!$W49&gt;43409,'[1]National Polling Changes'!AB49*100,F48)),2)</f>
        <v>2.9</v>
      </c>
      <c r="G49" s="1">
        <f>ROUND((IF('[1]National Polling Changes'!$W49&gt;43409,'[1]National Polling Changes'!AC49*100,G48)),2)</f>
        <v>19.13</v>
      </c>
      <c r="H49" s="1">
        <f>ROUND((IF('[1]National Polling Changes'!$W49&gt;43409,'[1]National Polling Changes'!AD49*100,H48)),2)</f>
        <v>1.6</v>
      </c>
      <c r="I49" s="1">
        <f>ROUND((IF('[1]National Polling Changes'!$W49&gt;43409,'[1]National Polling Changes'!AE49*100,I48)),2)</f>
        <v>15.37</v>
      </c>
      <c r="J49" s="1">
        <f>ROUND((IF('[1]National Polling Changes'!$W49&gt;43409,'[1]National Polling Changes'!AF49*100,J48)),2)</f>
        <v>3.47</v>
      </c>
    </row>
    <row r="50" spans="1:10">
      <c r="A50" s="26">
        <f>'[1]National Polling Changes'!W50</f>
        <v>43823</v>
      </c>
      <c r="B50" s="1">
        <f>ROUND((IF('[1]National Polling Changes'!$W50&gt;43409,'[1]National Polling Changes'!X50*100,B49)),2)</f>
        <v>29.25</v>
      </c>
      <c r="C50" s="1">
        <f>ROUND((IF('[1]National Polling Changes'!$W50&gt;43409,'[1]National Polling Changes'!Y50*100,C49)),2)</f>
        <v>5.25</v>
      </c>
      <c r="D50" s="1">
        <f>ROUND((IF('[1]National Polling Changes'!$W50&gt;43409,'[1]National Polling Changes'!Z50*100,D49)),2)</f>
        <v>2.25</v>
      </c>
      <c r="E50" s="1">
        <f>ROUND((IF('[1]National Polling Changes'!$W50&gt;43409,'[1]National Polling Changes'!AA50*100,E49)),2)</f>
        <v>8.5500000000000007</v>
      </c>
      <c r="F50" s="1">
        <f>ROUND((IF('[1]National Polling Changes'!$W50&gt;43409,'[1]National Polling Changes'!AB50*100,F49)),2)</f>
        <v>2.9</v>
      </c>
      <c r="G50" s="1">
        <f>ROUND((IF('[1]National Polling Changes'!$W50&gt;43409,'[1]National Polling Changes'!AC50*100,G49)),2)</f>
        <v>19.13</v>
      </c>
      <c r="H50" s="1">
        <f>ROUND((IF('[1]National Polling Changes'!$W50&gt;43409,'[1]National Polling Changes'!AD50*100,H49)),2)</f>
        <v>1.6</v>
      </c>
      <c r="I50" s="1">
        <f>ROUND((IF('[1]National Polling Changes'!$W50&gt;43409,'[1]National Polling Changes'!AE50*100,I49)),2)</f>
        <v>15.37</v>
      </c>
      <c r="J50" s="1">
        <f>ROUND((IF('[1]National Polling Changes'!$W50&gt;43409,'[1]National Polling Changes'!AF50*100,J49)),2)</f>
        <v>3.47</v>
      </c>
    </row>
    <row r="51" spans="1:10">
      <c r="A51" s="26">
        <f>'[1]National Polling Changes'!W51</f>
        <v>43822</v>
      </c>
      <c r="B51" s="1">
        <f>ROUND((IF('[1]National Polling Changes'!$W51&gt;43409,'[1]National Polling Changes'!X51*100,B50)),2)</f>
        <v>29.21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2.25</v>
      </c>
      <c r="E51" s="1">
        <f>ROUND((IF('[1]National Polling Changes'!$W51&gt;43409,'[1]National Polling Changes'!AA51*100,E50)),2)</f>
        <v>8.57</v>
      </c>
      <c r="F51" s="1">
        <f>ROUND((IF('[1]National Polling Changes'!$W51&gt;43409,'[1]National Polling Changes'!AB51*100,F50)),2)</f>
        <v>2.84</v>
      </c>
      <c r="G51" s="1">
        <f>ROUND((IF('[1]National Polling Changes'!$W51&gt;43409,'[1]National Polling Changes'!AC51*100,G50)),2)</f>
        <v>19.16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15.23</v>
      </c>
      <c r="J51" s="1">
        <f>ROUND((IF('[1]National Polling Changes'!$W51&gt;43409,'[1]National Polling Changes'!AF51*100,J50)),2)</f>
        <v>3.48</v>
      </c>
    </row>
    <row r="52" spans="1:10">
      <c r="A52" s="26">
        <f>'[1]National Polling Changes'!W52</f>
        <v>43821</v>
      </c>
      <c r="B52" s="1">
        <f>ROUND((IF('[1]National Polling Changes'!$W52&gt;43409,'[1]National Polling Changes'!X52*100,B51)),2)</f>
        <v>29.1</v>
      </c>
      <c r="C52" s="1">
        <f>ROUND((IF('[1]National Polling Changes'!$W52&gt;43409,'[1]National Polling Changes'!Y52*100,C51)),2)</f>
        <v>5.34</v>
      </c>
      <c r="D52" s="1">
        <f>ROUND((IF('[1]National Polling Changes'!$W52&gt;43409,'[1]National Polling Changes'!Z52*100,D51)),2)</f>
        <v>2.21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2.85</v>
      </c>
      <c r="G52" s="1">
        <f>ROUND((IF('[1]National Polling Changes'!$W52&gt;43409,'[1]National Polling Changes'!AC52*100,G51)),2)</f>
        <v>19.11</v>
      </c>
      <c r="H52" s="1">
        <f>ROUND((IF('[1]National Polling Changes'!$W52&gt;43409,'[1]National Polling Changes'!AD52*100,H51)),2)</f>
        <v>1.68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3.46</v>
      </c>
    </row>
    <row r="53" spans="1:10">
      <c r="A53" s="26">
        <f>'[1]National Polling Changes'!W53</f>
        <v>43820</v>
      </c>
      <c r="B53" s="1">
        <f>ROUND((IF('[1]National Polling Changes'!$W53&gt;43409,'[1]National Polling Changes'!X53*100,B52)),2)</f>
        <v>28.97</v>
      </c>
      <c r="C53" s="1">
        <f>ROUND((IF('[1]National Polling Changes'!$W53&gt;43409,'[1]National Polling Changes'!Y53*100,C52)),2)</f>
        <v>5.28</v>
      </c>
      <c r="D53" s="1">
        <f>ROUND((IF('[1]National Polling Changes'!$W53&gt;43409,'[1]National Polling Changes'!Z53*100,D52)),2)</f>
        <v>2.15</v>
      </c>
      <c r="E53" s="1">
        <f>ROUND((IF('[1]National Polling Changes'!$W53&gt;43409,'[1]National Polling Changes'!AA53*100,E52)),2)</f>
        <v>8.6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19.05</v>
      </c>
      <c r="H53" s="1">
        <f>ROUND((IF('[1]National Polling Changes'!$W53&gt;43409,'[1]National Polling Changes'!AD53*100,H52)),2)</f>
        <v>1.62</v>
      </c>
      <c r="I53" s="1">
        <f>ROUND((IF('[1]National Polling Changes'!$W53&gt;43409,'[1]National Polling Changes'!AE53*100,I52)),2)</f>
        <v>15.09</v>
      </c>
      <c r="J53" s="1">
        <f>ROUND((IF('[1]National Polling Changes'!$W53&gt;43409,'[1]National Polling Changes'!AF53*100,J52)),2)</f>
        <v>3.39</v>
      </c>
    </row>
    <row r="54" spans="1:10">
      <c r="A54" s="26">
        <f>'[1]National Polling Changes'!W54</f>
        <v>43819</v>
      </c>
      <c r="B54" s="1">
        <f>ROUND((IF('[1]National Polling Changes'!$W54&gt;43409,'[1]National Polling Changes'!X54*100,B53)),2)</f>
        <v>28.97</v>
      </c>
      <c r="C54" s="1">
        <f>ROUND((IF('[1]National Polling Changes'!$W54&gt;43409,'[1]National Polling Changes'!Y54*100,C53)),2)</f>
        <v>5.28</v>
      </c>
      <c r="D54" s="1">
        <f>ROUND((IF('[1]National Polling Changes'!$W54&gt;43409,'[1]National Polling Changes'!Z54*100,D53)),2)</f>
        <v>2.15</v>
      </c>
      <c r="E54" s="1">
        <f>ROUND((IF('[1]National Polling Changes'!$W54&gt;43409,'[1]National Polling Changes'!AA54*100,E53)),2)</f>
        <v>8.6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19.05</v>
      </c>
      <c r="H54" s="1">
        <f>ROUND((IF('[1]National Polling Changes'!$W54&gt;43409,'[1]National Polling Changes'!AD54*100,H53)),2)</f>
        <v>1.62</v>
      </c>
      <c r="I54" s="1">
        <f>ROUND((IF('[1]National Polling Changes'!$W54&gt;43409,'[1]National Polling Changes'!AE54*100,I53)),2)</f>
        <v>15.09</v>
      </c>
      <c r="J54" s="1">
        <f>ROUND((IF('[1]National Polling Changes'!$W54&gt;43409,'[1]National Polling Changes'!AF54*100,J53)),2)</f>
        <v>3.39</v>
      </c>
    </row>
    <row r="55" spans="1:10">
      <c r="A55" s="26">
        <f>'[1]National Polling Changes'!W55</f>
        <v>43818</v>
      </c>
      <c r="B55" s="1">
        <f>ROUND((IF('[1]National Polling Changes'!$W55&gt;43409,'[1]National Polling Changes'!X55*100,B54)),2)</f>
        <v>28.97</v>
      </c>
      <c r="C55" s="1">
        <f>ROUND((IF('[1]National Polling Changes'!$W55&gt;43409,'[1]National Polling Changes'!Y55*100,C54)),2)</f>
        <v>5.28</v>
      </c>
      <c r="D55" s="1">
        <f>ROUND((IF('[1]National Polling Changes'!$W55&gt;43409,'[1]National Polling Changes'!Z55*100,D54)),2)</f>
        <v>2.15</v>
      </c>
      <c r="E55" s="1">
        <f>ROUND((IF('[1]National Polling Changes'!$W55&gt;43409,'[1]National Polling Changes'!AA55*100,E54)),2)</f>
        <v>8.6</v>
      </c>
      <c r="F55" s="1">
        <f>ROUND((IF('[1]National Polling Changes'!$W55&gt;43409,'[1]National Polling Changes'!AB55*100,F54)),2)</f>
        <v>2.79</v>
      </c>
      <c r="G55" s="1">
        <f>ROUND((IF('[1]National Polling Changes'!$W55&gt;43409,'[1]National Polling Changes'!AC55*100,G54)),2)</f>
        <v>19.05</v>
      </c>
      <c r="H55" s="1">
        <f>ROUND((IF('[1]National Polling Changes'!$W55&gt;43409,'[1]National Polling Changes'!AD55*100,H54)),2)</f>
        <v>1.62</v>
      </c>
      <c r="I55" s="1">
        <f>ROUND((IF('[1]National Polling Changes'!$W55&gt;43409,'[1]National Polling Changes'!AE55*100,I54)),2)</f>
        <v>15.09</v>
      </c>
      <c r="J55" s="1">
        <f>ROUND((IF('[1]National Polling Changes'!$W55&gt;43409,'[1]National Polling Changes'!AF55*100,J54)),2)</f>
        <v>3.39</v>
      </c>
    </row>
    <row r="56" spans="1:10">
      <c r="A56" s="26">
        <f>'[1]National Polling Changes'!W56</f>
        <v>43817</v>
      </c>
      <c r="B56" s="1">
        <f>ROUND((IF('[1]National Polling Changes'!$W56&gt;43409,'[1]National Polling Changes'!X56*100,B55)),2)</f>
        <v>28.98</v>
      </c>
      <c r="C56" s="1">
        <f>ROUND((IF('[1]National Polling Changes'!$W56&gt;43409,'[1]National Polling Changes'!Y56*100,C55)),2)</f>
        <v>5.09</v>
      </c>
      <c r="D56" s="1">
        <f>ROUND((IF('[1]National Polling Changes'!$W56&gt;43409,'[1]National Polling Changes'!Z56*100,D55)),2)</f>
        <v>2.21</v>
      </c>
      <c r="E56" s="1">
        <f>ROUND((IF('[1]National Polling Changes'!$W56&gt;43409,'[1]National Polling Changes'!AA56*100,E55)),2)</f>
        <v>9.0500000000000007</v>
      </c>
      <c r="F56" s="1">
        <f>ROUND((IF('[1]National Polling Changes'!$W56&gt;43409,'[1]National Polling Changes'!AB56*100,F55)),2)</f>
        <v>2.85</v>
      </c>
      <c r="G56" s="1">
        <f>ROUND((IF('[1]National Polling Changes'!$W56&gt;43409,'[1]National Polling Changes'!AC56*100,G55)),2)</f>
        <v>18.78</v>
      </c>
      <c r="H56" s="1">
        <f>ROUND((IF('[1]National Polling Changes'!$W56&gt;43409,'[1]National Polling Changes'!AD56*100,H55)),2)</f>
        <v>1.48</v>
      </c>
      <c r="I56" s="1">
        <f>ROUND((IF('[1]National Polling Changes'!$W56&gt;43409,'[1]National Polling Changes'!AE56*100,I55)),2)</f>
        <v>15.14</v>
      </c>
      <c r="J56" s="1">
        <f>ROUND((IF('[1]National Polling Changes'!$W56&gt;43409,'[1]National Polling Changes'!AF56*100,J55)),2)</f>
        <v>3.36</v>
      </c>
    </row>
    <row r="57" spans="1:10">
      <c r="A57" s="26">
        <f>'[1]National Polling Changes'!W57</f>
        <v>43816</v>
      </c>
      <c r="B57" s="1">
        <f>ROUND((IF('[1]National Polling Changes'!$W57&gt;43409,'[1]National Polling Changes'!X57*100,B56)),2)</f>
        <v>29.18</v>
      </c>
      <c r="C57" s="1">
        <f>ROUND((IF('[1]National Polling Changes'!$W57&gt;43409,'[1]National Polling Changes'!Y57*100,C56)),2)</f>
        <v>4.88</v>
      </c>
      <c r="D57" s="1">
        <f>ROUND((IF('[1]National Polling Changes'!$W57&gt;43409,'[1]National Polling Changes'!Z57*100,D56)),2)</f>
        <v>2.12</v>
      </c>
      <c r="E57" s="1">
        <f>ROUND((IF('[1]National Polling Changes'!$W57&gt;43409,'[1]National Polling Changes'!AA57*100,E56)),2)</f>
        <v>9.4</v>
      </c>
      <c r="F57" s="1">
        <f>ROUND((IF('[1]National Polling Changes'!$W57&gt;43409,'[1]National Polling Changes'!AB57*100,F56)),2)</f>
        <v>2.75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1.45</v>
      </c>
      <c r="I57" s="1">
        <f>ROUND((IF('[1]National Polling Changes'!$W57&gt;43409,'[1]National Polling Changes'!AE57*100,I56)),2)</f>
        <v>15.24</v>
      </c>
      <c r="J57" s="1">
        <f>ROUND((IF('[1]National Polling Changes'!$W57&gt;43409,'[1]National Polling Changes'!AF57*100,J56)),2)</f>
        <v>3.23</v>
      </c>
    </row>
    <row r="58" spans="1:10">
      <c r="A58" s="26">
        <f>'[1]National Polling Changes'!W58</f>
        <v>43815</v>
      </c>
      <c r="B58" s="1">
        <f>ROUND((IF('[1]National Polling Changes'!$W58&gt;43409,'[1]National Polling Changes'!X58*100,B57)),2)</f>
        <v>29.08</v>
      </c>
      <c r="C58" s="1">
        <f>ROUND((IF('[1]National Polling Changes'!$W58&gt;43409,'[1]National Polling Changes'!Y58*100,C57)),2)</f>
        <v>4.6900000000000004</v>
      </c>
      <c r="D58" s="1">
        <f>ROUND((IF('[1]National Polling Changes'!$W58&gt;43409,'[1]National Polling Changes'!Z58*100,D57)),2)</f>
        <v>2.0699999999999998</v>
      </c>
      <c r="E58" s="1">
        <f>ROUND((IF('[1]National Polling Changes'!$W58&gt;43409,'[1]National Polling Changes'!AA58*100,E57)),2)</f>
        <v>9.49</v>
      </c>
      <c r="F58" s="1">
        <f>ROUND((IF('[1]National Polling Changes'!$W58&gt;43409,'[1]National Polling Changes'!AB58*100,F57)),2)</f>
        <v>2.6</v>
      </c>
      <c r="G58" s="1">
        <f>ROUND((IF('[1]National Polling Changes'!$W58&gt;43409,'[1]National Polling Changes'!AC58*100,G57)),2)</f>
        <v>18.760000000000002</v>
      </c>
      <c r="H58" s="1">
        <f>ROUND((IF('[1]National Polling Changes'!$W58&gt;43409,'[1]National Polling Changes'!AD58*100,H57)),2)</f>
        <v>1.5</v>
      </c>
      <c r="I58" s="1">
        <f>ROUND((IF('[1]National Polling Changes'!$W58&gt;43409,'[1]National Polling Changes'!AE58*100,I57)),2)</f>
        <v>15.1</v>
      </c>
      <c r="J58" s="1">
        <f>ROUND((IF('[1]National Polling Changes'!$W58&gt;43409,'[1]National Polling Changes'!AF58*100,J57)),2)</f>
        <v>3.32</v>
      </c>
    </row>
    <row r="59" spans="1:10">
      <c r="A59" s="26">
        <f>'[1]National Polling Changes'!W59</f>
        <v>43814</v>
      </c>
      <c r="B59" s="1">
        <f>ROUND((IF('[1]National Polling Changes'!$W59&gt;43409,'[1]National Polling Changes'!X59*100,B58)),2)</f>
        <v>29.08</v>
      </c>
      <c r="C59" s="1">
        <f>ROUND((IF('[1]National Polling Changes'!$W59&gt;43409,'[1]National Polling Changes'!Y59*100,C58)),2)</f>
        <v>4.6900000000000004</v>
      </c>
      <c r="D59" s="1">
        <f>ROUND((IF('[1]National Polling Changes'!$W59&gt;43409,'[1]National Polling Changes'!Z59*100,D58)),2)</f>
        <v>2.0699999999999998</v>
      </c>
      <c r="E59" s="1">
        <f>ROUND((IF('[1]National Polling Changes'!$W59&gt;43409,'[1]National Polling Changes'!AA59*100,E58)),2)</f>
        <v>9.49</v>
      </c>
      <c r="F59" s="1">
        <f>ROUND((IF('[1]National Polling Changes'!$W59&gt;43409,'[1]National Polling Changes'!AB59*100,F58)),2)</f>
        <v>2.6</v>
      </c>
      <c r="G59" s="1">
        <f>ROUND((IF('[1]National Polling Changes'!$W59&gt;43409,'[1]National Polling Changes'!AC59*100,G58)),2)</f>
        <v>18.760000000000002</v>
      </c>
      <c r="H59" s="1">
        <f>ROUND((IF('[1]National Polling Changes'!$W59&gt;43409,'[1]National Polling Changes'!AD59*100,H58)),2)</f>
        <v>1.5</v>
      </c>
      <c r="I59" s="1">
        <f>ROUND((IF('[1]National Polling Changes'!$W59&gt;43409,'[1]National Polling Changes'!AE59*100,I58)),2)</f>
        <v>15.1</v>
      </c>
      <c r="J59" s="1">
        <f>ROUND((IF('[1]National Polling Changes'!$W59&gt;43409,'[1]National Polling Changes'!AF59*100,J58)),2)</f>
        <v>3.32</v>
      </c>
    </row>
    <row r="60" spans="1:10">
      <c r="A60" s="26">
        <f>'[1]National Polling Changes'!W60</f>
        <v>43813</v>
      </c>
      <c r="B60" s="1">
        <f>ROUND((IF('[1]National Polling Changes'!$W60&gt;43409,'[1]National Polling Changes'!X60*100,B59)),2)</f>
        <v>29.26</v>
      </c>
      <c r="C60" s="1">
        <f>ROUND((IF('[1]National Polling Changes'!$W60&gt;43409,'[1]National Polling Changes'!Y60*100,C59)),2)</f>
        <v>4.55</v>
      </c>
      <c r="D60" s="1">
        <f>ROUND((IF('[1]National Polling Changes'!$W60&gt;43409,'[1]National Polling Changes'!Z60*100,D59)),2)</f>
        <v>2.04</v>
      </c>
      <c r="E60" s="1">
        <f>ROUND((IF('[1]National Polling Changes'!$W60&gt;43409,'[1]National Polling Changes'!AA60*100,E59)),2)</f>
        <v>9.65</v>
      </c>
      <c r="F60" s="1">
        <f>ROUND((IF('[1]National Polling Changes'!$W60&gt;43409,'[1]National Polling Changes'!AB60*100,F59)),2)</f>
        <v>2.54</v>
      </c>
      <c r="G60" s="1">
        <f>ROUND((IF('[1]National Polling Changes'!$W60&gt;43409,'[1]National Polling Changes'!AC60*100,G59)),2)</f>
        <v>18.59</v>
      </c>
      <c r="H60" s="1">
        <f>ROUND((IF('[1]National Polling Changes'!$W60&gt;43409,'[1]National Polling Changes'!AD60*100,H59)),2)</f>
        <v>1.56</v>
      </c>
      <c r="I60" s="1">
        <f>ROUND((IF('[1]National Polling Changes'!$W60&gt;43409,'[1]National Polling Changes'!AE60*100,I59)),2)</f>
        <v>15.06</v>
      </c>
      <c r="J60" s="1">
        <f>ROUND((IF('[1]National Polling Changes'!$W60&gt;43409,'[1]National Polling Changes'!AF60*100,J59)),2)</f>
        <v>3.39</v>
      </c>
    </row>
    <row r="61" spans="1:10">
      <c r="A61" s="26">
        <f>'[1]National Polling Changes'!W61</f>
        <v>43812</v>
      </c>
      <c r="B61" s="1">
        <f>ROUND((IF('[1]National Polling Changes'!$W61&gt;43409,'[1]National Polling Changes'!X61*100,B60)),2)</f>
        <v>29.37</v>
      </c>
      <c r="C61" s="1">
        <f>ROUND((IF('[1]National Polling Changes'!$W61&gt;43409,'[1]National Polling Changes'!Y61*100,C60)),2)</f>
        <v>3.69</v>
      </c>
      <c r="D61" s="1">
        <f>ROUND((IF('[1]National Polling Changes'!$W61&gt;43409,'[1]National Polling Changes'!Z61*100,D60)),2)</f>
        <v>1.9</v>
      </c>
      <c r="E61" s="1">
        <f>ROUND((IF('[1]National Polling Changes'!$W61&gt;43409,'[1]National Polling Changes'!AA61*100,E60)),2)</f>
        <v>10.01</v>
      </c>
      <c r="F61" s="1">
        <f>ROUND((IF('[1]National Polling Changes'!$W61&gt;43409,'[1]National Polling Changes'!AB61*100,F60)),2)</f>
        <v>2.41</v>
      </c>
      <c r="G61" s="1">
        <f>ROUND((IF('[1]National Polling Changes'!$W61&gt;43409,'[1]National Polling Changes'!AC61*100,G60)),2)</f>
        <v>18.78</v>
      </c>
      <c r="H61" s="1">
        <f>ROUND((IF('[1]National Polling Changes'!$W61&gt;43409,'[1]National Polling Changes'!AD61*100,H60)),2)</f>
        <v>1.51</v>
      </c>
      <c r="I61" s="1">
        <f>ROUND((IF('[1]National Polling Changes'!$W61&gt;43409,'[1]National Polling Changes'!AE61*100,I60)),2)</f>
        <v>15.25</v>
      </c>
      <c r="J61" s="1">
        <f>ROUND((IF('[1]National Polling Changes'!$W61&gt;43409,'[1]National Polling Changes'!AF61*100,J60)),2)</f>
        <v>3.48</v>
      </c>
    </row>
    <row r="62" spans="1:10">
      <c r="A62" s="26">
        <f>'[1]National Polling Changes'!W62</f>
        <v>43811</v>
      </c>
      <c r="B62" s="1">
        <f>ROUND((IF('[1]National Polling Changes'!$W62&gt;43409,'[1]National Polling Changes'!X62*100,B61)),2)</f>
        <v>29.37</v>
      </c>
      <c r="C62" s="1">
        <f>ROUND((IF('[1]National Polling Changes'!$W62&gt;43409,'[1]National Polling Changes'!Y62*100,C61)),2)</f>
        <v>3.69</v>
      </c>
      <c r="D62" s="1">
        <f>ROUND((IF('[1]National Polling Changes'!$W62&gt;43409,'[1]National Polling Changes'!Z62*100,D61)),2)</f>
        <v>1.9</v>
      </c>
      <c r="E62" s="1">
        <f>ROUND((IF('[1]National Polling Changes'!$W62&gt;43409,'[1]National Polling Changes'!AA62*100,E61)),2)</f>
        <v>10.01</v>
      </c>
      <c r="F62" s="1">
        <f>ROUND((IF('[1]National Polling Changes'!$W62&gt;43409,'[1]National Polling Changes'!AB62*100,F61)),2)</f>
        <v>2.41</v>
      </c>
      <c r="G62" s="1">
        <f>ROUND((IF('[1]National Polling Changes'!$W62&gt;43409,'[1]National Polling Changes'!AC62*100,G61)),2)</f>
        <v>18.78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15.25</v>
      </c>
      <c r="J62" s="1">
        <f>ROUND((IF('[1]National Polling Changes'!$W62&gt;43409,'[1]National Polling Changes'!AF62*100,J61)),2)</f>
        <v>3.48</v>
      </c>
    </row>
    <row r="63" spans="1:10">
      <c r="A63" s="26">
        <f>'[1]National Polling Changes'!W63</f>
        <v>43810</v>
      </c>
      <c r="B63" s="1">
        <f>ROUND((IF('[1]National Polling Changes'!$W63&gt;43409,'[1]National Polling Changes'!X63*100,B62)),2)</f>
        <v>28.51</v>
      </c>
      <c r="C63" s="1">
        <f>ROUND((IF('[1]National Polling Changes'!$W63&gt;43409,'[1]National Polling Changes'!Y63*100,C62)),2)</f>
        <v>3.49</v>
      </c>
      <c r="D63" s="1">
        <f>ROUND((IF('[1]National Polling Changes'!$W63&gt;43409,'[1]National Polling Changes'!Z63*100,D62)),2)</f>
        <v>1.99</v>
      </c>
      <c r="E63" s="1">
        <f>ROUND((IF('[1]National Polling Changes'!$W63&gt;43409,'[1]National Polling Changes'!AA63*100,E62)),2)</f>
        <v>10</v>
      </c>
      <c r="F63" s="1">
        <f>ROUND((IF('[1]National Polling Changes'!$W63&gt;43409,'[1]National Polling Changes'!AB63*100,F62)),2)</f>
        <v>2.44</v>
      </c>
      <c r="G63" s="1">
        <f>ROUND((IF('[1]National Polling Changes'!$W63&gt;43409,'[1]National Polling Changes'!AC63*100,G62)),2)</f>
        <v>19.03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15.74</v>
      </c>
      <c r="J63" s="1">
        <f>ROUND((IF('[1]National Polling Changes'!$W63&gt;43409,'[1]National Polling Changes'!AF63*100,J62)),2)</f>
        <v>3.57</v>
      </c>
    </row>
    <row r="64" spans="1:10">
      <c r="A64" s="26">
        <f>'[1]National Polling Changes'!W64</f>
        <v>43809</v>
      </c>
      <c r="B64" s="1">
        <f>ROUND((IF('[1]National Polling Changes'!$W64&gt;43409,'[1]National Polling Changes'!X64*100,B63)),2)</f>
        <v>28.93</v>
      </c>
      <c r="C64" s="1">
        <f>ROUND((IF('[1]National Polling Changes'!$W64&gt;43409,'[1]National Polling Changes'!Y64*100,C63)),2)</f>
        <v>3.2</v>
      </c>
      <c r="D64" s="1">
        <f>ROUND((IF('[1]National Polling Changes'!$W64&gt;43409,'[1]National Polling Changes'!Z64*100,D63)),2)</f>
        <v>1.72</v>
      </c>
      <c r="E64" s="1">
        <f>ROUND((IF('[1]National Polling Changes'!$W64&gt;43409,'[1]National Polling Changes'!AA64*100,E63)),2)</f>
        <v>9.75</v>
      </c>
      <c r="F64" s="1">
        <f>ROUND((IF('[1]National Polling Changes'!$W64&gt;43409,'[1]National Polling Changes'!AB64*100,F63)),2)</f>
        <v>2.12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1.66</v>
      </c>
      <c r="I64" s="1">
        <f>ROUND((IF('[1]National Polling Changes'!$W64&gt;43409,'[1]National Polling Changes'!AE64*100,I63)),2)</f>
        <v>15.75</v>
      </c>
      <c r="J64" s="1">
        <f>ROUND((IF('[1]National Polling Changes'!$W64&gt;43409,'[1]National Polling Changes'!AF64*100,J63)),2)</f>
        <v>3.45</v>
      </c>
    </row>
    <row r="65" spans="1:10">
      <c r="A65" s="26">
        <f>'[1]National Polling Changes'!W65</f>
        <v>43808</v>
      </c>
      <c r="B65" s="1">
        <f>ROUND((IF('[1]National Polling Changes'!$W65&gt;43409,'[1]National Polling Changes'!X65*100,B64)),2)</f>
        <v>29.03</v>
      </c>
      <c r="C65" s="1">
        <f>ROUND((IF('[1]National Polling Changes'!$W65&gt;43409,'[1]National Polling Changes'!Y65*100,C64)),2)</f>
        <v>2.91</v>
      </c>
      <c r="D65" s="1">
        <f>ROUND((IF('[1]National Polling Changes'!$W65&gt;43409,'[1]National Polling Changes'!Z65*100,D64)),2)</f>
        <v>1.77</v>
      </c>
      <c r="E65" s="1">
        <f>ROUND((IF('[1]National Polling Changes'!$W65&gt;43409,'[1]National Polling Changes'!AA65*100,E64)),2)</f>
        <v>9.6300000000000008</v>
      </c>
      <c r="F65" s="1">
        <f>ROUND((IF('[1]National Polling Changes'!$W65&gt;43409,'[1]National Polling Changes'!AB65*100,F64)),2)</f>
        <v>2.1</v>
      </c>
      <c r="G65" s="1">
        <f>ROUND((IF('[1]National Polling Changes'!$W65&gt;43409,'[1]National Polling Changes'!AC65*100,G64)),2)</f>
        <v>19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16.05</v>
      </c>
      <c r="J65" s="1">
        <f>ROUND((IF('[1]National Polling Changes'!$W65&gt;43409,'[1]National Polling Changes'!AF65*100,J64)),2)</f>
        <v>3.45</v>
      </c>
    </row>
    <row r="66" spans="1:10">
      <c r="A66" s="26">
        <f>'[1]National Polling Changes'!W66</f>
        <v>43807</v>
      </c>
      <c r="B66" s="1">
        <f>ROUND((IF('[1]National Polling Changes'!$W66&gt;43409,'[1]National Polling Changes'!X66*100,B65)),2)</f>
        <v>28.89</v>
      </c>
      <c r="C66" s="1">
        <f>ROUND((IF('[1]National Polling Changes'!$W66&gt;43409,'[1]National Polling Changes'!Y66*100,C65)),2)</f>
        <v>3.13</v>
      </c>
      <c r="D66" s="1">
        <f>ROUND((IF('[1]National Polling Changes'!$W66&gt;43409,'[1]National Polling Changes'!Z66*100,D65)),2)</f>
        <v>1.68</v>
      </c>
      <c r="E66" s="1">
        <f>ROUND((IF('[1]National Polling Changes'!$W66&gt;43409,'[1]National Polling Changes'!AA66*100,E65)),2)</f>
        <v>9.7100000000000009</v>
      </c>
      <c r="F66" s="1">
        <f>ROUND((IF('[1]National Polling Changes'!$W66&gt;43409,'[1]National Polling Changes'!AB66*100,F65)),2)</f>
        <v>2.12</v>
      </c>
      <c r="G66" s="1">
        <f>ROUND((IF('[1]National Polling Changes'!$W66&gt;43409,'[1]National Polling Changes'!AC66*100,G65)),2)</f>
        <v>18.93</v>
      </c>
      <c r="H66" s="1">
        <f>ROUND((IF('[1]National Polling Changes'!$W66&gt;43409,'[1]National Polling Changes'!AD66*100,H65)),2)</f>
        <v>1.66</v>
      </c>
      <c r="I66" s="1">
        <f>ROUND((IF('[1]National Polling Changes'!$W66&gt;43409,'[1]National Polling Changes'!AE66*100,I65)),2)</f>
        <v>15.82</v>
      </c>
      <c r="J66" s="1">
        <f>ROUND((IF('[1]National Polling Changes'!$W66&gt;43409,'[1]National Polling Changes'!AF66*100,J65)),2)</f>
        <v>3.47</v>
      </c>
    </row>
    <row r="67" spans="1:10">
      <c r="A67" s="26">
        <f>'[1]National Polling Changes'!W67</f>
        <v>43806</v>
      </c>
      <c r="B67" s="1">
        <f>ROUND((IF('[1]National Polling Changes'!$W67&gt;43409,'[1]National Polling Changes'!X67*100,B66)),2)</f>
        <v>29.15</v>
      </c>
      <c r="C67" s="1">
        <f>ROUND((IF('[1]National Polling Changes'!$W67&gt;43409,'[1]National Polling Changes'!Y67*100,C66)),2)</f>
        <v>2.2799999999999998</v>
      </c>
      <c r="D67" s="1">
        <f>ROUND((IF('[1]National Polling Changes'!$W67&gt;43409,'[1]National Polling Changes'!Z67*100,D66)),2)</f>
        <v>1.66</v>
      </c>
      <c r="E67" s="1">
        <f>ROUND((IF('[1]National Polling Changes'!$W67&gt;43409,'[1]National Polling Changes'!AA67*100,E66)),2)</f>
        <v>9.77</v>
      </c>
      <c r="F67" s="1">
        <f>ROUND((IF('[1]National Polling Changes'!$W67&gt;43409,'[1]National Polling Changes'!AB67*100,F66)),2)</f>
        <v>1.87</v>
      </c>
      <c r="G67" s="1">
        <f>ROUND((IF('[1]National Polling Changes'!$W67&gt;43409,'[1]National Polling Changes'!AC67*100,G66)),2)</f>
        <v>18.649999999999999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16.190000000000001</v>
      </c>
      <c r="J67" s="1">
        <f>ROUND((IF('[1]National Polling Changes'!$W67&gt;43409,'[1]National Polling Changes'!AF67*100,J66)),2)</f>
        <v>3.37</v>
      </c>
    </row>
    <row r="68" spans="1:10">
      <c r="A68" s="26">
        <f>'[1]National Polling Changes'!W68</f>
        <v>43805</v>
      </c>
      <c r="B68" s="1">
        <f>ROUND((IF('[1]National Polling Changes'!$W68&gt;43409,'[1]National Polling Changes'!X68*100,B67)),2)</f>
        <v>29.15</v>
      </c>
      <c r="C68" s="1">
        <f>ROUND((IF('[1]National Polling Changes'!$W68&gt;43409,'[1]National Polling Changes'!Y68*100,C67)),2)</f>
        <v>2.2799999999999998</v>
      </c>
      <c r="D68" s="1">
        <f>ROUND((IF('[1]National Polling Changes'!$W68&gt;43409,'[1]National Polling Changes'!Z68*100,D67)),2)</f>
        <v>1.66</v>
      </c>
      <c r="E68" s="1">
        <f>ROUND((IF('[1]National Polling Changes'!$W68&gt;43409,'[1]National Polling Changes'!AA68*100,E67)),2)</f>
        <v>9.77</v>
      </c>
      <c r="F68" s="1">
        <f>ROUND((IF('[1]National Polling Changes'!$W68&gt;43409,'[1]National Polling Changes'!AB68*100,F67)),2)</f>
        <v>1.87</v>
      </c>
      <c r="G68" s="1">
        <f>ROUND((IF('[1]National Polling Changes'!$W68&gt;43409,'[1]National Polling Changes'!AC68*100,G67)),2)</f>
        <v>18.649999999999999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16.190000000000001</v>
      </c>
      <c r="J68" s="1">
        <f>ROUND((IF('[1]National Polling Changes'!$W68&gt;43409,'[1]National Polling Changes'!AF68*100,J67)),2)</f>
        <v>3.37</v>
      </c>
    </row>
    <row r="69" spans="1:10">
      <c r="A69" s="26">
        <f>'[1]National Polling Changes'!W69</f>
        <v>43804</v>
      </c>
      <c r="B69" s="1">
        <f>ROUND((IF('[1]National Polling Changes'!$W69&gt;43409,'[1]National Polling Changes'!X69*100,B68)),2)</f>
        <v>29.15</v>
      </c>
      <c r="C69" s="1">
        <f>ROUND((IF('[1]National Polling Changes'!$W69&gt;43409,'[1]National Polling Changes'!Y69*100,C68)),2)</f>
        <v>2.2799999999999998</v>
      </c>
      <c r="D69" s="1">
        <f>ROUND((IF('[1]National Polling Changes'!$W69&gt;43409,'[1]National Polling Changes'!Z69*100,D68)),2)</f>
        <v>1.66</v>
      </c>
      <c r="E69" s="1">
        <f>ROUND((IF('[1]National Polling Changes'!$W69&gt;43409,'[1]National Polling Changes'!AA69*100,E68)),2)</f>
        <v>9.77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18.649999999999999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16.190000000000001</v>
      </c>
      <c r="J69" s="1">
        <f>ROUND((IF('[1]National Polling Changes'!$W69&gt;43409,'[1]National Polling Changes'!AF69*100,J68)),2)</f>
        <v>3.37</v>
      </c>
    </row>
    <row r="70" spans="1:10">
      <c r="A70" s="26">
        <f>'[1]National Polling Changes'!W70</f>
        <v>43803</v>
      </c>
      <c r="B70" s="1">
        <f>ROUND((IF('[1]National Polling Changes'!$W70&gt;43409,'[1]National Polling Changes'!X70*100,B69)),2)</f>
        <v>29.2</v>
      </c>
      <c r="C70" s="1">
        <f>ROUND((IF('[1]National Polling Changes'!$W70&gt;43409,'[1]National Polling Changes'!Y70*100,C69)),2)</f>
        <v>2.08</v>
      </c>
      <c r="D70" s="1">
        <f>ROUND((IF('[1]National Polling Changes'!$W70&gt;43409,'[1]National Polling Changes'!Z70*100,D69)),2)</f>
        <v>1.71</v>
      </c>
      <c r="E70" s="1">
        <f>ROUND((IF('[1]National Polling Changes'!$W70&gt;43409,'[1]National Polling Changes'!AA70*100,E69)),2)</f>
        <v>9.84</v>
      </c>
      <c r="F70" s="1">
        <f>ROUND((IF('[1]National Polling Changes'!$W70&gt;43409,'[1]National Polling Changes'!AB70*100,F69)),2)</f>
        <v>1.89</v>
      </c>
      <c r="G70" s="1">
        <f>ROUND((IF('[1]National Polling Changes'!$W70&gt;43409,'[1]National Polling Changes'!AC70*100,G69)),2)</f>
        <v>18.64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16.399999999999999</v>
      </c>
      <c r="J70" s="1">
        <f>ROUND((IF('[1]National Polling Changes'!$W70&gt;43409,'[1]National Polling Changes'!AF70*100,J69)),2)</f>
        <v>3.31</v>
      </c>
    </row>
    <row r="71" spans="1:10">
      <c r="A71" s="26">
        <f>'[1]National Polling Changes'!W71</f>
        <v>43802</v>
      </c>
      <c r="B71" s="1">
        <f>ROUND((IF('[1]National Polling Changes'!$W71&gt;43409,'[1]National Polling Changes'!X71*100,B70)),2)</f>
        <v>29.2</v>
      </c>
      <c r="C71" s="1">
        <f>ROUND((IF('[1]National Polling Changes'!$W71&gt;43409,'[1]National Polling Changes'!Y71*100,C70)),2)</f>
        <v>2.08</v>
      </c>
      <c r="D71" s="1">
        <f>ROUND((IF('[1]National Polling Changes'!$W71&gt;43409,'[1]National Polling Changes'!Z71*100,D70)),2)</f>
        <v>1.71</v>
      </c>
      <c r="E71" s="1">
        <f>ROUND((IF('[1]National Polling Changes'!$W71&gt;43409,'[1]National Polling Changes'!AA71*100,E70)),2)</f>
        <v>9.84</v>
      </c>
      <c r="F71" s="1">
        <f>ROUND((IF('[1]National Polling Changes'!$W71&gt;43409,'[1]National Polling Changes'!AB71*100,F70)),2)</f>
        <v>1.89</v>
      </c>
      <c r="G71" s="1">
        <f>ROUND((IF('[1]National Polling Changes'!$W71&gt;43409,'[1]National Polling Changes'!AC71*100,G70)),2)</f>
        <v>18.64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16.399999999999999</v>
      </c>
      <c r="J71" s="1">
        <f>ROUND((IF('[1]National Polling Changes'!$W71&gt;43409,'[1]National Polling Changes'!AF71*100,J70)),2)</f>
        <v>3.31</v>
      </c>
    </row>
    <row r="72" spans="1:10">
      <c r="A72" s="26">
        <f>'[1]National Polling Changes'!W72</f>
        <v>43801</v>
      </c>
      <c r="B72" s="1">
        <f>ROUND((IF('[1]National Polling Changes'!$W72&gt;43409,'[1]National Polling Changes'!X72*100,B71)),2)</f>
        <v>28.96</v>
      </c>
      <c r="C72" s="1">
        <f>ROUND((IF('[1]National Polling Changes'!$W72&gt;43409,'[1]National Polling Changes'!Y72*100,C71)),2)</f>
        <v>1.96</v>
      </c>
      <c r="D72" s="1">
        <f>ROUND((IF('[1]National Polling Changes'!$W72&gt;43409,'[1]National Polling Changes'!Z72*100,D71)),2)</f>
        <v>1.74</v>
      </c>
      <c r="E72" s="1">
        <f>ROUND((IF('[1]National Polling Changes'!$W72&gt;43409,'[1]National Polling Changes'!AA72*100,E71)),2)</f>
        <v>9.75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18.829999999999998</v>
      </c>
      <c r="H72" s="1">
        <f>ROUND((IF('[1]National Polling Changes'!$W72&gt;43409,'[1]National Polling Changes'!AD72*100,H71)),2)</f>
        <v>1.54</v>
      </c>
      <c r="I72" s="1">
        <f>ROUND((IF('[1]National Polling Changes'!$W72&gt;43409,'[1]National Polling Changes'!AE72*100,I71)),2)</f>
        <v>16.670000000000002</v>
      </c>
      <c r="J72" s="1">
        <f>ROUND((IF('[1]National Polling Changes'!$W72&gt;43409,'[1]National Polling Changes'!AF72*100,J71)),2)</f>
        <v>3.32</v>
      </c>
    </row>
    <row r="73" spans="1:10">
      <c r="A73" s="26">
        <f>'[1]National Polling Changes'!W73</f>
        <v>43800</v>
      </c>
      <c r="B73" s="1">
        <f>ROUND((IF('[1]National Polling Changes'!$W73&gt;43409,'[1]National Polling Changes'!X73*100,B72)),2)</f>
        <v>28.96</v>
      </c>
      <c r="C73" s="1">
        <f>ROUND((IF('[1]National Polling Changes'!$W73&gt;43409,'[1]National Polling Changes'!Y73*100,C72)),2)</f>
        <v>1.96</v>
      </c>
      <c r="D73" s="1">
        <f>ROUND((IF('[1]National Polling Changes'!$W73&gt;43409,'[1]National Polling Changes'!Z73*100,D72)),2)</f>
        <v>1.74</v>
      </c>
      <c r="E73" s="1">
        <f>ROUND((IF('[1]National Polling Changes'!$W73&gt;43409,'[1]National Polling Changes'!AA73*100,E72)),2)</f>
        <v>9.75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18.829999999999998</v>
      </c>
      <c r="H73" s="1">
        <f>ROUND((IF('[1]National Polling Changes'!$W73&gt;43409,'[1]National Polling Changes'!AD73*100,H72)),2)</f>
        <v>1.54</v>
      </c>
      <c r="I73" s="1">
        <f>ROUND((IF('[1]National Polling Changes'!$W73&gt;43409,'[1]National Polling Changes'!AE73*100,I72)),2)</f>
        <v>16.670000000000002</v>
      </c>
      <c r="J73" s="1">
        <f>ROUND((IF('[1]National Polling Changes'!$W73&gt;43409,'[1]National Polling Changes'!AF73*100,J72)),2)</f>
        <v>3.32</v>
      </c>
    </row>
    <row r="74" spans="1:10">
      <c r="A74" s="26">
        <f>'[1]National Polling Changes'!W74</f>
        <v>43799</v>
      </c>
      <c r="B74" s="1">
        <f>ROUND((IF('[1]National Polling Changes'!$W74&gt;43409,'[1]National Polling Changes'!X74*100,B73)),2)</f>
        <v>29.05</v>
      </c>
      <c r="C74" s="1">
        <f>ROUND((IF('[1]National Polling Changes'!$W74&gt;43409,'[1]National Polling Changes'!Y74*100,C73)),2)</f>
        <v>1.77</v>
      </c>
      <c r="D74" s="1">
        <f>ROUND((IF('[1]National Polling Changes'!$W74&gt;43409,'[1]National Polling Changes'!Z74*100,D73)),2)</f>
        <v>1.78</v>
      </c>
      <c r="E74" s="1">
        <f>ROUND((IF('[1]National Polling Changes'!$W74&gt;43409,'[1]National Polling Changes'!AA74*100,E73)),2)</f>
        <v>9.52</v>
      </c>
      <c r="F74" s="1">
        <f>ROUND((IF('[1]National Polling Changes'!$W74&gt;43409,'[1]National Polling Changes'!AB74*100,F73)),2)</f>
        <v>1.87</v>
      </c>
      <c r="G74" s="1">
        <f>ROUND((IF('[1]National Polling Changes'!$W74&gt;43409,'[1]National Polling Changes'!AC74*100,G73)),2)</f>
        <v>18.97</v>
      </c>
      <c r="H74" s="1">
        <f>ROUND((IF('[1]National Polling Changes'!$W74&gt;43409,'[1]National Polling Changes'!AD74*100,H73)),2)</f>
        <v>1.5</v>
      </c>
      <c r="I74" s="1">
        <f>ROUND((IF('[1]National Polling Changes'!$W74&gt;43409,'[1]National Polling Changes'!AE74*100,I73)),2)</f>
        <v>16.989999999999998</v>
      </c>
      <c r="J74" s="1">
        <f>ROUND((IF('[1]National Polling Changes'!$W74&gt;43409,'[1]National Polling Changes'!AF74*100,J73)),2)</f>
        <v>3.34</v>
      </c>
    </row>
    <row r="75" spans="1:10">
      <c r="A75" s="26">
        <f>'[1]National Polling Changes'!W75</f>
        <v>43798</v>
      </c>
      <c r="B75" s="1">
        <f>ROUND((IF('[1]National Polling Changes'!$W75&gt;43409,'[1]National Polling Changes'!X75*100,B74)),2)</f>
        <v>29.05</v>
      </c>
      <c r="C75" s="1">
        <f>ROUND((IF('[1]National Polling Changes'!$W75&gt;43409,'[1]National Polling Changes'!Y75*100,C74)),2)</f>
        <v>1.77</v>
      </c>
      <c r="D75" s="1">
        <f>ROUND((IF('[1]National Polling Changes'!$W75&gt;43409,'[1]National Polling Changes'!Z75*100,D74)),2)</f>
        <v>1.78</v>
      </c>
      <c r="E75" s="1">
        <f>ROUND((IF('[1]National Polling Changes'!$W75&gt;43409,'[1]National Polling Changes'!AA75*100,E74)),2)</f>
        <v>9.52</v>
      </c>
      <c r="F75" s="1">
        <f>ROUND((IF('[1]National Polling Changes'!$W75&gt;43409,'[1]National Polling Changes'!AB75*100,F74)),2)</f>
        <v>1.87</v>
      </c>
      <c r="G75" s="1">
        <f>ROUND((IF('[1]National Polling Changes'!$W75&gt;43409,'[1]National Polling Changes'!AC75*100,G74)),2)</f>
        <v>18.97</v>
      </c>
      <c r="H75" s="1">
        <f>ROUND((IF('[1]National Polling Changes'!$W75&gt;43409,'[1]National Polling Changes'!AD75*100,H74)),2)</f>
        <v>1.5</v>
      </c>
      <c r="I75" s="1">
        <f>ROUND((IF('[1]National Polling Changes'!$W75&gt;43409,'[1]National Polling Changes'!AE75*100,I74)),2)</f>
        <v>16.989999999999998</v>
      </c>
      <c r="J75" s="1">
        <f>ROUND((IF('[1]National Polling Changes'!$W75&gt;43409,'[1]National Polling Changes'!AF75*100,J74)),2)</f>
        <v>3.34</v>
      </c>
    </row>
    <row r="76" spans="1:10">
      <c r="A76" s="26">
        <f>'[1]National Polling Changes'!W76</f>
        <v>43797</v>
      </c>
      <c r="B76" s="1">
        <f>ROUND((IF('[1]National Polling Changes'!$W76&gt;43409,'[1]National Polling Changes'!X76*100,B75)),2)</f>
        <v>29.13</v>
      </c>
      <c r="C76" s="1">
        <f>ROUND((IF('[1]National Polling Changes'!$W76&gt;43409,'[1]National Polling Changes'!Y76*100,C75)),2)</f>
        <v>1.25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9.3699999999999992</v>
      </c>
      <c r="F76" s="1">
        <f>ROUND((IF('[1]National Polling Changes'!$W76&gt;43409,'[1]National Polling Changes'!AB76*100,F75)),2)</f>
        <v>1.95</v>
      </c>
      <c r="G76" s="1">
        <f>ROUND((IF('[1]National Polling Changes'!$W76&gt;43409,'[1]National Polling Changes'!AC76*100,G75)),2)</f>
        <v>18.98</v>
      </c>
      <c r="H76" s="1">
        <f>ROUND((IF('[1]National Polling Changes'!$W76&gt;43409,'[1]National Polling Changes'!AD76*100,H75)),2)</f>
        <v>1.36</v>
      </c>
      <c r="I76" s="1">
        <f>ROUND((IF('[1]National Polling Changes'!$W76&gt;43409,'[1]National Polling Changes'!AE76*100,I75)),2)</f>
        <v>17.57</v>
      </c>
      <c r="J76" s="1">
        <f>ROUND((IF('[1]National Polling Changes'!$W76&gt;43409,'[1]National Polling Changes'!AF76*100,J75)),2)</f>
        <v>3.27</v>
      </c>
    </row>
    <row r="77" spans="1:10">
      <c r="A77" s="26">
        <f>'[1]National Polling Changes'!W77</f>
        <v>43796</v>
      </c>
      <c r="B77" s="1">
        <f>ROUND((IF('[1]National Polling Changes'!$W77&gt;43409,'[1]National Polling Changes'!X77*100,B76)),2)</f>
        <v>29.13</v>
      </c>
      <c r="C77" s="1">
        <f>ROUND((IF('[1]National Polling Changes'!$W77&gt;43409,'[1]National Polling Changes'!Y77*100,C76)),2)</f>
        <v>1.25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9.3699999999999992</v>
      </c>
      <c r="F77" s="1">
        <f>ROUND((IF('[1]National Polling Changes'!$W77&gt;43409,'[1]National Polling Changes'!AB77*100,F76)),2)</f>
        <v>1.95</v>
      </c>
      <c r="G77" s="1">
        <f>ROUND((IF('[1]National Polling Changes'!$W77&gt;43409,'[1]National Polling Changes'!AC77*100,G76)),2)</f>
        <v>18.98</v>
      </c>
      <c r="H77" s="1">
        <f>ROUND((IF('[1]National Polling Changes'!$W77&gt;43409,'[1]National Polling Changes'!AD77*100,H76)),2)</f>
        <v>1.36</v>
      </c>
      <c r="I77" s="1">
        <f>ROUND((IF('[1]National Polling Changes'!$W77&gt;43409,'[1]National Polling Changes'!AE77*100,I76)),2)</f>
        <v>17.57</v>
      </c>
      <c r="J77" s="1">
        <f>ROUND((IF('[1]National Polling Changes'!$W77&gt;43409,'[1]National Polling Changes'!AF77*100,J76)),2)</f>
        <v>3.27</v>
      </c>
    </row>
    <row r="78" spans="1:10">
      <c r="A78" s="26">
        <f>'[1]National Polling Changes'!W78</f>
        <v>43795</v>
      </c>
      <c r="B78" s="1">
        <f>ROUND((IF('[1]National Polling Changes'!$W78&gt;43409,'[1]National Polling Changes'!X78*100,B77)),2)</f>
        <v>29.13</v>
      </c>
      <c r="C78" s="1">
        <f>ROUND((IF('[1]National Polling Changes'!$W78&gt;43409,'[1]National Polling Changes'!Y78*100,C77)),2)</f>
        <v>1.25</v>
      </c>
      <c r="D78" s="1">
        <f>ROUND((IF('[1]National Polling Changes'!$W78&gt;43409,'[1]National Polling Changes'!Z78*100,D77)),2)</f>
        <v>1.82</v>
      </c>
      <c r="E78" s="1">
        <f>ROUND((IF('[1]National Polling Changes'!$W78&gt;43409,'[1]National Polling Changes'!AA78*100,E77)),2)</f>
        <v>9.3699999999999992</v>
      </c>
      <c r="F78" s="1">
        <f>ROUND((IF('[1]National Polling Changes'!$W78&gt;43409,'[1]National Polling Changes'!AB78*100,F77)),2)</f>
        <v>1.95</v>
      </c>
      <c r="G78" s="1">
        <f>ROUND((IF('[1]National Polling Changes'!$W78&gt;43409,'[1]National Polling Changes'!AC78*100,G77)),2)</f>
        <v>18.98</v>
      </c>
      <c r="H78" s="1">
        <f>ROUND((IF('[1]National Polling Changes'!$W78&gt;43409,'[1]National Polling Changes'!AD78*100,H77)),2)</f>
        <v>1.36</v>
      </c>
      <c r="I78" s="1">
        <f>ROUND((IF('[1]National Polling Changes'!$W78&gt;43409,'[1]National Polling Changes'!AE78*100,I77)),2)</f>
        <v>17.57</v>
      </c>
      <c r="J78" s="1">
        <f>ROUND((IF('[1]National Polling Changes'!$W78&gt;43409,'[1]National Polling Changes'!AF78*100,J77)),2)</f>
        <v>3.27</v>
      </c>
    </row>
    <row r="79" spans="1:10">
      <c r="A79" s="26">
        <f>'[1]National Polling Changes'!W79</f>
        <v>43794</v>
      </c>
      <c r="B79" s="1">
        <f>ROUND((IF('[1]National Polling Changes'!$W79&gt;43409,'[1]National Polling Changes'!X79*100,B78)),2)</f>
        <v>29.2</v>
      </c>
      <c r="C79" s="1">
        <f>ROUND((IF('[1]National Polling Changes'!$W79&gt;43409,'[1]National Polling Changes'!Y79*100,C78)),2)</f>
        <v>1.1499999999999999</v>
      </c>
      <c r="D79" s="1">
        <f>ROUND((IF('[1]National Polling Changes'!$W79&gt;43409,'[1]National Polling Changes'!Z79*100,D78)),2)</f>
        <v>1.82</v>
      </c>
      <c r="E79" s="1">
        <f>ROUND((IF('[1]National Polling Changes'!$W79&gt;43409,'[1]National Polling Changes'!AA79*100,E78)),2)</f>
        <v>9.3000000000000007</v>
      </c>
      <c r="F79" s="1">
        <f>ROUND((IF('[1]National Polling Changes'!$W79&gt;43409,'[1]National Polling Changes'!AB79*100,F78)),2)</f>
        <v>1.93</v>
      </c>
      <c r="G79" s="1">
        <f>ROUND((IF('[1]National Polling Changes'!$W79&gt;43409,'[1]National Polling Changes'!AC79*100,G78)),2)</f>
        <v>18.96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17.84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43793</v>
      </c>
      <c r="B80" s="1">
        <f>ROUND((IF('[1]National Polling Changes'!$W80&gt;43409,'[1]National Polling Changes'!X80*100,B79)),2)</f>
        <v>29.22</v>
      </c>
      <c r="C80" s="1">
        <f>ROUND((IF('[1]National Polling Changes'!$W80&gt;43409,'[1]National Polling Changes'!Y80*100,C79)),2)</f>
        <v>1.03</v>
      </c>
      <c r="D80" s="1">
        <f>ROUND((IF('[1]National Polling Changes'!$W80&gt;43409,'[1]National Polling Changes'!Z80*100,D79)),2)</f>
        <v>1.82</v>
      </c>
      <c r="E80" s="1">
        <f>ROUND((IF('[1]National Polling Changes'!$W80&gt;43409,'[1]National Polling Changes'!AA80*100,E79)),2)</f>
        <v>8.94</v>
      </c>
      <c r="F80" s="1">
        <f>ROUND((IF('[1]National Polling Changes'!$W80&gt;43409,'[1]National Polling Changes'!AB80*100,F79)),2)</f>
        <v>1.84</v>
      </c>
      <c r="G80" s="1">
        <f>ROUND((IF('[1]National Polling Changes'!$W80&gt;43409,'[1]National Polling Changes'!AC80*100,G79)),2)</f>
        <v>19.14</v>
      </c>
      <c r="H80" s="1">
        <f>ROUND((IF('[1]National Polling Changes'!$W80&gt;43409,'[1]National Polling Changes'!AD80*100,H79)),2)</f>
        <v>1.38</v>
      </c>
      <c r="I80" s="1">
        <f>ROUND((IF('[1]National Polling Changes'!$W80&gt;43409,'[1]National Polling Changes'!AE80*100,I79)),2)</f>
        <v>18.100000000000001</v>
      </c>
      <c r="J80" s="1">
        <f>ROUND((IF('[1]National Polling Changes'!$W80&gt;43409,'[1]National Polling Changes'!AF80*100,J79)),2)</f>
        <v>3.18</v>
      </c>
    </row>
    <row r="81" spans="1:10">
      <c r="A81" s="26">
        <f>'[1]National Polling Changes'!W81</f>
        <v>43792</v>
      </c>
      <c r="B81" s="1">
        <f>ROUND((IF('[1]National Polling Changes'!$W81&gt;43409,'[1]National Polling Changes'!X81*100,B80)),2)</f>
        <v>29.05</v>
      </c>
      <c r="C81" s="1">
        <f>ROUND((IF('[1]National Polling Changes'!$W81&gt;43409,'[1]National Polling Changes'!Y81*100,C80)),2)</f>
        <v>0.88</v>
      </c>
      <c r="D81" s="1">
        <f>ROUND((IF('[1]National Polling Changes'!$W81&gt;43409,'[1]National Polling Changes'!Z81*100,D80)),2)</f>
        <v>1.86</v>
      </c>
      <c r="E81" s="1">
        <f>ROUND((IF('[1]National Polling Changes'!$W81&gt;43409,'[1]National Polling Changes'!AA81*100,E80)),2)</f>
        <v>8.52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18.670000000000002</v>
      </c>
      <c r="H81" s="1">
        <f>ROUND((IF('[1]National Polling Changes'!$W81&gt;43409,'[1]National Polling Changes'!AD81*100,H80)),2)</f>
        <v>1.31</v>
      </c>
      <c r="I81" s="1">
        <f>ROUND((IF('[1]National Polling Changes'!$W81&gt;43409,'[1]National Polling Changes'!AE81*100,I80)),2)</f>
        <v>18.59</v>
      </c>
      <c r="J81" s="1">
        <f>ROUND((IF('[1]National Polling Changes'!$W81&gt;43409,'[1]National Polling Changes'!AF81*100,J80)),2)</f>
        <v>3.21</v>
      </c>
    </row>
    <row r="82" spans="1:10">
      <c r="A82" s="26">
        <f>'[1]National Polling Changes'!W82</f>
        <v>43791</v>
      </c>
      <c r="B82" s="1">
        <f>ROUND((IF('[1]National Polling Changes'!$W82&gt;43409,'[1]National Polling Changes'!X82*100,B81)),2)</f>
        <v>29.05</v>
      </c>
      <c r="C82" s="1">
        <f>ROUND((IF('[1]National Polling Changes'!$W82&gt;43409,'[1]National Polling Changes'!Y82*100,C81)),2)</f>
        <v>0.88</v>
      </c>
      <c r="D82" s="1">
        <f>ROUND((IF('[1]National Polling Changes'!$W82&gt;43409,'[1]National Polling Changes'!Z82*100,D81)),2)</f>
        <v>1.86</v>
      </c>
      <c r="E82" s="1">
        <f>ROUND((IF('[1]National Polling Changes'!$W82&gt;43409,'[1]National Polling Changes'!AA82*100,E81)),2)</f>
        <v>8.52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18.670000000000002</v>
      </c>
      <c r="H82" s="1">
        <f>ROUND((IF('[1]National Polling Changes'!$W82&gt;43409,'[1]National Polling Changes'!AD82*100,H81)),2)</f>
        <v>1.31</v>
      </c>
      <c r="I82" s="1">
        <f>ROUND((IF('[1]National Polling Changes'!$W82&gt;43409,'[1]National Polling Changes'!AE82*100,I81)),2)</f>
        <v>18.59</v>
      </c>
      <c r="J82" s="1">
        <f>ROUND((IF('[1]National Polling Changes'!$W82&gt;43409,'[1]National Polling Changes'!AF82*100,J81)),2)</f>
        <v>3.21</v>
      </c>
    </row>
    <row r="83" spans="1:10">
      <c r="A83" s="26">
        <f>'[1]National Polling Changes'!W83</f>
        <v>43790</v>
      </c>
      <c r="B83" s="1">
        <f>ROUND((IF('[1]National Polling Changes'!$W83&gt;43409,'[1]National Polling Changes'!X83*100,B82)),2)</f>
        <v>29.2</v>
      </c>
      <c r="C83" s="1">
        <f>ROUND((IF('[1]National Polling Changes'!$W83&gt;43409,'[1]National Polling Changes'!Y83*100,C82)),2)</f>
        <v>0.89</v>
      </c>
      <c r="D83" s="1">
        <f>ROUND((IF('[1]National Polling Changes'!$W83&gt;43409,'[1]National Polling Changes'!Z83*100,D82)),2)</f>
        <v>1.9</v>
      </c>
      <c r="E83" s="1">
        <f>ROUND((IF('[1]National Polling Changes'!$W83&gt;43409,'[1]National Polling Changes'!AA83*100,E82)),2)</f>
        <v>8.41</v>
      </c>
      <c r="F83" s="1">
        <f>ROUND((IF('[1]National Polling Changes'!$W83&gt;43409,'[1]National Polling Changes'!AB83*100,F82)),2)</f>
        <v>1.91</v>
      </c>
      <c r="G83" s="1">
        <f>ROUND((IF('[1]National Polling Changes'!$W83&gt;43409,'[1]National Polling Changes'!AC83*100,G82)),2)</f>
        <v>18.48</v>
      </c>
      <c r="H83" s="1">
        <f>ROUND((IF('[1]National Polling Changes'!$W83&gt;43409,'[1]National Polling Changes'!AD83*100,H82)),2)</f>
        <v>1.26</v>
      </c>
      <c r="I83" s="1">
        <f>ROUND((IF('[1]National Polling Changes'!$W83&gt;43409,'[1]National Polling Changes'!AE83*100,I82)),2)</f>
        <v>18.89</v>
      </c>
      <c r="J83" s="1">
        <f>ROUND((IF('[1]National Polling Changes'!$W83&gt;43409,'[1]National Polling Changes'!AF83*100,J82)),2)</f>
        <v>3.06</v>
      </c>
    </row>
    <row r="84" spans="1:10">
      <c r="A84" s="26">
        <f>'[1]National Polling Changes'!W84</f>
        <v>43789</v>
      </c>
      <c r="B84" s="1">
        <f>ROUND((IF('[1]National Polling Changes'!$W84&gt;43409,'[1]National Polling Changes'!X84*100,B83)),2)</f>
        <v>28.76</v>
      </c>
      <c r="C84" s="1">
        <f>ROUND((IF('[1]National Polling Changes'!$W84&gt;43409,'[1]National Polling Changes'!Y84*100,C83)),2)</f>
        <v>0.7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7.76</v>
      </c>
      <c r="F84" s="1">
        <f>ROUND((IF('[1]National Polling Changes'!$W84&gt;43409,'[1]National Polling Changes'!AB84*100,F83)),2)</f>
        <v>1.9</v>
      </c>
      <c r="G84" s="1">
        <f>ROUND((IF('[1]National Polling Changes'!$W84&gt;43409,'[1]National Polling Changes'!AC84*100,G83)),2)</f>
        <v>18.649999999999999</v>
      </c>
      <c r="H84" s="1">
        <f>ROUND((IF('[1]National Polling Changes'!$W84&gt;43409,'[1]National Polling Changes'!AD84*100,H83)),2)</f>
        <v>1.1100000000000001</v>
      </c>
      <c r="I84" s="1">
        <f>ROUND((IF('[1]National Polling Changes'!$W84&gt;43409,'[1]National Polling Changes'!AE84*100,I83)),2)</f>
        <v>19.559999999999999</v>
      </c>
      <c r="J84" s="1">
        <f>ROUND((IF('[1]National Polling Changes'!$W84&gt;43409,'[1]National Polling Changes'!AF84*100,J83)),2)</f>
        <v>2.86</v>
      </c>
    </row>
    <row r="85" spans="1:10">
      <c r="A85" s="26">
        <f>'[1]National Polling Changes'!W85</f>
        <v>43788</v>
      </c>
      <c r="B85" s="1">
        <f>ROUND((IF('[1]National Polling Changes'!$W85&gt;43409,'[1]National Polling Changes'!X85*100,B84)),2)</f>
        <v>29.87</v>
      </c>
      <c r="C85" s="1">
        <f>ROUND((IF('[1]National Polling Changes'!$W85&gt;43409,'[1]National Polling Changes'!Y85*100,C84)),2)</f>
        <v>0.6</v>
      </c>
      <c r="D85" s="1">
        <f>ROUND((IF('[1]National Polling Changes'!$W85&gt;43409,'[1]National Polling Changes'!Z85*100,D84)),2)</f>
        <v>1.93</v>
      </c>
      <c r="E85" s="1">
        <f>ROUND((IF('[1]National Polling Changes'!$W85&gt;43409,'[1]National Polling Changes'!AA85*100,E84)),2)</f>
        <v>7.51</v>
      </c>
      <c r="F85" s="1">
        <f>ROUND((IF('[1]National Polling Changes'!$W85&gt;43409,'[1]National Polling Changes'!AB85*100,F84)),2)</f>
        <v>1.9</v>
      </c>
      <c r="G85" s="1">
        <f>ROUND((IF('[1]National Polling Changes'!$W85&gt;43409,'[1]National Polling Changes'!AC85*100,G84)),2)</f>
        <v>18.29</v>
      </c>
      <c r="H85" s="1">
        <f>ROUND((IF('[1]National Polling Changes'!$W85&gt;43409,'[1]National Polling Changes'!AD85*100,H84)),2)</f>
        <v>1.06</v>
      </c>
      <c r="I85" s="1">
        <f>ROUND((IF('[1]National Polling Changes'!$W85&gt;43409,'[1]National Polling Changes'!AE85*100,I84)),2)</f>
        <v>19.34</v>
      </c>
      <c r="J85" s="1">
        <f>ROUND((IF('[1]National Polling Changes'!$W85&gt;43409,'[1]National Polling Changes'!AF85*100,J84)),2)</f>
        <v>2.74</v>
      </c>
    </row>
    <row r="86" spans="1:10">
      <c r="A86" s="26">
        <f>'[1]National Polling Changes'!W86</f>
        <v>43787</v>
      </c>
      <c r="B86" s="1">
        <f>ROUND((IF('[1]National Polling Changes'!$W86&gt;43409,'[1]National Polling Changes'!X86*100,B85)),2)</f>
        <v>30.04</v>
      </c>
      <c r="C86" s="1">
        <f>ROUND((IF('[1]National Polling Changes'!$W86&gt;43409,'[1]National Polling Changes'!Y86*100,C85)),2)</f>
        <v>0.61</v>
      </c>
      <c r="D86" s="1">
        <f>ROUND((IF('[1]National Polling Changes'!$W86&gt;43409,'[1]National Polling Changes'!Z86*100,D85)),2)</f>
        <v>1.93</v>
      </c>
      <c r="E86" s="1">
        <f>ROUND((IF('[1]National Polling Changes'!$W86&gt;43409,'[1]National Polling Changes'!AA86*100,E85)),2)</f>
        <v>7.4</v>
      </c>
      <c r="F86" s="1">
        <f>ROUND((IF('[1]National Polling Changes'!$W86&gt;43409,'[1]National Polling Changes'!AB86*100,F85)),2)</f>
        <v>1.88</v>
      </c>
      <c r="G86" s="1">
        <f>ROUND((IF('[1]National Polling Changes'!$W86&gt;43409,'[1]National Polling Changes'!AC86*100,G85)),2)</f>
        <v>18.260000000000002</v>
      </c>
      <c r="H86" s="1">
        <f>ROUND((IF('[1]National Polling Changes'!$W86&gt;43409,'[1]National Polling Changes'!AD86*100,H85)),2)</f>
        <v>1.05</v>
      </c>
      <c r="I86" s="1">
        <f>ROUND((IF('[1]National Polling Changes'!$W86&gt;43409,'[1]National Polling Changes'!AE86*100,I85)),2)</f>
        <v>19.46</v>
      </c>
      <c r="J86" s="1">
        <f>ROUND((IF('[1]National Polling Changes'!$W86&gt;43409,'[1]National Polling Changes'!AF86*100,J85)),2)</f>
        <v>2.73</v>
      </c>
    </row>
    <row r="87" spans="1:10">
      <c r="A87" s="26">
        <f>'[1]National Polling Changes'!W87</f>
        <v>43786</v>
      </c>
      <c r="B87" s="1">
        <f>ROUND((IF('[1]National Polling Changes'!$W87&gt;43409,'[1]National Polling Changes'!X87*100,B86)),2)</f>
        <v>30.11</v>
      </c>
      <c r="C87" s="1">
        <f>ROUND((IF('[1]National Polling Changes'!$W87&gt;43409,'[1]National Polling Changes'!Y87*100,C86)),2)</f>
        <v>0.63</v>
      </c>
      <c r="D87" s="1">
        <f>ROUND((IF('[1]National Polling Changes'!$W87&gt;43409,'[1]National Polling Changes'!Z87*100,D86)),2)</f>
        <v>1.92</v>
      </c>
      <c r="E87" s="1">
        <f>ROUND((IF('[1]National Polling Changes'!$W87&gt;43409,'[1]National Polling Changes'!AA87*100,E86)),2)</f>
        <v>7.41</v>
      </c>
      <c r="F87" s="1">
        <f>ROUND((IF('[1]National Polling Changes'!$W87&gt;43409,'[1]National Polling Changes'!AB87*100,F86)),2)</f>
        <v>1.87</v>
      </c>
      <c r="G87" s="1">
        <f>ROUND((IF('[1]National Polling Changes'!$W87&gt;43409,'[1]National Polling Changes'!AC87*100,G86)),2)</f>
        <v>18.16</v>
      </c>
      <c r="H87" s="1">
        <f>ROUND((IF('[1]National Polling Changes'!$W87&gt;43409,'[1]National Polling Changes'!AD87*100,H86)),2)</f>
        <v>1</v>
      </c>
      <c r="I87" s="1">
        <f>ROUND((IF('[1]National Polling Changes'!$W87&gt;43409,'[1]National Polling Changes'!AE87*100,I86)),2)</f>
        <v>19.649999999999999</v>
      </c>
      <c r="J87" s="1">
        <f>ROUND((IF('[1]National Polling Changes'!$W87&gt;43409,'[1]National Polling Changes'!AF87*100,J86)),2)</f>
        <v>2.65</v>
      </c>
    </row>
    <row r="88" spans="1:10">
      <c r="A88" s="26">
        <f>'[1]National Polling Changes'!W88</f>
        <v>43785</v>
      </c>
      <c r="B88" s="1">
        <f>ROUND((IF('[1]National Polling Changes'!$W88&gt;43409,'[1]National Polling Changes'!X88*100,B87)),2)</f>
        <v>29.64</v>
      </c>
      <c r="C88" s="1">
        <f>ROUND((IF('[1]National Polling Changes'!$W88&gt;43409,'[1]National Polling Changes'!Y88*100,C87)),2)</f>
        <v>0.38</v>
      </c>
      <c r="D88" s="1">
        <f>ROUND((IF('[1]National Polling Changes'!$W88&gt;43409,'[1]National Polling Changes'!Z88*100,D87)),2)</f>
        <v>1.96</v>
      </c>
      <c r="E88" s="1">
        <f>ROUND((IF('[1]National Polling Changes'!$W88&gt;43409,'[1]National Polling Changes'!AA88*100,E87)),2)</f>
        <v>7.38</v>
      </c>
      <c r="F88" s="1">
        <f>ROUND((IF('[1]National Polling Changes'!$W88&gt;43409,'[1]National Polling Changes'!AB88*100,F87)),2)</f>
        <v>1.86</v>
      </c>
      <c r="G88" s="1">
        <f>ROUND((IF('[1]National Polling Changes'!$W88&gt;43409,'[1]National Polling Changes'!AC88*100,G87)),2)</f>
        <v>18.04</v>
      </c>
      <c r="H88" s="1">
        <f>ROUND((IF('[1]National Polling Changes'!$W88&gt;43409,'[1]National Polling Changes'!AD88*100,H87)),2)</f>
        <v>1.01</v>
      </c>
      <c r="I88" s="1">
        <f>ROUND((IF('[1]National Polling Changes'!$W88&gt;43409,'[1]National Polling Changes'!AE88*100,I87)),2)</f>
        <v>20.04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43784</v>
      </c>
      <c r="B89" s="1">
        <f>ROUND((IF('[1]National Polling Changes'!$W89&gt;43409,'[1]National Polling Changes'!X89*100,B88)),2)</f>
        <v>29.64</v>
      </c>
      <c r="C89" s="1">
        <f>ROUND((IF('[1]National Polling Changes'!$W89&gt;43409,'[1]National Polling Changes'!Y89*100,C88)),2)</f>
        <v>0.38</v>
      </c>
      <c r="D89" s="1">
        <f>ROUND((IF('[1]National Polling Changes'!$W89&gt;43409,'[1]National Polling Changes'!Z89*100,D88)),2)</f>
        <v>1.96</v>
      </c>
      <c r="E89" s="1">
        <f>ROUND((IF('[1]National Polling Changes'!$W89&gt;43409,'[1]National Polling Changes'!AA89*100,E88)),2)</f>
        <v>7.38</v>
      </c>
      <c r="F89" s="1">
        <f>ROUND((IF('[1]National Polling Changes'!$W89&gt;43409,'[1]National Polling Changes'!AB89*100,F88)),2)</f>
        <v>1.86</v>
      </c>
      <c r="G89" s="1">
        <f>ROUND((IF('[1]National Polling Changes'!$W89&gt;43409,'[1]National Polling Changes'!AC89*100,G88)),2)</f>
        <v>18.04</v>
      </c>
      <c r="H89" s="1">
        <f>ROUND((IF('[1]National Polling Changes'!$W89&gt;43409,'[1]National Polling Changes'!AD89*100,H88)),2)</f>
        <v>1.01</v>
      </c>
      <c r="I89" s="1">
        <f>ROUND((IF('[1]National Polling Changes'!$W89&gt;43409,'[1]National Polling Changes'!AE89*100,I88)),2)</f>
        <v>20.04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43783</v>
      </c>
      <c r="B90" s="1">
        <f>ROUND((IF('[1]National Polling Changes'!$W90&gt;43409,'[1]National Polling Changes'!X90*100,B89)),2)</f>
        <v>29.64</v>
      </c>
      <c r="C90" s="1">
        <f>ROUND((IF('[1]National Polling Changes'!$W90&gt;43409,'[1]National Polling Changes'!Y90*100,C89)),2)</f>
        <v>0.38</v>
      </c>
      <c r="D90" s="1">
        <f>ROUND((IF('[1]National Polling Changes'!$W90&gt;43409,'[1]National Polling Changes'!Z90*100,D89)),2)</f>
        <v>1.96</v>
      </c>
      <c r="E90" s="1">
        <f>ROUND((IF('[1]National Polling Changes'!$W90&gt;43409,'[1]National Polling Changes'!AA90*100,E89)),2)</f>
        <v>7.38</v>
      </c>
      <c r="F90" s="1">
        <f>ROUND((IF('[1]National Polling Changes'!$W90&gt;43409,'[1]National Polling Changes'!AB90*100,F89)),2)</f>
        <v>1.86</v>
      </c>
      <c r="G90" s="1">
        <f>ROUND((IF('[1]National Polling Changes'!$W90&gt;43409,'[1]National Polling Changes'!AC90*100,G89)),2)</f>
        <v>18.04</v>
      </c>
      <c r="H90" s="1">
        <f>ROUND((IF('[1]National Polling Changes'!$W90&gt;43409,'[1]National Polling Changes'!AD90*100,H89)),2)</f>
        <v>1.01</v>
      </c>
      <c r="I90" s="1">
        <f>ROUND((IF('[1]National Polling Changes'!$W90&gt;43409,'[1]National Polling Changes'!AE90*100,I89)),2)</f>
        <v>20.04</v>
      </c>
      <c r="J90" s="1">
        <f>ROUND((IF('[1]National Polling Changes'!$W90&gt;43409,'[1]National Polling Changes'!AF90*100,J89)),2)</f>
        <v>2.67</v>
      </c>
    </row>
    <row r="91" spans="1:10">
      <c r="A91" s="26">
        <f>'[1]National Polling Changes'!W91</f>
        <v>43782</v>
      </c>
      <c r="B91" s="1">
        <f>ROUND((IF('[1]National Polling Changes'!$W91&gt;43409,'[1]National Polling Changes'!X91*100,B90)),2)</f>
        <v>29.42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1.99</v>
      </c>
      <c r="E91" s="1">
        <f>ROUND((IF('[1]National Polling Changes'!$W91&gt;43409,'[1]National Polling Changes'!AA91*100,E90)),2)</f>
        <v>7.43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17.72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20.7</v>
      </c>
      <c r="J91" s="1">
        <f>ROUND((IF('[1]National Polling Changes'!$W91&gt;43409,'[1]National Polling Changes'!AF91*100,J90)),2)</f>
        <v>2.68</v>
      </c>
    </row>
    <row r="92" spans="1:10">
      <c r="A92" s="26">
        <f>'[1]National Polling Changes'!W92</f>
        <v>43781</v>
      </c>
      <c r="B92" s="1">
        <f>ROUND((IF('[1]National Polling Changes'!$W92&gt;43409,'[1]National Polling Changes'!X92*100,B91)),2)</f>
        <v>29.42</v>
      </c>
      <c r="C92" s="1">
        <f>ROUND((IF('[1]National Polling Changes'!$W92&gt;43409,'[1]National Polling Changes'!Y92*100,C91)),2)</f>
        <v>0.28999999999999998</v>
      </c>
      <c r="D92" s="1">
        <f>ROUND((IF('[1]National Polling Changes'!$W92&gt;43409,'[1]National Polling Changes'!Z92*100,D91)),2)</f>
        <v>1.99</v>
      </c>
      <c r="E92" s="1">
        <f>ROUND((IF('[1]National Polling Changes'!$W92&gt;43409,'[1]National Polling Changes'!AA92*100,E91)),2)</f>
        <v>7.43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17.72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20.7</v>
      </c>
      <c r="J92" s="1">
        <f>ROUND((IF('[1]National Polling Changes'!$W92&gt;43409,'[1]National Polling Changes'!AF92*100,J91)),2)</f>
        <v>2.68</v>
      </c>
    </row>
    <row r="93" spans="1:10">
      <c r="A93" s="26">
        <f>'[1]National Polling Changes'!W93</f>
        <v>43780</v>
      </c>
      <c r="B93" s="1">
        <f>ROUND((IF('[1]National Polling Changes'!$W93&gt;43409,'[1]National Polling Changes'!X93*100,B92)),2)</f>
        <v>29.72</v>
      </c>
      <c r="C93" s="1">
        <f>ROUND((IF('[1]National Polling Changes'!$W93&gt;43409,'[1]National Polling Changes'!Y93*100,C92)),2)</f>
        <v>0.28999999999999998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7.34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17.690000000000001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20.52</v>
      </c>
      <c r="J93" s="1">
        <f>ROUND((IF('[1]National Polling Changes'!$W93&gt;43409,'[1]National Polling Changes'!AF93*100,J92)),2)</f>
        <v>2.63</v>
      </c>
    </row>
    <row r="94" spans="1:10">
      <c r="A94" s="26">
        <f>'[1]National Polling Changes'!W94</f>
        <v>43779</v>
      </c>
      <c r="B94" s="1">
        <f>ROUND((IF('[1]National Polling Changes'!$W94&gt;43409,'[1]National Polling Changes'!X94*100,B93)),2)</f>
        <v>29.72</v>
      </c>
      <c r="C94" s="1">
        <f>ROUND((IF('[1]National Polling Changes'!$W94&gt;43409,'[1]National Polling Changes'!Y94*100,C93)),2)</f>
        <v>0.28999999999999998</v>
      </c>
      <c r="D94" s="1">
        <f>ROUND((IF('[1]National Polling Changes'!$W94&gt;43409,'[1]National Polling Changes'!Z94*100,D93)),2)</f>
        <v>1.98</v>
      </c>
      <c r="E94" s="1">
        <f>ROUND((IF('[1]National Polling Changes'!$W94&gt;43409,'[1]National Polling Changes'!AA94*100,E93)),2)</f>
        <v>7.34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17.690000000000001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20.52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43778</v>
      </c>
      <c r="B95" s="1">
        <f>ROUND((IF('[1]National Polling Changes'!$W95&gt;43409,'[1]National Polling Changes'!X95*100,B94)),2)</f>
        <v>29.55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1.96</v>
      </c>
      <c r="E95" s="1">
        <f>ROUND((IF('[1]National Polling Changes'!$W95&gt;43409,'[1]National Polling Changes'!AA95*100,E94)),2)</f>
        <v>7.21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17.52</v>
      </c>
      <c r="H95" s="1">
        <f>ROUND((IF('[1]National Polling Changes'!$W95&gt;43409,'[1]National Polling Changes'!AD95*100,H94)),2)</f>
        <v>0.98</v>
      </c>
      <c r="I95" s="1">
        <f>ROUND((IF('[1]National Polling Changes'!$W95&gt;43409,'[1]National Polling Changes'!AE95*100,I94)),2)</f>
        <v>20.66</v>
      </c>
      <c r="J95" s="1">
        <f>ROUND((IF('[1]National Polling Changes'!$W95&gt;43409,'[1]National Polling Changes'!AF95*100,J94)),2)</f>
        <v>2.62</v>
      </c>
    </row>
    <row r="96" spans="1:10">
      <c r="A96" s="26">
        <f>'[1]National Polling Changes'!W96</f>
        <v>43777</v>
      </c>
      <c r="B96" s="1">
        <f>ROUND((IF('[1]National Polling Changes'!$W96&gt;43409,'[1]National Polling Changes'!X96*100,B95)),2)</f>
        <v>29.55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1.96</v>
      </c>
      <c r="E96" s="1">
        <f>ROUND((IF('[1]National Polling Changes'!$W96&gt;43409,'[1]National Polling Changes'!AA96*100,E95)),2)</f>
        <v>7.21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17.52</v>
      </c>
      <c r="H96" s="1">
        <f>ROUND((IF('[1]National Polling Changes'!$W96&gt;43409,'[1]National Polling Changes'!AD96*100,H95)),2)</f>
        <v>0.98</v>
      </c>
      <c r="I96" s="1">
        <f>ROUND((IF('[1]National Polling Changes'!$W96&gt;43409,'[1]National Polling Changes'!AE96*100,I95)),2)</f>
        <v>20.66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43776</v>
      </c>
      <c r="B97" s="1">
        <f>ROUND((IF('[1]National Polling Changes'!$W97&gt;43409,'[1]National Polling Changes'!X97*100,B96)),2)</f>
        <v>29.55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1.96</v>
      </c>
      <c r="E97" s="1">
        <f>ROUND((IF('[1]National Polling Changes'!$W97&gt;43409,'[1]National Polling Changes'!AA97*100,E96)),2)</f>
        <v>7.21</v>
      </c>
      <c r="F97" s="1">
        <f>ROUND((IF('[1]National Polling Changes'!$W97&gt;43409,'[1]National Polling Changes'!AB97*100,F96)),2)</f>
        <v>1.96</v>
      </c>
      <c r="G97" s="1">
        <f>ROUND((IF('[1]National Polling Changes'!$W97&gt;43409,'[1]National Polling Changes'!AC97*100,G96)),2)</f>
        <v>17.52</v>
      </c>
      <c r="H97" s="1">
        <f>ROUND((IF('[1]National Polling Changes'!$W97&gt;43409,'[1]National Polling Changes'!AD97*100,H96)),2)</f>
        <v>0.98</v>
      </c>
      <c r="I97" s="1">
        <f>ROUND((IF('[1]National Polling Changes'!$W97&gt;43409,'[1]National Polling Changes'!AE97*100,I96)),2)</f>
        <v>20.66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43775</v>
      </c>
      <c r="B98" s="1">
        <f>ROUND((IF('[1]National Polling Changes'!$W98&gt;43409,'[1]National Polling Changes'!X98*100,B97)),2)</f>
        <v>29.6</v>
      </c>
      <c r="C98" s="1">
        <f>ROUND((IF('[1]National Polling Changes'!$W98&gt;43409,'[1]National Polling Changes'!Y98*100,C97)),2)</f>
        <v>0.14000000000000001</v>
      </c>
      <c r="D98" s="1">
        <f>ROUND((IF('[1]National Polling Changes'!$W98&gt;43409,'[1]National Polling Changes'!Z98*100,D97)),2)</f>
        <v>1.99</v>
      </c>
      <c r="E98" s="1">
        <f>ROUND((IF('[1]National Polling Changes'!$W98&gt;43409,'[1]National Polling Changes'!AA98*100,E97)),2)</f>
        <v>7.2</v>
      </c>
      <c r="F98" s="1">
        <f>ROUND((IF('[1]National Polling Changes'!$W98&gt;43409,'[1]National Polling Changes'!AB98*100,F97)),2)</f>
        <v>1.96</v>
      </c>
      <c r="G98" s="1">
        <f>ROUND((IF('[1]National Polling Changes'!$W98&gt;43409,'[1]National Polling Changes'!AC98*100,G97)),2)</f>
        <v>17.45</v>
      </c>
      <c r="H98" s="1">
        <f>ROUND((IF('[1]National Polling Changes'!$W98&gt;43409,'[1]National Polling Changes'!AD98*100,H97)),2)</f>
        <v>0.96</v>
      </c>
      <c r="I98" s="1">
        <f>ROUND((IF('[1]National Polling Changes'!$W98&gt;43409,'[1]National Polling Changes'!AE98*100,I97)),2)</f>
        <v>20.73</v>
      </c>
      <c r="J98" s="1">
        <f>ROUND((IF('[1]National Polling Changes'!$W98&gt;43409,'[1]National Polling Changes'!AF98*100,J97)),2)</f>
        <v>2.59</v>
      </c>
    </row>
    <row r="99" spans="1:10">
      <c r="A99" s="26">
        <f>'[1]National Polling Changes'!W99</f>
        <v>43774</v>
      </c>
      <c r="B99" s="1">
        <f>ROUND((IF('[1]National Polling Changes'!$W99&gt;43409,'[1]National Polling Changes'!X99*100,B98)),2)</f>
        <v>29.6</v>
      </c>
      <c r="C99" s="1">
        <f>ROUND((IF('[1]National Polling Changes'!$W99&gt;43409,'[1]National Polling Changes'!Y99*100,C98)),2)</f>
        <v>0.14000000000000001</v>
      </c>
      <c r="D99" s="1">
        <f>ROUND((IF('[1]National Polling Changes'!$W99&gt;43409,'[1]National Polling Changes'!Z99*100,D98)),2)</f>
        <v>1.99</v>
      </c>
      <c r="E99" s="1">
        <f>ROUND((IF('[1]National Polling Changes'!$W99&gt;43409,'[1]National Polling Changes'!AA99*100,E98)),2)</f>
        <v>7.2</v>
      </c>
      <c r="F99" s="1">
        <f>ROUND((IF('[1]National Polling Changes'!$W99&gt;43409,'[1]National Polling Changes'!AB99*100,F98)),2)</f>
        <v>1.96</v>
      </c>
      <c r="G99" s="1">
        <f>ROUND((IF('[1]National Polling Changes'!$W99&gt;43409,'[1]National Polling Changes'!AC99*100,G98)),2)</f>
        <v>17.45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20.73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43773</v>
      </c>
      <c r="B100" s="1">
        <f>ROUND((IF('[1]National Polling Changes'!$W100&gt;43409,'[1]National Polling Changes'!X100*100,B99)),2)</f>
        <v>29.64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7.16</v>
      </c>
      <c r="F100" s="1">
        <f>ROUND((IF('[1]National Polling Changes'!$W100&gt;43409,'[1]National Polling Changes'!AB100*100,F99)),2)</f>
        <v>1.95</v>
      </c>
      <c r="G100" s="1">
        <f>ROUND((IF('[1]National Polling Changes'!$W100&gt;43409,'[1]National Polling Changes'!AC100*100,G99)),2)</f>
        <v>17.600000000000001</v>
      </c>
      <c r="H100" s="1">
        <f>ROUND((IF('[1]National Polling Changes'!$W100&gt;43409,'[1]National Polling Changes'!AD100*100,H99)),2)</f>
        <v>0.94</v>
      </c>
      <c r="I100" s="1">
        <f>ROUND((IF('[1]National Polling Changes'!$W100&gt;43409,'[1]National Polling Changes'!AE100*100,I99)),2)</f>
        <v>20.6</v>
      </c>
      <c r="J100" s="1">
        <f>ROUND((IF('[1]National Polling Changes'!$W100&gt;43409,'[1]National Polling Changes'!AF100*100,J99)),2)</f>
        <v>2.63</v>
      </c>
    </row>
    <row r="101" spans="1:10">
      <c r="A101" s="26">
        <f>'[1]National Polling Changes'!W101</f>
        <v>43772</v>
      </c>
      <c r="B101" s="1">
        <f>ROUND((IF('[1]National Polling Changes'!$W101&gt;43409,'[1]National Polling Changes'!X101*100,B100)),2)</f>
        <v>29.88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6.85</v>
      </c>
      <c r="F101" s="1">
        <f>ROUND((IF('[1]National Polling Changes'!$W101&gt;43409,'[1]National Polling Changes'!AB101*100,F100)),2)</f>
        <v>2.04</v>
      </c>
      <c r="G101" s="1">
        <f>ROUND((IF('[1]National Polling Changes'!$W101&gt;43409,'[1]National Polling Changes'!AC101*100,G100)),2)</f>
        <v>17.46</v>
      </c>
      <c r="H101" s="1">
        <f>ROUND((IF('[1]National Polling Changes'!$W101&gt;43409,'[1]National Polling Changes'!AD101*100,H100)),2)</f>
        <v>0.95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2.5499999999999998</v>
      </c>
    </row>
    <row r="102" spans="1:10">
      <c r="A102" s="26">
        <f>'[1]National Polling Changes'!W102</f>
        <v>43771</v>
      </c>
      <c r="B102" s="1">
        <f>ROUND((IF('[1]National Polling Changes'!$W102&gt;43409,'[1]National Polling Changes'!X102*100,B101)),2)</f>
        <v>30.11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2.02</v>
      </c>
      <c r="E102" s="1">
        <f>ROUND((IF('[1]National Polling Changes'!$W102&gt;43409,'[1]National Polling Changes'!AA102*100,E101)),2)</f>
        <v>6.7</v>
      </c>
      <c r="F102" s="1">
        <f>ROUND((IF('[1]National Polling Changes'!$W102&gt;43409,'[1]National Polling Changes'!AB102*100,F101)),2)</f>
        <v>2.04</v>
      </c>
      <c r="G102" s="1">
        <f>ROUND((IF('[1]National Polling Changes'!$W102&gt;43409,'[1]National Polling Changes'!AC102*100,G101)),2)</f>
        <v>17.43</v>
      </c>
      <c r="H102" s="1">
        <f>ROUND((IF('[1]National Polling Changes'!$W102&gt;43409,'[1]National Polling Changes'!AD102*100,H101)),2)</f>
        <v>0.97</v>
      </c>
      <c r="I102" s="1">
        <f>ROUND((IF('[1]National Polling Changes'!$W102&gt;43409,'[1]National Polling Changes'!AE102*100,I101)),2)</f>
        <v>20.81</v>
      </c>
      <c r="J102" s="1">
        <f>ROUND((IF('[1]National Polling Changes'!$W102&gt;43409,'[1]National Polling Changes'!AF102*100,J101)),2)</f>
        <v>2.52</v>
      </c>
    </row>
    <row r="103" spans="1:10">
      <c r="A103" s="26">
        <f>'[1]National Polling Changes'!W103</f>
        <v>43770</v>
      </c>
      <c r="B103" s="1">
        <f>ROUND((IF('[1]National Polling Changes'!$W103&gt;43409,'[1]National Polling Changes'!X103*100,B102)),2)</f>
        <v>30.51</v>
      </c>
      <c r="C103" s="1">
        <f>ROUND((IF('[1]National Polling Changes'!$W103&gt;43409,'[1]National Polling Changes'!Y103*100,C102)),2)</f>
        <v>0.14000000000000001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6.39</v>
      </c>
      <c r="F103" s="1">
        <f>ROUND((IF('[1]National Polling Changes'!$W103&gt;43409,'[1]National Polling Changes'!AB103*100,F102)),2)</f>
        <v>2</v>
      </c>
      <c r="G103" s="1">
        <f>ROUND((IF('[1]National Polling Changes'!$W103&gt;43409,'[1]National Polling Changes'!AC103*100,G102)),2)</f>
        <v>16.940000000000001</v>
      </c>
      <c r="H103" s="1">
        <f>ROUND((IF('[1]National Polling Changes'!$W103&gt;43409,'[1]National Polling Changes'!AD103*100,H102)),2)</f>
        <v>0.97</v>
      </c>
      <c r="I103" s="1">
        <f>ROUND((IF('[1]National Polling Changes'!$W103&gt;43409,'[1]National Polling Changes'!AE103*100,I102)),2)</f>
        <v>20.84</v>
      </c>
      <c r="J103" s="1">
        <f>ROUND((IF('[1]National Polling Changes'!$W103&gt;43409,'[1]National Polling Changes'!AF103*100,J102)),2)</f>
        <v>2.44</v>
      </c>
    </row>
    <row r="104" spans="1:10">
      <c r="A104" s="26">
        <f>'[1]National Polling Changes'!W104</f>
        <v>43769</v>
      </c>
      <c r="B104" s="1">
        <f>ROUND((IF('[1]National Polling Changes'!$W104&gt;43409,'[1]National Polling Changes'!X104*100,B103)),2)</f>
        <v>30.51</v>
      </c>
      <c r="C104" s="1">
        <f>ROUND((IF('[1]National Polling Changes'!$W104&gt;43409,'[1]National Polling Changes'!Y104*100,C103)),2)</f>
        <v>0.14000000000000001</v>
      </c>
      <c r="D104" s="1">
        <f>ROUND((IF('[1]National Polling Changes'!$W104&gt;43409,'[1]National Polling Changes'!Z104*100,D103)),2)</f>
        <v>1.96</v>
      </c>
      <c r="E104" s="1">
        <f>ROUND((IF('[1]National Polling Changes'!$W104&gt;43409,'[1]National Polling Changes'!AA104*100,E103)),2)</f>
        <v>6.39</v>
      </c>
      <c r="F104" s="1">
        <f>ROUND((IF('[1]National Polling Changes'!$W104&gt;43409,'[1]National Polling Changes'!AB104*100,F103)),2)</f>
        <v>2</v>
      </c>
      <c r="G104" s="1">
        <f>ROUND((IF('[1]National Polling Changes'!$W104&gt;43409,'[1]National Polling Changes'!AC104*100,G103)),2)</f>
        <v>16.940000000000001</v>
      </c>
      <c r="H104" s="1">
        <f>ROUND((IF('[1]National Polling Changes'!$W104&gt;43409,'[1]National Polling Changes'!AD104*100,H103)),2)</f>
        <v>0.97</v>
      </c>
      <c r="I104" s="1">
        <f>ROUND((IF('[1]National Polling Changes'!$W104&gt;43409,'[1]National Polling Changes'!AE104*100,I103)),2)</f>
        <v>20.84</v>
      </c>
      <c r="J104" s="1">
        <f>ROUND((IF('[1]National Polling Changes'!$W104&gt;43409,'[1]National Polling Changes'!AF104*100,J103)),2)</f>
        <v>2.44</v>
      </c>
    </row>
    <row r="105" spans="1:10">
      <c r="A105" s="26">
        <f>'[1]National Polling Changes'!W105</f>
        <v>43768</v>
      </c>
      <c r="B105" s="1">
        <f>ROUND((IF('[1]National Polling Changes'!$W105&gt;43409,'[1]National Polling Changes'!X105*100,B104)),2)</f>
        <v>30.71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6.41</v>
      </c>
      <c r="F105" s="1">
        <f>ROUND((IF('[1]National Polling Changes'!$W105&gt;43409,'[1]National Polling Changes'!AB105*100,F104)),2)</f>
        <v>1.96</v>
      </c>
      <c r="G105" s="1">
        <f>ROUND((IF('[1]National Polling Changes'!$W105&gt;43409,'[1]National Polling Changes'!AC105*100,G104)),2)</f>
        <v>16.86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20.93</v>
      </c>
      <c r="J105" s="1">
        <f>ROUND((IF('[1]National Polling Changes'!$W105&gt;43409,'[1]National Polling Changes'!AF105*100,J104)),2)</f>
        <v>2.4500000000000002</v>
      </c>
    </row>
    <row r="106" spans="1:10">
      <c r="A106" s="26">
        <f>'[1]National Polling Changes'!W106</f>
        <v>43767</v>
      </c>
      <c r="B106" s="1">
        <f>ROUND((IF('[1]National Polling Changes'!$W106&gt;43409,'[1]National Polling Changes'!X106*100,B105)),2)</f>
        <v>31.36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1.98</v>
      </c>
      <c r="E106" s="1">
        <f>ROUND((IF('[1]National Polling Changes'!$W106&gt;43409,'[1]National Polling Changes'!AA106*100,E105)),2)</f>
        <v>5.95</v>
      </c>
      <c r="F106" s="1">
        <f>ROUND((IF('[1]National Polling Changes'!$W106&gt;43409,'[1]National Polling Changes'!AB106*100,F105)),2)</f>
        <v>1.78</v>
      </c>
      <c r="G106" s="1">
        <f>ROUND((IF('[1]National Polling Changes'!$W106&gt;43409,'[1]National Polling Changes'!AC106*100,G105)),2)</f>
        <v>16.690000000000001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20.61</v>
      </c>
      <c r="J106" s="1">
        <f>ROUND((IF('[1]National Polling Changes'!$W106&gt;43409,'[1]National Polling Changes'!AF106*100,J105)),2)</f>
        <v>2.57</v>
      </c>
    </row>
    <row r="107" spans="1:10">
      <c r="A107" s="26">
        <f>'[1]National Polling Changes'!W107</f>
        <v>43766</v>
      </c>
      <c r="B107" s="1">
        <f>ROUND((IF('[1]National Polling Changes'!$W107&gt;43409,'[1]National Polling Changes'!X107*100,B106)),2)</f>
        <v>31.58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2.12</v>
      </c>
      <c r="E107" s="1">
        <f>ROUND((IF('[1]National Polling Changes'!$W107&gt;43409,'[1]National Polling Changes'!AA107*100,E106)),2)</f>
        <v>5.75</v>
      </c>
      <c r="F107" s="1">
        <f>ROUND((IF('[1]National Polling Changes'!$W107&gt;43409,'[1]National Polling Changes'!AB107*100,F106)),2)</f>
        <v>1.67</v>
      </c>
      <c r="G107" s="1">
        <f>ROUND((IF('[1]National Polling Changes'!$W107&gt;43409,'[1]National Polling Changes'!AC107*100,G106)),2)</f>
        <v>16.96</v>
      </c>
      <c r="H107" s="1">
        <f>ROUND((IF('[1]National Polling Changes'!$W107&gt;43409,'[1]National Polling Changes'!AD107*100,H106)),2)</f>
        <v>0.93</v>
      </c>
      <c r="I107" s="1">
        <f>ROUND((IF('[1]National Polling Changes'!$W107&gt;43409,'[1]National Polling Changes'!AE107*100,I106)),2)</f>
        <v>20.41</v>
      </c>
      <c r="J107" s="1">
        <f>ROUND((IF('[1]National Polling Changes'!$W107&gt;43409,'[1]National Polling Changes'!AF107*100,J106)),2)</f>
        <v>2.58</v>
      </c>
    </row>
    <row r="108" spans="1:10">
      <c r="A108" s="26">
        <f>'[1]National Polling Changes'!W108</f>
        <v>43765</v>
      </c>
      <c r="B108" s="1">
        <f>ROUND((IF('[1]National Polling Changes'!$W108&gt;43409,'[1]National Polling Changes'!X108*100,B107)),2)</f>
        <v>31.58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5.75</v>
      </c>
      <c r="F108" s="1">
        <f>ROUND((IF('[1]National Polling Changes'!$W108&gt;43409,'[1]National Polling Changes'!AB108*100,F107)),2)</f>
        <v>1.67</v>
      </c>
      <c r="G108" s="1">
        <f>ROUND((IF('[1]National Polling Changes'!$W108&gt;43409,'[1]National Polling Changes'!AC108*100,G107)),2)</f>
        <v>16.96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20.41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43764</v>
      </c>
      <c r="B109" s="1">
        <f>ROUND((IF('[1]National Polling Changes'!$W109&gt;43409,'[1]National Polling Changes'!X109*100,B108)),2)</f>
        <v>31.89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2.08</v>
      </c>
      <c r="E109" s="1">
        <f>ROUND((IF('[1]National Polling Changes'!$W109&gt;43409,'[1]National Polling Changes'!AA109*100,E108)),2)</f>
        <v>5.72</v>
      </c>
      <c r="F109" s="1">
        <f>ROUND((IF('[1]National Polling Changes'!$W109&gt;43409,'[1]National Polling Changes'!AB109*100,F108)),2)</f>
        <v>1.62</v>
      </c>
      <c r="G109" s="1">
        <f>ROUND((IF('[1]National Polling Changes'!$W109&gt;43409,'[1]National Polling Changes'!AC109*100,G108)),2)</f>
        <v>16.82</v>
      </c>
      <c r="H109" s="1">
        <f>ROUND((IF('[1]National Polling Changes'!$W109&gt;43409,'[1]National Polling Changes'!AD109*100,H108)),2)</f>
        <v>0.91</v>
      </c>
      <c r="I109" s="1">
        <f>ROUND((IF('[1]National Polling Changes'!$W109&gt;43409,'[1]National Polling Changes'!AE109*100,I108)),2)</f>
        <v>20.43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43763</v>
      </c>
      <c r="B110" s="1">
        <f>ROUND((IF('[1]National Polling Changes'!$W110&gt;43409,'[1]National Polling Changes'!X110*100,B109)),2)</f>
        <v>31.9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2.0299999999999998</v>
      </c>
      <c r="E110" s="1">
        <f>ROUND((IF('[1]National Polling Changes'!$W110&gt;43409,'[1]National Polling Changes'!AA110*100,E109)),2)</f>
        <v>5.26</v>
      </c>
      <c r="F110" s="1">
        <f>ROUND((IF('[1]National Polling Changes'!$W110&gt;43409,'[1]National Polling Changes'!AB110*100,F109)),2)</f>
        <v>1.6</v>
      </c>
      <c r="G110" s="1">
        <f>ROUND((IF('[1]National Polling Changes'!$W110&gt;43409,'[1]National Polling Changes'!AC110*100,G109)),2)</f>
        <v>16.63</v>
      </c>
      <c r="H110" s="1">
        <f>ROUND((IF('[1]National Polling Changes'!$W110&gt;43409,'[1]National Polling Changes'!AD110*100,H109)),2)</f>
        <v>0.9</v>
      </c>
      <c r="I110" s="1">
        <f>ROUND((IF('[1]National Polling Changes'!$W110&gt;43409,'[1]National Polling Changes'!AE110*100,I109)),2)</f>
        <v>20.84</v>
      </c>
      <c r="J110" s="1">
        <f>ROUND((IF('[1]National Polling Changes'!$W110&gt;43409,'[1]National Polling Changes'!AF110*100,J109)),2)</f>
        <v>2.46</v>
      </c>
    </row>
    <row r="111" spans="1:10">
      <c r="A111" s="26">
        <f>'[1]National Polling Changes'!W111</f>
        <v>43762</v>
      </c>
      <c r="B111" s="1">
        <f>ROUND((IF('[1]National Polling Changes'!$W111&gt;43409,'[1]National Polling Changes'!X111*100,B110)),2)</f>
        <v>30.58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2.12</v>
      </c>
      <c r="E111" s="1">
        <f>ROUND((IF('[1]National Polling Changes'!$W111&gt;43409,'[1]National Polling Changes'!AA111*100,E110)),2)</f>
        <v>5.37</v>
      </c>
      <c r="F111" s="1">
        <f>ROUND((IF('[1]National Polling Changes'!$W111&gt;43409,'[1]National Polling Changes'!AB111*100,F110)),2)</f>
        <v>1.64</v>
      </c>
      <c r="G111" s="1">
        <f>ROUND((IF('[1]National Polling Changes'!$W111&gt;43409,'[1]National Polling Changes'!AC111*100,G110)),2)</f>
        <v>16.91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21.3</v>
      </c>
      <c r="J111" s="1">
        <f>ROUND((IF('[1]National Polling Changes'!$W111&gt;43409,'[1]National Polling Changes'!AF111*100,J110)),2)</f>
        <v>2.58</v>
      </c>
    </row>
    <row r="112" spans="1:10">
      <c r="A112" s="26">
        <f>'[1]National Polling Changes'!W112</f>
        <v>43761</v>
      </c>
      <c r="B112" s="1">
        <f>ROUND((IF('[1]National Polling Changes'!$W112&gt;43409,'[1]National Polling Changes'!X112*100,B111)),2)</f>
        <v>30.58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2.12</v>
      </c>
      <c r="E112" s="1">
        <f>ROUND((IF('[1]National Polling Changes'!$W112&gt;43409,'[1]National Polling Changes'!AA112*100,E111)),2)</f>
        <v>5.37</v>
      </c>
      <c r="F112" s="1">
        <f>ROUND((IF('[1]National Polling Changes'!$W112&gt;43409,'[1]National Polling Changes'!AB112*100,F111)),2)</f>
        <v>1.64</v>
      </c>
      <c r="G112" s="1">
        <f>ROUND((IF('[1]National Polling Changes'!$W112&gt;43409,'[1]National Polling Changes'!AC112*100,G111)),2)</f>
        <v>16.91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21.3</v>
      </c>
      <c r="J112" s="1">
        <f>ROUND((IF('[1]National Polling Changes'!$W112&gt;43409,'[1]National Polling Changes'!AF112*100,J111)),2)</f>
        <v>2.58</v>
      </c>
    </row>
    <row r="113" spans="1:10">
      <c r="A113" s="26">
        <f>'[1]National Polling Changes'!W113</f>
        <v>43760</v>
      </c>
      <c r="B113" s="1">
        <f>ROUND((IF('[1]National Polling Changes'!$W113&gt;43409,'[1]National Polling Changes'!X113*100,B112)),2)</f>
        <v>30.58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2.12</v>
      </c>
      <c r="E113" s="1">
        <f>ROUND((IF('[1]National Polling Changes'!$W113&gt;43409,'[1]National Polling Changes'!AA113*100,E112)),2)</f>
        <v>5.37</v>
      </c>
      <c r="F113" s="1">
        <f>ROUND((IF('[1]National Polling Changes'!$W113&gt;43409,'[1]National Polling Changes'!AB113*100,F112)),2)</f>
        <v>1.64</v>
      </c>
      <c r="G113" s="1">
        <f>ROUND((IF('[1]National Polling Changes'!$W113&gt;43409,'[1]National Polling Changes'!AC113*100,G112)),2)</f>
        <v>16.91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21.3</v>
      </c>
      <c r="J113" s="1">
        <f>ROUND((IF('[1]National Polling Changes'!$W113&gt;43409,'[1]National Polling Changes'!AF113*100,J112)),2)</f>
        <v>2.58</v>
      </c>
    </row>
    <row r="114" spans="1:10">
      <c r="A114" s="26">
        <f>'[1]National Polling Changes'!W114</f>
        <v>43759</v>
      </c>
      <c r="B114" s="1">
        <f>ROUND((IF('[1]National Polling Changes'!$W114&gt;43409,'[1]National Polling Changes'!X114*100,B113)),2)</f>
        <v>28.95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1.96</v>
      </c>
      <c r="E114" s="1">
        <f>ROUND((IF('[1]National Polling Changes'!$W114&gt;43409,'[1]National Polling Changes'!AA114*100,E113)),2)</f>
        <v>4.92</v>
      </c>
      <c r="F114" s="1">
        <f>ROUND((IF('[1]National Polling Changes'!$W114&gt;43409,'[1]National Polling Changes'!AB114*100,F113)),2)</f>
        <v>1.54</v>
      </c>
      <c r="G114" s="1">
        <f>ROUND((IF('[1]National Polling Changes'!$W114&gt;43409,'[1]National Polling Changes'!AC114*100,G113)),2)</f>
        <v>17.11</v>
      </c>
      <c r="H114" s="1">
        <f>ROUND((IF('[1]National Polling Changes'!$W114&gt;43409,'[1]National Polling Changes'!AD114*100,H113)),2)</f>
        <v>0.87</v>
      </c>
      <c r="I114" s="1">
        <f>ROUND((IF('[1]National Polling Changes'!$W114&gt;43409,'[1]National Polling Changes'!AE114*100,I113)),2)</f>
        <v>23.86</v>
      </c>
      <c r="J114" s="1">
        <f>ROUND((IF('[1]National Polling Changes'!$W114&gt;43409,'[1]National Polling Changes'!AF114*100,J113)),2)</f>
        <v>2.3199999999999998</v>
      </c>
    </row>
    <row r="115" spans="1:10">
      <c r="A115" s="26">
        <f>'[1]National Polling Changes'!W115</f>
        <v>43758</v>
      </c>
      <c r="B115" s="1">
        <f>ROUND((IF('[1]National Polling Changes'!$W115&gt;43409,'[1]National Polling Changes'!X115*100,B114)),2)</f>
        <v>28.34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1.92</v>
      </c>
      <c r="E115" s="1">
        <f>ROUND((IF('[1]National Polling Changes'!$W115&gt;43409,'[1]National Polling Changes'!AA115*100,E114)),2)</f>
        <v>4.5</v>
      </c>
      <c r="F115" s="1">
        <f>ROUND((IF('[1]National Polling Changes'!$W115&gt;43409,'[1]National Polling Changes'!AB115*100,F114)),2)</f>
        <v>1.44</v>
      </c>
      <c r="G115" s="1">
        <f>ROUND((IF('[1]National Polling Changes'!$W115&gt;43409,'[1]National Polling Changes'!AC115*100,G114)),2)</f>
        <v>19.2</v>
      </c>
      <c r="H115" s="1">
        <f>ROUND((IF('[1]National Polling Changes'!$W115&gt;43409,'[1]National Polling Changes'!AD115*100,H114)),2)</f>
        <v>0.84</v>
      </c>
      <c r="I115" s="1">
        <f>ROUND((IF('[1]National Polling Changes'!$W115&gt;43409,'[1]National Polling Changes'!AE115*100,I114)),2)</f>
        <v>22.92</v>
      </c>
      <c r="J115" s="1">
        <f>ROUND((IF('[1]National Polling Changes'!$W115&gt;43409,'[1]National Polling Changes'!AF115*100,J114)),2)</f>
        <v>2.25</v>
      </c>
    </row>
    <row r="116" spans="1:10">
      <c r="A116" s="26">
        <f>'[1]National Polling Changes'!W116</f>
        <v>43757</v>
      </c>
      <c r="B116" s="1">
        <f>ROUND((IF('[1]National Polling Changes'!$W116&gt;43409,'[1]National Polling Changes'!X116*100,B115)),2)</f>
        <v>28.49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1.81</v>
      </c>
      <c r="E116" s="1">
        <f>ROUND((IF('[1]National Polling Changes'!$W116&gt;43409,'[1]National Polling Changes'!AA116*100,E115)),2)</f>
        <v>4.1500000000000004</v>
      </c>
      <c r="F116" s="1">
        <f>ROUND((IF('[1]National Polling Changes'!$W116&gt;43409,'[1]National Polling Changes'!AB116*100,F115)),2)</f>
        <v>1.27</v>
      </c>
      <c r="G116" s="1">
        <f>ROUND((IF('[1]National Polling Changes'!$W116&gt;43409,'[1]National Polling Changes'!AC116*100,G115)),2)</f>
        <v>18.71</v>
      </c>
      <c r="H116" s="1">
        <f>ROUND((IF('[1]National Polling Changes'!$W116&gt;43409,'[1]National Polling Changes'!AD116*100,H115)),2)</f>
        <v>0.79</v>
      </c>
      <c r="I116" s="1">
        <f>ROUND((IF('[1]National Polling Changes'!$W116&gt;43409,'[1]National Polling Changes'!AE116*100,I115)),2)</f>
        <v>23.85</v>
      </c>
      <c r="J116" s="1">
        <f>ROUND((IF('[1]National Polling Changes'!$W116&gt;43409,'[1]National Polling Changes'!AF116*100,J115)),2)</f>
        <v>2.12</v>
      </c>
    </row>
    <row r="117" spans="1:10">
      <c r="A117" s="26">
        <f>'[1]National Polling Changes'!W117</f>
        <v>43756</v>
      </c>
      <c r="B117" s="1">
        <f>ROUND((IF('[1]National Polling Changes'!$W117&gt;43409,'[1]National Polling Changes'!X117*100,B116)),2)</f>
        <v>28.49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1.81</v>
      </c>
      <c r="E117" s="1">
        <f>ROUND((IF('[1]National Polling Changes'!$W117&gt;43409,'[1]National Polling Changes'!AA117*100,E116)),2)</f>
        <v>4.1500000000000004</v>
      </c>
      <c r="F117" s="1">
        <f>ROUND((IF('[1]National Polling Changes'!$W117&gt;43409,'[1]National Polling Changes'!AB117*100,F116)),2)</f>
        <v>1.27</v>
      </c>
      <c r="G117" s="1">
        <f>ROUND((IF('[1]National Polling Changes'!$W117&gt;43409,'[1]National Polling Changes'!AC117*100,G116)),2)</f>
        <v>18.71</v>
      </c>
      <c r="H117" s="1">
        <f>ROUND((IF('[1]National Polling Changes'!$W117&gt;43409,'[1]National Polling Changes'!AD117*100,H116)),2)</f>
        <v>0.79</v>
      </c>
      <c r="I117" s="1">
        <f>ROUND((IF('[1]National Polling Changes'!$W117&gt;43409,'[1]National Polling Changes'!AE117*100,I116)),2)</f>
        <v>23.85</v>
      </c>
      <c r="J117" s="1">
        <f>ROUND((IF('[1]National Polling Changes'!$W117&gt;43409,'[1]National Polling Changes'!AF117*100,J116)),2)</f>
        <v>2.12</v>
      </c>
    </row>
    <row r="118" spans="1:10">
      <c r="A118" s="26">
        <f>'[1]National Polling Changes'!W118</f>
        <v>43755</v>
      </c>
      <c r="B118" s="1">
        <f>ROUND((IF('[1]National Polling Changes'!$W118&gt;43409,'[1]National Polling Changes'!X118*100,B117)),2)</f>
        <v>30.62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1.68</v>
      </c>
      <c r="E118" s="1">
        <f>ROUND((IF('[1]National Polling Changes'!$W118&gt;43409,'[1]National Polling Changes'!AA118*100,E117)),2)</f>
        <v>3.58</v>
      </c>
      <c r="F118" s="1">
        <f>ROUND((IF('[1]National Polling Changes'!$W118&gt;43409,'[1]National Polling Changes'!AB118*100,F117)),2)</f>
        <v>1.05</v>
      </c>
      <c r="G118" s="1">
        <f>ROUND((IF('[1]National Polling Changes'!$W118&gt;43409,'[1]National Polling Changes'!AC118*100,G117)),2)</f>
        <v>19.02</v>
      </c>
      <c r="H118" s="1">
        <f>ROUND((IF('[1]National Polling Changes'!$W118&gt;43409,'[1]National Polling Changes'!AD118*100,H117)),2)</f>
        <v>0.7</v>
      </c>
      <c r="I118" s="1">
        <f>ROUND((IF('[1]National Polling Changes'!$W118&gt;43409,'[1]National Polling Changes'!AE118*100,I117)),2)</f>
        <v>22.45</v>
      </c>
      <c r="J118" s="1">
        <f>ROUND((IF('[1]National Polling Changes'!$W118&gt;43409,'[1]National Polling Changes'!AF118*100,J117)),2)</f>
        <v>1.93</v>
      </c>
    </row>
    <row r="119" spans="1:10">
      <c r="A119" s="26">
        <f>'[1]National Polling Changes'!W119</f>
        <v>43754</v>
      </c>
      <c r="B119" s="1">
        <f>ROUND((IF('[1]National Polling Changes'!$W119&gt;43409,'[1]National Polling Changes'!X119*100,B118)),2)</f>
        <v>30.56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1.75</v>
      </c>
      <c r="E119" s="1">
        <f>ROUND((IF('[1]National Polling Changes'!$W119&gt;43409,'[1]National Polling Changes'!AA119*100,E118)),2)</f>
        <v>3.82</v>
      </c>
      <c r="F119" s="1">
        <f>ROUND((IF('[1]National Polling Changes'!$W119&gt;43409,'[1]National Polling Changes'!AB119*100,F118)),2)</f>
        <v>1.18</v>
      </c>
      <c r="G119" s="1">
        <f>ROUND((IF('[1]National Polling Changes'!$W119&gt;43409,'[1]National Polling Changes'!AC119*100,G118)),2)</f>
        <v>18.39</v>
      </c>
      <c r="H119" s="1">
        <f>ROUND((IF('[1]National Polling Changes'!$W119&gt;43409,'[1]National Polling Changes'!AD119*100,H118)),2)</f>
        <v>0.75</v>
      </c>
      <c r="I119" s="1">
        <f>ROUND((IF('[1]National Polling Changes'!$W119&gt;43409,'[1]National Polling Changes'!AE119*100,I118)),2)</f>
        <v>22.84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43753</v>
      </c>
      <c r="B120" s="1">
        <f>ROUND((IF('[1]National Polling Changes'!$W120&gt;43409,'[1]National Polling Changes'!X120*100,B119)),2)</f>
        <v>30.58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1.66</v>
      </c>
      <c r="E120" s="1">
        <f>ROUND((IF('[1]National Polling Changes'!$W120&gt;43409,'[1]National Polling Changes'!AA120*100,E119)),2)</f>
        <v>3.77</v>
      </c>
      <c r="F120" s="1">
        <f>ROUND((IF('[1]National Polling Changes'!$W120&gt;43409,'[1]National Polling Changes'!AB120*100,F119)),2)</f>
        <v>0.97</v>
      </c>
      <c r="G120" s="1">
        <f>ROUND((IF('[1]National Polling Changes'!$W120&gt;43409,'[1]National Polling Changes'!AC120*100,G119)),2)</f>
        <v>19.03</v>
      </c>
      <c r="H120" s="1">
        <f>ROUND((IF('[1]National Polling Changes'!$W120&gt;43409,'[1]National Polling Changes'!AD120*100,H119)),2)</f>
        <v>0.67</v>
      </c>
      <c r="I120" s="1">
        <f>ROUND((IF('[1]National Polling Changes'!$W120&gt;43409,'[1]National Polling Changes'!AE120*100,I119)),2)</f>
        <v>22.75</v>
      </c>
      <c r="J120" s="1">
        <f>ROUND((IF('[1]National Polling Changes'!$W120&gt;43409,'[1]National Polling Changes'!AF120*100,J119)),2)</f>
        <v>1.98</v>
      </c>
    </row>
    <row r="121" spans="1:10">
      <c r="A121" s="26">
        <f>'[1]National Polling Changes'!W121</f>
        <v>43752</v>
      </c>
      <c r="B121" s="1">
        <f>ROUND((IF('[1]National Polling Changes'!$W121&gt;43409,'[1]National Polling Changes'!X121*100,B120)),2)</f>
        <v>30.83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1.66</v>
      </c>
      <c r="E121" s="1">
        <f>ROUND((IF('[1]National Polling Changes'!$W121&gt;43409,'[1]National Polling Changes'!AA121*100,E120)),2)</f>
        <v>3.69</v>
      </c>
      <c r="F121" s="1">
        <f>ROUND((IF('[1]National Polling Changes'!$W121&gt;43409,'[1]National Polling Changes'!AB121*100,F120)),2)</f>
        <v>0.96</v>
      </c>
      <c r="G121" s="1">
        <f>ROUND((IF('[1]National Polling Changes'!$W121&gt;43409,'[1]National Polling Changes'!AC121*100,G120)),2)</f>
        <v>18.989999999999998</v>
      </c>
      <c r="H121" s="1">
        <f>ROUND((IF('[1]National Polling Changes'!$W121&gt;43409,'[1]National Polling Changes'!AD121*100,H120)),2)</f>
        <v>0.67</v>
      </c>
      <c r="I121" s="1">
        <f>ROUND((IF('[1]National Polling Changes'!$W121&gt;43409,'[1]National Polling Changes'!AE121*100,I120)),2)</f>
        <v>22.62</v>
      </c>
      <c r="J121" s="1">
        <f>ROUND((IF('[1]National Polling Changes'!$W121&gt;43409,'[1]National Polling Changes'!AF121*100,J120)),2)</f>
        <v>2</v>
      </c>
    </row>
    <row r="122" spans="1:10">
      <c r="A122" s="26">
        <f>'[1]National Polling Changes'!W122</f>
        <v>43751</v>
      </c>
      <c r="B122" s="1">
        <f>ROUND((IF('[1]National Polling Changes'!$W122&gt;43409,'[1]National Polling Changes'!X122*100,B121)),2)</f>
        <v>30.77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1.66</v>
      </c>
      <c r="E122" s="1">
        <f>ROUND((IF('[1]National Polling Changes'!$W122&gt;43409,'[1]National Polling Changes'!AA122*100,E121)),2)</f>
        <v>3.69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18.98</v>
      </c>
      <c r="H122" s="1">
        <f>ROUND((IF('[1]National Polling Changes'!$W122&gt;43409,'[1]National Polling Changes'!AD122*100,H121)),2)</f>
        <v>0.7</v>
      </c>
      <c r="I122" s="1">
        <f>ROUND((IF('[1]National Polling Changes'!$W122&gt;43409,'[1]National Polling Changes'!AE122*100,I121)),2)</f>
        <v>22.66</v>
      </c>
      <c r="J122" s="1">
        <f>ROUND((IF('[1]National Polling Changes'!$W122&gt;43409,'[1]National Polling Changes'!AF122*100,J121)),2)</f>
        <v>1.98</v>
      </c>
    </row>
    <row r="123" spans="1:10">
      <c r="A123" s="26">
        <f>'[1]National Polling Changes'!W123</f>
        <v>43750</v>
      </c>
      <c r="B123" s="1">
        <f>ROUND((IF('[1]National Polling Changes'!$W123&gt;43409,'[1]National Polling Changes'!X123*100,B122)),2)</f>
        <v>30.64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1.38</v>
      </c>
      <c r="E123" s="1">
        <f>ROUND((IF('[1]National Polling Changes'!$W123&gt;43409,'[1]National Polling Changes'!AA123*100,E122)),2)</f>
        <v>3.57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18.63</v>
      </c>
      <c r="H123" s="1">
        <f>ROUND((IF('[1]National Polling Changes'!$W123&gt;43409,'[1]National Polling Changes'!AD123*100,H122)),2)</f>
        <v>0.65</v>
      </c>
      <c r="I123" s="1">
        <f>ROUND((IF('[1]National Polling Changes'!$W123&gt;43409,'[1]National Polling Changes'!AE123*100,I122)),2)</f>
        <v>23.52</v>
      </c>
      <c r="J123" s="1">
        <f>ROUND((IF('[1]National Polling Changes'!$W123&gt;43409,'[1]National Polling Changes'!AF123*100,J122)),2)</f>
        <v>1.85</v>
      </c>
    </row>
    <row r="124" spans="1:10">
      <c r="A124" s="26">
        <f>'[1]National Polling Changes'!W124</f>
        <v>43749</v>
      </c>
      <c r="B124" s="1">
        <f>ROUND((IF('[1]National Polling Changes'!$W124&gt;43409,'[1]National Polling Changes'!X124*100,B123)),2)</f>
        <v>30.64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3.57</v>
      </c>
      <c r="F124" s="1">
        <f>ROUND((IF('[1]National Polling Changes'!$W124&gt;43409,'[1]National Polling Changes'!AB124*100,F123)),2)</f>
        <v>0.94</v>
      </c>
      <c r="G124" s="1">
        <f>ROUND((IF('[1]National Polling Changes'!$W124&gt;43409,'[1]National Polling Changes'!AC124*100,G123)),2)</f>
        <v>18.63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23.52</v>
      </c>
      <c r="J124" s="1">
        <f>ROUND((IF('[1]National Polling Changes'!$W124&gt;43409,'[1]National Polling Changes'!AF124*100,J123)),2)</f>
        <v>1.85</v>
      </c>
    </row>
    <row r="125" spans="1:10">
      <c r="A125" s="26">
        <f>'[1]National Polling Changes'!W125</f>
        <v>43748</v>
      </c>
      <c r="B125" s="1">
        <f>ROUND((IF('[1]National Polling Changes'!$W125&gt;43409,'[1]National Polling Changes'!X125*100,B124)),2)</f>
        <v>30.6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1.38</v>
      </c>
      <c r="E125" s="1">
        <f>ROUND((IF('[1]National Polling Changes'!$W125&gt;43409,'[1]National Polling Changes'!AA125*100,E124)),2)</f>
        <v>3.52</v>
      </c>
      <c r="F125" s="1">
        <f>ROUND((IF('[1]National Polling Changes'!$W125&gt;43409,'[1]National Polling Changes'!AB125*100,F124)),2)</f>
        <v>0.92</v>
      </c>
      <c r="G125" s="1">
        <f>ROUND((IF('[1]National Polling Changes'!$W125&gt;43409,'[1]National Polling Changes'!AC125*100,G124)),2)</f>
        <v>18.66</v>
      </c>
      <c r="H125" s="1">
        <f>ROUND((IF('[1]National Polling Changes'!$W125&gt;43409,'[1]National Polling Changes'!AD125*100,H124)),2)</f>
        <v>0.65</v>
      </c>
      <c r="I125" s="1">
        <f>ROUND((IF('[1]National Polling Changes'!$W125&gt;43409,'[1]National Polling Changes'!AE125*100,I124)),2)</f>
        <v>23.61</v>
      </c>
      <c r="J125" s="1">
        <f>ROUND((IF('[1]National Polling Changes'!$W125&gt;43409,'[1]National Polling Changes'!AF125*100,J124)),2)</f>
        <v>1.85</v>
      </c>
    </row>
    <row r="126" spans="1:10">
      <c r="A126" s="26">
        <f>'[1]National Polling Changes'!W126</f>
        <v>43747</v>
      </c>
      <c r="B126" s="1">
        <f>ROUND((IF('[1]National Polling Changes'!$W126&gt;43409,'[1]National Polling Changes'!X126*100,B125)),2)</f>
        <v>29.76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1.27</v>
      </c>
      <c r="E126" s="1">
        <f>ROUND((IF('[1]National Polling Changes'!$W126&gt;43409,'[1]National Polling Changes'!AA126*100,E125)),2)</f>
        <v>3.53</v>
      </c>
      <c r="F126" s="1">
        <f>ROUND((IF('[1]National Polling Changes'!$W126&gt;43409,'[1]National Polling Changes'!AB126*100,F125)),2)</f>
        <v>0.94</v>
      </c>
      <c r="G126" s="1">
        <f>ROUND((IF('[1]National Polling Changes'!$W126&gt;43409,'[1]National Polling Changes'!AC126*100,G125)),2)</f>
        <v>19.190000000000001</v>
      </c>
      <c r="H126" s="1">
        <f>ROUND((IF('[1]National Polling Changes'!$W126&gt;43409,'[1]National Polling Changes'!AD126*100,H125)),2)</f>
        <v>0.62</v>
      </c>
      <c r="I126" s="1">
        <f>ROUND((IF('[1]National Polling Changes'!$W126&gt;43409,'[1]National Polling Changes'!AE126*100,I125)),2)</f>
        <v>23.91</v>
      </c>
      <c r="J126" s="1">
        <f>ROUND((IF('[1]National Polling Changes'!$W126&gt;43409,'[1]National Polling Changes'!AF126*100,J125)),2)</f>
        <v>1.95</v>
      </c>
    </row>
    <row r="127" spans="1:10">
      <c r="A127" s="26">
        <f>'[1]National Polling Changes'!W127</f>
        <v>43746</v>
      </c>
      <c r="B127" s="1">
        <f>ROUND((IF('[1]National Polling Changes'!$W127&gt;43409,'[1]National Polling Changes'!X127*100,B126)),2)</f>
        <v>30.54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1.38</v>
      </c>
      <c r="E127" s="1">
        <f>ROUND((IF('[1]National Polling Changes'!$W127&gt;43409,'[1]National Polling Changes'!AA127*100,E126)),2)</f>
        <v>3.47</v>
      </c>
      <c r="F127" s="1">
        <f>ROUND((IF('[1]National Polling Changes'!$W127&gt;43409,'[1]National Polling Changes'!AB127*100,F126)),2)</f>
        <v>0.92</v>
      </c>
      <c r="G127" s="1">
        <f>ROUND((IF('[1]National Polling Changes'!$W127&gt;43409,'[1]National Polling Changes'!AC127*100,G126)),2)</f>
        <v>18.760000000000002</v>
      </c>
      <c r="H127" s="1">
        <f>ROUND((IF('[1]National Polling Changes'!$W127&gt;43409,'[1]National Polling Changes'!AD127*100,H126)),2)</f>
        <v>0.65</v>
      </c>
      <c r="I127" s="1">
        <f>ROUND((IF('[1]National Polling Changes'!$W127&gt;43409,'[1]National Polling Changes'!AE127*100,I126)),2)</f>
        <v>23.6</v>
      </c>
      <c r="J127" s="1">
        <f>ROUND((IF('[1]National Polling Changes'!$W127&gt;43409,'[1]National Polling Changes'!AF127*100,J126)),2)</f>
        <v>1.86</v>
      </c>
    </row>
    <row r="128" spans="1:10">
      <c r="A128" s="26">
        <f>'[1]National Polling Changes'!W128</f>
        <v>43745</v>
      </c>
      <c r="B128" s="1">
        <f>ROUND((IF('[1]National Polling Changes'!$W128&gt;43409,'[1]National Polling Changes'!X128*100,B127)),2)</f>
        <v>29.35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1.24</v>
      </c>
      <c r="E128" s="1">
        <f>ROUND((IF('[1]National Polling Changes'!$W128&gt;43409,'[1]National Polling Changes'!AA128*100,E127)),2)</f>
        <v>3.61</v>
      </c>
      <c r="F128" s="1">
        <f>ROUND((IF('[1]National Polling Changes'!$W128&gt;43409,'[1]National Polling Changes'!AB128*100,F127)),2)</f>
        <v>0.89</v>
      </c>
      <c r="G128" s="1">
        <f>ROUND((IF('[1]National Polling Changes'!$W128&gt;43409,'[1]National Polling Changes'!AC128*100,G127)),2)</f>
        <v>19.25</v>
      </c>
      <c r="H128" s="1">
        <f>ROUND((IF('[1]National Polling Changes'!$W128&gt;43409,'[1]National Polling Changes'!AD128*100,H127)),2)</f>
        <v>0.64</v>
      </c>
      <c r="I128" s="1">
        <f>ROUND((IF('[1]National Polling Changes'!$W128&gt;43409,'[1]National Polling Changes'!AE128*100,I127)),2)</f>
        <v>24.1</v>
      </c>
      <c r="J128" s="1">
        <f>ROUND((IF('[1]National Polling Changes'!$W128&gt;43409,'[1]National Polling Changes'!AF128*100,J127)),2)</f>
        <v>1.97</v>
      </c>
    </row>
    <row r="129" spans="1:10">
      <c r="A129" s="26">
        <f>'[1]National Polling Changes'!W129</f>
        <v>43744</v>
      </c>
      <c r="B129" s="1">
        <f>ROUND((IF('[1]National Polling Changes'!$W129&gt;43409,'[1]National Polling Changes'!X129*100,B128)),2)</f>
        <v>29.68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1.44</v>
      </c>
      <c r="E129" s="1">
        <f>ROUND((IF('[1]National Polling Changes'!$W129&gt;43409,'[1]National Polling Changes'!AA129*100,E128)),2)</f>
        <v>3.76</v>
      </c>
      <c r="F129" s="1">
        <f>ROUND((IF('[1]National Polling Changes'!$W129&gt;43409,'[1]National Polling Changes'!AB129*100,F128)),2)</f>
        <v>0.93</v>
      </c>
      <c r="G129" s="1">
        <f>ROUND((IF('[1]National Polling Changes'!$W129&gt;43409,'[1]National Polling Changes'!AC129*100,G128)),2)</f>
        <v>19.22</v>
      </c>
      <c r="H129" s="1">
        <f>ROUND((IF('[1]National Polling Changes'!$W129&gt;43409,'[1]National Polling Changes'!AD129*100,H128)),2)</f>
        <v>0.65</v>
      </c>
      <c r="I129" s="1">
        <f>ROUND((IF('[1]National Polling Changes'!$W129&gt;43409,'[1]National Polling Changes'!AE129*100,I128)),2)</f>
        <v>23.67</v>
      </c>
      <c r="J129" s="1">
        <f>ROUND((IF('[1]National Polling Changes'!$W129&gt;43409,'[1]National Polling Changes'!AF129*100,J128)),2)</f>
        <v>2</v>
      </c>
    </row>
    <row r="130" spans="1:10">
      <c r="A130" s="26">
        <f>'[1]National Polling Changes'!W130</f>
        <v>43743</v>
      </c>
      <c r="B130" s="1">
        <f>ROUND((IF('[1]National Polling Changes'!$W130&gt;43409,'[1]National Polling Changes'!X130*100,B129)),2)</f>
        <v>30.61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1.92</v>
      </c>
      <c r="E130" s="1">
        <f>ROUND((IF('[1]National Polling Changes'!$W130&gt;43409,'[1]National Polling Changes'!AA130*100,E129)),2)</f>
        <v>4.99</v>
      </c>
      <c r="F130" s="1">
        <f>ROUND((IF('[1]National Polling Changes'!$W130&gt;43409,'[1]National Polling Changes'!AB130*100,F129)),2)</f>
        <v>1.24</v>
      </c>
      <c r="G130" s="1">
        <f>ROUND((IF('[1]National Polling Changes'!$W130&gt;43409,'[1]National Polling Changes'!AC130*100,G129)),2)</f>
        <v>16.57</v>
      </c>
      <c r="H130" s="1">
        <f>ROUND((IF('[1]National Polling Changes'!$W130&gt;43409,'[1]National Polling Changes'!AD130*100,H129)),2)</f>
        <v>0.81</v>
      </c>
      <c r="I130" s="1">
        <f>ROUND((IF('[1]National Polling Changes'!$W130&gt;43409,'[1]National Polling Changes'!AE130*100,I129)),2)</f>
        <v>22.03</v>
      </c>
      <c r="J130" s="1">
        <f>ROUND((IF('[1]National Polling Changes'!$W130&gt;43409,'[1]National Polling Changes'!AF130*100,J129)),2)</f>
        <v>2.62</v>
      </c>
    </row>
    <row r="131" spans="1:10">
      <c r="A131" s="26">
        <f>'[1]National Polling Changes'!W131</f>
        <v>43742</v>
      </c>
      <c r="B131" s="1">
        <f>ROUND((IF('[1]National Polling Changes'!$W131&gt;43409,'[1]National Polling Changes'!X131*100,B130)),2)</f>
        <v>30.61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4.99</v>
      </c>
      <c r="F131" s="1">
        <f>ROUND((IF('[1]National Polling Changes'!$W131&gt;43409,'[1]National Polling Changes'!AB131*100,F130)),2)</f>
        <v>1.24</v>
      </c>
      <c r="G131" s="1">
        <f>ROUND((IF('[1]National Polling Changes'!$W131&gt;43409,'[1]National Polling Changes'!AC131*100,G130)),2)</f>
        <v>16.57</v>
      </c>
      <c r="H131" s="1">
        <f>ROUND((IF('[1]National Polling Changes'!$W131&gt;43409,'[1]National Polling Changes'!AD131*100,H130)),2)</f>
        <v>0.81</v>
      </c>
      <c r="I131" s="1">
        <f>ROUND((IF('[1]National Polling Changes'!$W131&gt;43409,'[1]National Polling Changes'!AE131*100,I130)),2)</f>
        <v>22.03</v>
      </c>
      <c r="J131" s="1">
        <f>ROUND((IF('[1]National Polling Changes'!$W131&gt;43409,'[1]National Polling Changes'!AF131*100,J130)),2)</f>
        <v>2.62</v>
      </c>
    </row>
    <row r="132" spans="1:10">
      <c r="A132" s="26">
        <f>'[1]National Polling Changes'!W132</f>
        <v>43741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1.85</v>
      </c>
      <c r="E132" s="1">
        <f>ROUND((IF('[1]National Polling Changes'!$W132&gt;43409,'[1]National Polling Changes'!AA132*100,E131)),2)</f>
        <v>5.0599999999999996</v>
      </c>
      <c r="F132" s="1">
        <f>ROUND((IF('[1]National Polling Changes'!$W132&gt;43409,'[1]National Polling Changes'!AB132*100,F131)),2)</f>
        <v>1.3</v>
      </c>
      <c r="G132" s="1">
        <f>ROUND((IF('[1]National Polling Changes'!$W132&gt;43409,'[1]National Polling Changes'!AC132*100,G131)),2)</f>
        <v>16.77</v>
      </c>
      <c r="H132" s="1">
        <f>ROUND((IF('[1]National Polling Changes'!$W132&gt;43409,'[1]National Polling Changes'!AD132*100,H131)),2)</f>
        <v>0.8</v>
      </c>
      <c r="I132" s="1">
        <f>ROUND((IF('[1]National Polling Changes'!$W132&gt;43409,'[1]National Polling Changes'!AE132*100,I131)),2)</f>
        <v>22.06</v>
      </c>
      <c r="J132" s="1">
        <f>ROUND((IF('[1]National Polling Changes'!$W132&gt;43409,'[1]National Polling Changes'!AF132*100,J131)),2)</f>
        <v>2.65</v>
      </c>
    </row>
    <row r="133" spans="1:10">
      <c r="A133" s="26">
        <f>'[1]National Polling Changes'!W133</f>
        <v>43740</v>
      </c>
      <c r="B133" s="1">
        <f>ROUND((IF('[1]National Polling Changes'!$W133&gt;43409,'[1]National Polling Changes'!X133*100,B132)),2)</f>
        <v>28.63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1.76</v>
      </c>
      <c r="E133" s="1">
        <f>ROUND((IF('[1]National Polling Changes'!$W133&gt;43409,'[1]National Polling Changes'!AA133*100,E132)),2)</f>
        <v>4.9000000000000004</v>
      </c>
      <c r="F133" s="1">
        <f>ROUND((IF('[1]National Polling Changes'!$W133&gt;43409,'[1]National Polling Changes'!AB133*100,F132)),2)</f>
        <v>1.23</v>
      </c>
      <c r="G133" s="1">
        <f>ROUND((IF('[1]National Polling Changes'!$W133&gt;43409,'[1]National Polling Changes'!AC133*100,G132)),2)</f>
        <v>17.920000000000002</v>
      </c>
      <c r="H133" s="1">
        <f>ROUND((IF('[1]National Polling Changes'!$W133&gt;43409,'[1]National Polling Changes'!AD133*100,H132)),2)</f>
        <v>0.75</v>
      </c>
      <c r="I133" s="1">
        <f>ROUND((IF('[1]National Polling Changes'!$W133&gt;43409,'[1]National Polling Changes'!AE133*100,I132)),2)</f>
        <v>23.28</v>
      </c>
      <c r="J133" s="1">
        <f>ROUND((IF('[1]National Polling Changes'!$W133&gt;43409,'[1]National Polling Changes'!AF133*100,J132)),2)</f>
        <v>2.5299999999999998</v>
      </c>
    </row>
    <row r="134" spans="1:10">
      <c r="A134" s="26">
        <f>'[1]National Polling Changes'!W134</f>
        <v>43739</v>
      </c>
      <c r="B134" s="1">
        <f>ROUND((IF('[1]National Polling Changes'!$W134&gt;43409,'[1]National Polling Changes'!X134*100,B133)),2)</f>
        <v>29.55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1.74</v>
      </c>
      <c r="E134" s="1">
        <f>ROUND((IF('[1]National Polling Changes'!$W134&gt;43409,'[1]National Polling Changes'!AA134*100,E133)),2)</f>
        <v>4.59</v>
      </c>
      <c r="F134" s="1">
        <f>ROUND((IF('[1]National Polling Changes'!$W134&gt;43409,'[1]National Polling Changes'!AB134*100,F133)),2)</f>
        <v>1.1599999999999999</v>
      </c>
      <c r="G134" s="1">
        <f>ROUND((IF('[1]National Polling Changes'!$W134&gt;43409,'[1]National Polling Changes'!AC134*100,G133)),2)</f>
        <v>19.12</v>
      </c>
      <c r="H134" s="1">
        <f>ROUND((IF('[1]National Polling Changes'!$W134&gt;43409,'[1]National Polling Changes'!AD134*100,H133)),2)</f>
        <v>0.73</v>
      </c>
      <c r="I134" s="1">
        <f>ROUND((IF('[1]National Polling Changes'!$W134&gt;43409,'[1]National Polling Changes'!AE134*100,I133)),2)</f>
        <v>22</v>
      </c>
      <c r="J134" s="1">
        <f>ROUND((IF('[1]National Polling Changes'!$W134&gt;43409,'[1]National Polling Changes'!AF134*100,J133)),2)</f>
        <v>2.4</v>
      </c>
    </row>
    <row r="135" spans="1:10">
      <c r="A135" s="26">
        <f>'[1]National Polling Changes'!W135</f>
        <v>43738</v>
      </c>
      <c r="B135" s="1">
        <f>ROUND((IF('[1]National Polling Changes'!$W135&gt;43409,'[1]National Polling Changes'!X135*100,B134)),2)</f>
        <v>30.52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1.66</v>
      </c>
      <c r="E135" s="1">
        <f>ROUND((IF('[1]National Polling Changes'!$W135&gt;43409,'[1]National Polling Changes'!AA135*100,E134)),2)</f>
        <v>4.3</v>
      </c>
      <c r="F135" s="1">
        <f>ROUND((IF('[1]National Polling Changes'!$W135&gt;43409,'[1]National Polling Changes'!AB135*100,F134)),2)</f>
        <v>1.0900000000000001</v>
      </c>
      <c r="G135" s="1">
        <f>ROUND((IF('[1]National Polling Changes'!$W135&gt;43409,'[1]National Polling Changes'!AC135*100,G134)),2)</f>
        <v>18.510000000000002</v>
      </c>
      <c r="H135" s="1">
        <f>ROUND((IF('[1]National Polling Changes'!$W135&gt;43409,'[1]National Polling Changes'!AD135*100,H134)),2)</f>
        <v>0.71</v>
      </c>
      <c r="I135" s="1">
        <f>ROUND((IF('[1]National Polling Changes'!$W135&gt;43409,'[1]National Polling Changes'!AE135*100,I134)),2)</f>
        <v>22.21</v>
      </c>
      <c r="J135" s="1">
        <f>ROUND((IF('[1]National Polling Changes'!$W135&gt;43409,'[1]National Polling Changes'!AF135*100,J134)),2)</f>
        <v>2.2400000000000002</v>
      </c>
    </row>
    <row r="136" spans="1:10">
      <c r="A136" s="26">
        <f>'[1]National Polling Changes'!W136</f>
        <v>43737</v>
      </c>
      <c r="B136" s="1">
        <f>ROUND((IF('[1]National Polling Changes'!$W136&gt;43409,'[1]National Polling Changes'!X136*100,B135)),2)</f>
        <v>30.92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1.91</v>
      </c>
      <c r="E136" s="1">
        <f>ROUND((IF('[1]National Polling Changes'!$W136&gt;43409,'[1]National Polling Changes'!AA136*100,E135)),2)</f>
        <v>4.38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18.600000000000001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21.64</v>
      </c>
      <c r="J136" s="1">
        <f>ROUND((IF('[1]National Polling Changes'!$W136&gt;43409,'[1]National Polling Changes'!AF136*100,J135)),2)</f>
        <v>2.2200000000000002</v>
      </c>
    </row>
    <row r="137" spans="1:10">
      <c r="A137" s="26">
        <f>'[1]National Polling Changes'!W137</f>
        <v>43736</v>
      </c>
      <c r="B137" s="1">
        <f>ROUND((IF('[1]National Polling Changes'!$W137&gt;43409,'[1]National Polling Changes'!X137*100,B136)),2)</f>
        <v>31.3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1.96</v>
      </c>
      <c r="E137" s="1">
        <f>ROUND((IF('[1]National Polling Changes'!$W137&gt;43409,'[1]National Polling Changes'!AA137*100,E136)),2)</f>
        <v>4.28</v>
      </c>
      <c r="F137" s="1">
        <f>ROUND((IF('[1]National Polling Changes'!$W137&gt;43409,'[1]National Polling Changes'!AB137*100,F136)),2)</f>
        <v>1.21</v>
      </c>
      <c r="G137" s="1">
        <f>ROUND((IF('[1]National Polling Changes'!$W137&gt;43409,'[1]National Polling Changes'!AC137*100,G136)),2)</f>
        <v>18.8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20.93</v>
      </c>
      <c r="J137" s="1">
        <f>ROUND((IF('[1]National Polling Changes'!$W137&gt;43409,'[1]National Polling Changes'!AF137*100,J136)),2)</f>
        <v>2.16</v>
      </c>
    </row>
    <row r="138" spans="1:10">
      <c r="A138" s="26">
        <f>'[1]National Polling Changes'!W138</f>
        <v>43735</v>
      </c>
      <c r="B138" s="1">
        <f>ROUND((IF('[1]National Polling Changes'!$W138&gt;43409,'[1]National Polling Changes'!X138*100,B137)),2)</f>
        <v>31.3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1.96</v>
      </c>
      <c r="E138" s="1">
        <f>ROUND((IF('[1]National Polling Changes'!$W138&gt;43409,'[1]National Polling Changes'!AA138*100,E137)),2)</f>
        <v>4.28</v>
      </c>
      <c r="F138" s="1">
        <f>ROUND((IF('[1]National Polling Changes'!$W138&gt;43409,'[1]National Polling Changes'!AB138*100,F137)),2)</f>
        <v>1.21</v>
      </c>
      <c r="G138" s="1">
        <f>ROUND((IF('[1]National Polling Changes'!$W138&gt;43409,'[1]National Polling Changes'!AC138*100,G137)),2)</f>
        <v>18.8</v>
      </c>
      <c r="H138" s="1">
        <f>ROUND((IF('[1]National Polling Changes'!$W138&gt;43409,'[1]National Polling Changes'!AD138*100,H137)),2)</f>
        <v>0.67</v>
      </c>
      <c r="I138" s="1">
        <f>ROUND((IF('[1]National Polling Changes'!$W138&gt;43409,'[1]National Polling Changes'!AE138*100,I137)),2)</f>
        <v>20.93</v>
      </c>
      <c r="J138" s="1">
        <f>ROUND((IF('[1]National Polling Changes'!$W138&gt;43409,'[1]National Polling Changes'!AF138*100,J137)),2)</f>
        <v>2.16</v>
      </c>
    </row>
    <row r="139" spans="1:10">
      <c r="A139" s="26">
        <f>'[1]National Polling Changes'!W139</f>
        <v>43734</v>
      </c>
      <c r="B139" s="1">
        <f>ROUND((IF('[1]National Polling Changes'!$W139&gt;43409,'[1]National Polling Changes'!X139*100,B138)),2)</f>
        <v>30.93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</v>
      </c>
      <c r="E139" s="1">
        <f>ROUND((IF('[1]National Polling Changes'!$W139&gt;43409,'[1]National Polling Changes'!AA139*100,E138)),2)</f>
        <v>4.33</v>
      </c>
      <c r="F139" s="1">
        <f>ROUND((IF('[1]National Polling Changes'!$W139&gt;43409,'[1]National Polling Changes'!AB139*100,F138)),2)</f>
        <v>1.2</v>
      </c>
      <c r="G139" s="1">
        <f>ROUND((IF('[1]National Polling Changes'!$W139&gt;43409,'[1]National Polling Changes'!AC139*100,G138)),2)</f>
        <v>18.489999999999998</v>
      </c>
      <c r="H139" s="1">
        <f>ROUND((IF('[1]National Polling Changes'!$W139&gt;43409,'[1]National Polling Changes'!AD139*100,H138)),2)</f>
        <v>0.73</v>
      </c>
      <c r="I139" s="1">
        <f>ROUND((IF('[1]National Polling Changes'!$W139&gt;43409,'[1]National Polling Changes'!AE139*100,I138)),2)</f>
        <v>21.77</v>
      </c>
      <c r="J139" s="1">
        <f>ROUND((IF('[1]National Polling Changes'!$W139&gt;43409,'[1]National Polling Changes'!AF139*100,J138)),2)</f>
        <v>2.2400000000000002</v>
      </c>
    </row>
    <row r="140" spans="1:10">
      <c r="A140" s="26">
        <f>'[1]National Polling Changes'!W140</f>
        <v>43733</v>
      </c>
      <c r="B140" s="1">
        <f>ROUND((IF('[1]National Polling Changes'!$W140&gt;43409,'[1]National Polling Changes'!X140*100,B139)),2)</f>
        <v>32.28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1.84</v>
      </c>
      <c r="E140" s="1">
        <f>ROUND((IF('[1]National Polling Changes'!$W140&gt;43409,'[1]National Polling Changes'!AA140*100,E139)),2)</f>
        <v>4.0599999999999996</v>
      </c>
      <c r="F140" s="1">
        <f>ROUND((IF('[1]National Polling Changes'!$W140&gt;43409,'[1]National Polling Changes'!AB140*100,F139)),2)</f>
        <v>1.1399999999999999</v>
      </c>
      <c r="G140" s="1">
        <f>ROUND((IF('[1]National Polling Changes'!$W140&gt;43409,'[1]National Polling Changes'!AC140*100,G139)),2)</f>
        <v>18.04</v>
      </c>
      <c r="H140" s="1">
        <f>ROUND((IF('[1]National Polling Changes'!$W140&gt;43409,'[1]National Polling Changes'!AD140*100,H139)),2)</f>
        <v>0.7</v>
      </c>
      <c r="I140" s="1">
        <f>ROUND((IF('[1]National Polling Changes'!$W140&gt;43409,'[1]National Polling Changes'!AE140*100,I139)),2)</f>
        <v>21.69</v>
      </c>
      <c r="J140" s="1">
        <f>ROUND((IF('[1]National Polling Changes'!$W140&gt;43409,'[1]National Polling Changes'!AF140*100,J139)),2)</f>
        <v>2.0699999999999998</v>
      </c>
    </row>
    <row r="141" spans="1:10">
      <c r="A141" s="26">
        <f>'[1]National Polling Changes'!W141</f>
        <v>43732</v>
      </c>
      <c r="B141" s="1">
        <f>ROUND((IF('[1]National Polling Changes'!$W141&gt;43409,'[1]National Polling Changes'!X141*100,B140)),2)</f>
        <v>32.119999999999997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1.83</v>
      </c>
      <c r="E141" s="1">
        <f>ROUND((IF('[1]National Polling Changes'!$W141&gt;43409,'[1]National Polling Changes'!AA141*100,E140)),2)</f>
        <v>4.24</v>
      </c>
      <c r="F141" s="1">
        <f>ROUND((IF('[1]National Polling Changes'!$W141&gt;43409,'[1]National Polling Changes'!AB141*100,F140)),2)</f>
        <v>1.1399999999999999</v>
      </c>
      <c r="G141" s="1">
        <f>ROUND((IF('[1]National Polling Changes'!$W141&gt;43409,'[1]National Polling Changes'!AC141*100,G140)),2)</f>
        <v>18.05</v>
      </c>
      <c r="H141" s="1">
        <f>ROUND((IF('[1]National Polling Changes'!$W141&gt;43409,'[1]National Polling Changes'!AD141*100,H140)),2)</f>
        <v>0.72</v>
      </c>
      <c r="I141" s="1">
        <f>ROUND((IF('[1]National Polling Changes'!$W141&gt;43409,'[1]National Polling Changes'!AE141*100,I140)),2)</f>
        <v>21.61</v>
      </c>
      <c r="J141" s="1">
        <f>ROUND((IF('[1]National Polling Changes'!$W141&gt;43409,'[1]National Polling Changes'!AF141*100,J140)),2)</f>
        <v>2.1</v>
      </c>
    </row>
    <row r="142" spans="1:10">
      <c r="A142" s="26">
        <f>'[1]National Polling Changes'!W142</f>
        <v>43731</v>
      </c>
      <c r="B142" s="1">
        <f>ROUND((IF('[1]National Polling Changes'!$W142&gt;43409,'[1]National Polling Changes'!X142*100,B141)),2)</f>
        <v>32.4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2.2799999999999998</v>
      </c>
      <c r="E142" s="1">
        <f>ROUND((IF('[1]National Polling Changes'!$W142&gt;43409,'[1]National Polling Changes'!AA142*100,E141)),2)</f>
        <v>4.41</v>
      </c>
      <c r="F142" s="1">
        <f>ROUND((IF('[1]National Polling Changes'!$W142&gt;43409,'[1]National Polling Changes'!AB142*100,F141)),2)</f>
        <v>1.1599999999999999</v>
      </c>
      <c r="G142" s="1">
        <f>ROUND((IF('[1]National Polling Changes'!$W142&gt;43409,'[1]National Polling Changes'!AC142*100,G141)),2)</f>
        <v>17.64</v>
      </c>
      <c r="H142" s="1">
        <f>ROUND((IF('[1]National Polling Changes'!$W142&gt;43409,'[1]National Polling Changes'!AD142*100,H141)),2)</f>
        <v>0.6</v>
      </c>
      <c r="I142" s="1">
        <f>ROUND((IF('[1]National Polling Changes'!$W142&gt;43409,'[1]National Polling Changes'!AE142*100,I141)),2)</f>
        <v>21.29</v>
      </c>
      <c r="J142" s="1">
        <f>ROUND((IF('[1]National Polling Changes'!$W142&gt;43409,'[1]National Polling Changes'!AF142*100,J141)),2)</f>
        <v>2.33</v>
      </c>
    </row>
    <row r="143" spans="1:10">
      <c r="A143" s="26">
        <f>'[1]National Polling Changes'!W143</f>
        <v>43730</v>
      </c>
      <c r="B143" s="1">
        <f>ROUND((IF('[1]National Polling Changes'!$W143&gt;43409,'[1]National Polling Changes'!X143*100,B142)),2)</f>
        <v>32.869999999999997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2.39</v>
      </c>
      <c r="E143" s="1">
        <f>ROUND((IF('[1]National Polling Changes'!$W143&gt;43409,'[1]National Polling Changes'!AA143*100,E142)),2)</f>
        <v>4.34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17.61</v>
      </c>
      <c r="H143" s="1">
        <f>ROUND((IF('[1]National Polling Changes'!$W143&gt;43409,'[1]National Polling Changes'!AD143*100,H142)),2)</f>
        <v>0.69</v>
      </c>
      <c r="I143" s="1">
        <f>ROUND((IF('[1]National Polling Changes'!$W143&gt;43409,'[1]National Polling Changes'!AE143*100,I142)),2)</f>
        <v>20.83</v>
      </c>
      <c r="J143" s="1">
        <f>ROUND((IF('[1]National Polling Changes'!$W143&gt;43409,'[1]National Polling Changes'!AF143*100,J142)),2)</f>
        <v>2.2400000000000002</v>
      </c>
    </row>
    <row r="144" spans="1:10">
      <c r="A144" s="26">
        <f>'[1]National Polling Changes'!W144</f>
        <v>43729</v>
      </c>
      <c r="B144" s="1">
        <f>ROUND((IF('[1]National Polling Changes'!$W144&gt;43409,'[1]National Polling Changes'!X144*100,B143)),2)</f>
        <v>33.090000000000003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2.66</v>
      </c>
      <c r="E144" s="1">
        <f>ROUND((IF('[1]National Polling Changes'!$W144&gt;43409,'[1]National Polling Changes'!AA144*100,E143)),2)</f>
        <v>4.97</v>
      </c>
      <c r="F144" s="1">
        <f>ROUND((IF('[1]National Polling Changes'!$W144&gt;43409,'[1]National Polling Changes'!AB144*100,F143)),2)</f>
        <v>1.34</v>
      </c>
      <c r="G144" s="1">
        <f>ROUND((IF('[1]National Polling Changes'!$W144&gt;43409,'[1]National Polling Changes'!AC144*100,G143)),2)</f>
        <v>16.8</v>
      </c>
      <c r="H144" s="1">
        <f>ROUND((IF('[1]National Polling Changes'!$W144&gt;43409,'[1]National Polling Changes'!AD144*100,H143)),2)</f>
        <v>0.81</v>
      </c>
      <c r="I144" s="1">
        <f>ROUND((IF('[1]National Polling Changes'!$W144&gt;43409,'[1]National Polling Changes'!AE144*100,I143)),2)</f>
        <v>19.239999999999998</v>
      </c>
      <c r="J144" s="1">
        <f>ROUND((IF('[1]National Polling Changes'!$W144&gt;43409,'[1]National Polling Changes'!AF144*100,J143)),2)</f>
        <v>2.66</v>
      </c>
    </row>
    <row r="145" spans="1:10">
      <c r="A145" s="26">
        <f>'[1]National Polling Changes'!W145</f>
        <v>43728</v>
      </c>
      <c r="B145" s="1">
        <f>ROUND((IF('[1]National Polling Changes'!$W145&gt;43409,'[1]National Polling Changes'!X145*100,B144)),2)</f>
        <v>33.26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2.61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1.26</v>
      </c>
      <c r="G145" s="1">
        <f>ROUND((IF('[1]National Polling Changes'!$W145&gt;43409,'[1]National Polling Changes'!AC145*100,G144)),2)</f>
        <v>16.7</v>
      </c>
      <c r="H145" s="1">
        <f>ROUND((IF('[1]National Polling Changes'!$W145&gt;43409,'[1]National Polling Changes'!AD145*100,H144)),2)</f>
        <v>0.8</v>
      </c>
      <c r="I145" s="1">
        <f>ROUND((IF('[1]National Polling Changes'!$W145&gt;43409,'[1]National Polling Changes'!AE145*100,I144)),2)</f>
        <v>19.010000000000002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43727</v>
      </c>
      <c r="B146" s="1">
        <f>ROUND((IF('[1]National Polling Changes'!$W146&gt;43409,'[1]National Polling Changes'!X146*100,B145)),2)</f>
        <v>33.49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1.28</v>
      </c>
      <c r="G146" s="1">
        <f>ROUND((IF('[1]National Polling Changes'!$W146&gt;43409,'[1]National Polling Changes'!AC146*100,G145)),2)</f>
        <v>16.39</v>
      </c>
      <c r="H146" s="1">
        <f>ROUND((IF('[1]National Polling Changes'!$W146&gt;43409,'[1]National Polling Changes'!AD146*100,H145)),2)</f>
        <v>0.8</v>
      </c>
      <c r="I146" s="1">
        <f>ROUND((IF('[1]National Polling Changes'!$W146&gt;43409,'[1]National Polling Changes'!AE146*100,I145)),2)</f>
        <v>19.23</v>
      </c>
      <c r="J146" s="1">
        <f>ROUND((IF('[1]National Polling Changes'!$W146&gt;43409,'[1]National Polling Changes'!AF146*100,J145)),2)</f>
        <v>2.6</v>
      </c>
    </row>
    <row r="147" spans="1:10">
      <c r="A147" s="26">
        <f>'[1]National Polling Changes'!W147</f>
        <v>43726</v>
      </c>
      <c r="B147" s="1">
        <f>ROUND((IF('[1]National Polling Changes'!$W147&gt;43409,'[1]National Polling Changes'!X147*100,B146)),2)</f>
        <v>33.36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</v>
      </c>
      <c r="E147" s="1">
        <f>ROUND((IF('[1]National Polling Changes'!$W147&gt;43409,'[1]National Polling Changes'!AA147*100,E146)),2)</f>
        <v>5.01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16.53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19.21</v>
      </c>
      <c r="J147" s="1">
        <f>ROUND((IF('[1]National Polling Changes'!$W147&gt;43409,'[1]National Polling Changes'!AF147*100,J146)),2)</f>
        <v>2.56</v>
      </c>
    </row>
    <row r="148" spans="1:10">
      <c r="A148" s="26">
        <f>'[1]National Polling Changes'!W148</f>
        <v>43725</v>
      </c>
      <c r="B148" s="1">
        <f>ROUND((IF('[1]National Polling Changes'!$W148&gt;43409,'[1]National Polling Changes'!X148*100,B147)),2)</f>
        <v>33.549999999999997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2.59</v>
      </c>
      <c r="E148" s="1">
        <f>ROUND((IF('[1]National Polling Changes'!$W148&gt;43409,'[1]National Polling Changes'!AA148*100,E147)),2)</f>
        <v>4.95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16.39</v>
      </c>
      <c r="H148" s="1">
        <f>ROUND((IF('[1]National Polling Changes'!$W148&gt;43409,'[1]National Polling Changes'!AD148*100,H147)),2)</f>
        <v>0.79</v>
      </c>
      <c r="I148" s="1">
        <f>ROUND((IF('[1]National Polling Changes'!$W148&gt;43409,'[1]National Polling Changes'!AE148*100,I147)),2)</f>
        <v>19.09</v>
      </c>
      <c r="J148" s="1">
        <f>ROUND((IF('[1]National Polling Changes'!$W148&gt;43409,'[1]National Polling Changes'!AF148*100,J147)),2)</f>
        <v>2.68</v>
      </c>
    </row>
    <row r="149" spans="1:10">
      <c r="A149" s="26">
        <f>'[1]National Polling Changes'!W149</f>
        <v>43724</v>
      </c>
      <c r="B149" s="1">
        <f>ROUND((IF('[1]National Polling Changes'!$W149&gt;43409,'[1]National Polling Changes'!X149*100,B148)),2)</f>
        <v>31.18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2.57</v>
      </c>
      <c r="E149" s="1">
        <f>ROUND((IF('[1]National Polling Changes'!$W149&gt;43409,'[1]National Polling Changes'!AA149*100,E148)),2)</f>
        <v>5.13</v>
      </c>
      <c r="F149" s="1">
        <f>ROUND((IF('[1]National Polling Changes'!$W149&gt;43409,'[1]National Polling Changes'!AB149*100,F148)),2)</f>
        <v>1.2</v>
      </c>
      <c r="G149" s="1">
        <f>ROUND((IF('[1]National Polling Changes'!$W149&gt;43409,'[1]National Polling Changes'!AC149*100,G148)),2)</f>
        <v>18.53</v>
      </c>
      <c r="H149" s="1">
        <f>ROUND((IF('[1]National Polling Changes'!$W149&gt;43409,'[1]National Polling Changes'!AD149*100,H148)),2)</f>
        <v>0.87</v>
      </c>
      <c r="I149" s="1">
        <f>ROUND((IF('[1]National Polling Changes'!$W149&gt;43409,'[1]National Polling Changes'!AE149*100,I148)),2)</f>
        <v>19.059999999999999</v>
      </c>
      <c r="J149" s="1">
        <f>ROUND((IF('[1]National Polling Changes'!$W149&gt;43409,'[1]National Polling Changes'!AF149*100,J148)),2)</f>
        <v>2.78</v>
      </c>
    </row>
    <row r="150" spans="1:10">
      <c r="A150" s="26">
        <f>'[1]National Polling Changes'!W150</f>
        <v>43723</v>
      </c>
      <c r="B150" s="1">
        <f>ROUND((IF('[1]National Polling Changes'!$W150&gt;43409,'[1]National Polling Changes'!X150*100,B149)),2)</f>
        <v>31.69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2.02</v>
      </c>
      <c r="E150" s="1">
        <f>ROUND((IF('[1]National Polling Changes'!$W150&gt;43409,'[1]National Polling Changes'!AA150*100,E149)),2)</f>
        <v>4.6100000000000003</v>
      </c>
      <c r="F150" s="1">
        <f>ROUND((IF('[1]National Polling Changes'!$W150&gt;43409,'[1]National Polling Changes'!AB150*100,F149)),2)</f>
        <v>1.18</v>
      </c>
      <c r="G150" s="1">
        <f>ROUND((IF('[1]National Polling Changes'!$W150&gt;43409,'[1]National Polling Changes'!AC150*100,G149)),2)</f>
        <v>19.43</v>
      </c>
      <c r="H150" s="1">
        <f>ROUND((IF('[1]National Polling Changes'!$W150&gt;43409,'[1]National Polling Changes'!AD150*100,H149)),2)</f>
        <v>0.83</v>
      </c>
      <c r="I150" s="1">
        <f>ROUND((IF('[1]National Polling Changes'!$W150&gt;43409,'[1]National Polling Changes'!AE150*100,I149)),2)</f>
        <v>19.149999999999999</v>
      </c>
      <c r="J150" s="1">
        <f>ROUND((IF('[1]National Polling Changes'!$W150&gt;43409,'[1]National Polling Changes'!AF150*100,J149)),2)</f>
        <v>2.6</v>
      </c>
    </row>
    <row r="151" spans="1:10">
      <c r="A151" s="26">
        <f>'[1]National Polling Changes'!W151</f>
        <v>43722</v>
      </c>
      <c r="B151" s="1">
        <f>ROUND((IF('[1]National Polling Changes'!$W151&gt;43409,'[1]National Polling Changes'!X151*100,B150)),2)</f>
        <v>31.76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1.94</v>
      </c>
      <c r="E151" s="1">
        <f>ROUND((IF('[1]National Polling Changes'!$W151&gt;43409,'[1]National Polling Changes'!AA151*100,E150)),2)</f>
        <v>4.58</v>
      </c>
      <c r="F151" s="1">
        <f>ROUND((IF('[1]National Polling Changes'!$W151&gt;43409,'[1]National Polling Changes'!AB151*100,F150)),2)</f>
        <v>1.1299999999999999</v>
      </c>
      <c r="G151" s="1">
        <f>ROUND((IF('[1]National Polling Changes'!$W151&gt;43409,'[1]National Polling Changes'!AC151*100,G150)),2)</f>
        <v>19.329999999999998</v>
      </c>
      <c r="H151" s="1">
        <f>ROUND((IF('[1]National Polling Changes'!$W151&gt;43409,'[1]National Polling Changes'!AD151*100,H150)),2)</f>
        <v>0.82</v>
      </c>
      <c r="I151" s="1">
        <f>ROUND((IF('[1]National Polling Changes'!$W151&gt;43409,'[1]National Polling Changes'!AE151*100,I150)),2)</f>
        <v>19.170000000000002</v>
      </c>
      <c r="J151" s="1">
        <f>ROUND((IF('[1]National Polling Changes'!$W151&gt;43409,'[1]National Polling Changes'!AF151*100,J150)),2)</f>
        <v>2.59</v>
      </c>
    </row>
    <row r="152" spans="1:10">
      <c r="A152" s="26">
        <f>'[1]National Polling Changes'!W152</f>
        <v>43721</v>
      </c>
      <c r="B152" s="1">
        <f>ROUND((IF('[1]National Polling Changes'!$W152&gt;43409,'[1]National Polling Changes'!X152*100,B151)),2)</f>
        <v>31.76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4.58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19.329999999999998</v>
      </c>
      <c r="H152" s="1">
        <f>ROUND((IF('[1]National Polling Changes'!$W152&gt;43409,'[1]National Polling Changes'!AD152*100,H151)),2)</f>
        <v>0.82</v>
      </c>
      <c r="I152" s="1">
        <f>ROUND((IF('[1]National Polling Changes'!$W152&gt;43409,'[1]National Polling Changes'!AE152*100,I151)),2)</f>
        <v>19.170000000000002</v>
      </c>
      <c r="J152" s="1">
        <f>ROUND((IF('[1]National Polling Changes'!$W152&gt;43409,'[1]National Polling Changes'!AF152*100,J151)),2)</f>
        <v>2.59</v>
      </c>
    </row>
    <row r="153" spans="1:10">
      <c r="A153" s="26">
        <f>'[1]National Polling Changes'!W153</f>
        <v>43720</v>
      </c>
      <c r="B153" s="1">
        <f>ROUND((IF('[1]National Polling Changes'!$W153&gt;43409,'[1]National Polling Changes'!X153*100,B152)),2)</f>
        <v>31.68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1.94</v>
      </c>
      <c r="E153" s="1">
        <f>ROUND((IF('[1]National Polling Changes'!$W153&gt;43409,'[1]National Polling Changes'!AA153*100,E152)),2)</f>
        <v>4.62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19.38</v>
      </c>
      <c r="H153" s="1">
        <f>ROUND((IF('[1]National Polling Changes'!$W153&gt;43409,'[1]National Polling Changes'!AD153*100,H152)),2)</f>
        <v>0.8</v>
      </c>
      <c r="I153" s="1">
        <f>ROUND((IF('[1]National Polling Changes'!$W153&gt;43409,'[1]National Polling Changes'!AE153*100,I152)),2)</f>
        <v>19.190000000000001</v>
      </c>
      <c r="J153" s="1">
        <f>ROUND((IF('[1]National Polling Changes'!$W153&gt;43409,'[1]National Polling Changes'!AF153*100,J152)),2)</f>
        <v>2.59</v>
      </c>
    </row>
    <row r="154" spans="1:10">
      <c r="A154" s="26">
        <f>'[1]National Polling Changes'!W154</f>
        <v>43719</v>
      </c>
      <c r="B154" s="1">
        <f>ROUND((IF('[1]National Polling Changes'!$W154&gt;43409,'[1]National Polling Changes'!X154*100,B153)),2)</f>
        <v>31.8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1.86</v>
      </c>
      <c r="E154" s="1">
        <f>ROUND((IF('[1]National Polling Changes'!$W154&gt;43409,'[1]National Polling Changes'!AA154*100,E153)),2)</f>
        <v>4.78</v>
      </c>
      <c r="F154" s="1">
        <f>ROUND((IF('[1]National Polling Changes'!$W154&gt;43409,'[1]National Polling Changes'!AB154*100,F153)),2)</f>
        <v>1.1000000000000001</v>
      </c>
      <c r="G154" s="1">
        <f>ROUND((IF('[1]National Polling Changes'!$W154&gt;43409,'[1]National Polling Changes'!AC154*100,G153)),2)</f>
        <v>19.690000000000001</v>
      </c>
      <c r="H154" s="1">
        <f>ROUND((IF('[1]National Polling Changes'!$W154&gt;43409,'[1]National Polling Changes'!AD154*100,H153)),2)</f>
        <v>0.91</v>
      </c>
      <c r="I154" s="1">
        <f>ROUND((IF('[1]National Polling Changes'!$W154&gt;43409,'[1]National Polling Changes'!AE154*100,I153)),2)</f>
        <v>18.79</v>
      </c>
      <c r="J154" s="1">
        <f>ROUND((IF('[1]National Polling Changes'!$W154&gt;43409,'[1]National Polling Changes'!AF154*100,J153)),2)</f>
        <v>2.4300000000000002</v>
      </c>
    </row>
    <row r="155" spans="1:10">
      <c r="A155" s="26">
        <f>'[1]National Polling Changes'!W155</f>
        <v>43718</v>
      </c>
      <c r="B155" s="1">
        <f>ROUND((IF('[1]National Polling Changes'!$W155&gt;43409,'[1]National Polling Changes'!X155*100,B154)),2)</f>
        <v>31.63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1.94</v>
      </c>
      <c r="E155" s="1">
        <f>ROUND((IF('[1]National Polling Changes'!$W155&gt;43409,'[1]National Polling Changes'!AA155*100,E154)),2)</f>
        <v>4.75</v>
      </c>
      <c r="F155" s="1">
        <f>ROUND((IF('[1]National Polling Changes'!$W155&gt;43409,'[1]National Polling Changes'!AB155*100,F154)),2)</f>
        <v>1.1100000000000001</v>
      </c>
      <c r="G155" s="1">
        <f>ROUND((IF('[1]National Polling Changes'!$W155&gt;43409,'[1]National Polling Changes'!AC155*100,G154)),2)</f>
        <v>19.7</v>
      </c>
      <c r="H155" s="1">
        <f>ROUND((IF('[1]National Polling Changes'!$W155&gt;43409,'[1]National Polling Changes'!AD155*100,H154)),2)</f>
        <v>0.86</v>
      </c>
      <c r="I155" s="1">
        <f>ROUND((IF('[1]National Polling Changes'!$W155&gt;43409,'[1]National Polling Changes'!AE155*100,I154)),2)</f>
        <v>18.809999999999999</v>
      </c>
      <c r="J155" s="1">
        <f>ROUND((IF('[1]National Polling Changes'!$W155&gt;43409,'[1]National Polling Changes'!AF155*100,J154)),2)</f>
        <v>2.56</v>
      </c>
    </row>
    <row r="156" spans="1:10">
      <c r="A156" s="26">
        <f>'[1]National Polling Changes'!W156</f>
        <v>43717</v>
      </c>
      <c r="B156" s="1">
        <f>ROUND((IF('[1]National Polling Changes'!$W156&gt;43409,'[1]National Polling Changes'!X156*100,B155)),2)</f>
        <v>32.33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2.06</v>
      </c>
      <c r="E156" s="1">
        <f>ROUND((IF('[1]National Polling Changes'!$W156&gt;43409,'[1]National Polling Changes'!AA156*100,E155)),2)</f>
        <v>4.8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19.57</v>
      </c>
      <c r="H156" s="1">
        <f>ROUND((IF('[1]National Polling Changes'!$W156&gt;43409,'[1]National Polling Changes'!AD156*100,H155)),2)</f>
        <v>0.89</v>
      </c>
      <c r="I156" s="1">
        <f>ROUND((IF('[1]National Polling Changes'!$W156&gt;43409,'[1]National Polling Changes'!AE156*100,I155)),2)</f>
        <v>18.309999999999999</v>
      </c>
      <c r="J156" s="1">
        <f>ROUND((IF('[1]National Polling Changes'!$W156&gt;43409,'[1]National Polling Changes'!AF156*100,J155)),2)</f>
        <v>2.31</v>
      </c>
    </row>
    <row r="157" spans="1:10">
      <c r="A157" s="26">
        <f>'[1]National Polling Changes'!W157</f>
        <v>43716</v>
      </c>
      <c r="B157" s="1">
        <f>ROUND((IF('[1]National Polling Changes'!$W157&gt;43409,'[1]National Polling Changes'!X157*100,B156)),2)</f>
        <v>32.200000000000003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2.0499999999999998</v>
      </c>
      <c r="E157" s="1">
        <f>ROUND((IF('[1]National Polling Changes'!$W157&gt;43409,'[1]National Polling Changes'!AA157*100,E156)),2)</f>
        <v>4.82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19.600000000000001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18.36</v>
      </c>
      <c r="J157" s="1">
        <f>ROUND((IF('[1]National Polling Changes'!$W157&gt;43409,'[1]National Polling Changes'!AF157*100,J156)),2)</f>
        <v>2.36</v>
      </c>
    </row>
    <row r="158" spans="1:10">
      <c r="A158" s="26">
        <f>'[1]National Polling Changes'!W158</f>
        <v>43715</v>
      </c>
      <c r="B158" s="1">
        <f>ROUND((IF('[1]National Polling Changes'!$W158&gt;43409,'[1]National Polling Changes'!X158*100,B157)),2)</f>
        <v>33.26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2.11</v>
      </c>
      <c r="E158" s="1">
        <f>ROUND((IF('[1]National Polling Changes'!$W158&gt;43409,'[1]National Polling Changes'!AA158*100,E157)),2)</f>
        <v>4.5599999999999996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19.28</v>
      </c>
      <c r="H158" s="1">
        <f>ROUND((IF('[1]National Polling Changes'!$W158&gt;43409,'[1]National Polling Changes'!AD158*100,H157)),2)</f>
        <v>0.85</v>
      </c>
      <c r="I158" s="1">
        <f>ROUND((IF('[1]National Polling Changes'!$W158&gt;43409,'[1]National Polling Changes'!AE158*100,I157)),2)</f>
        <v>18</v>
      </c>
      <c r="J158" s="1">
        <f>ROUND((IF('[1]National Polling Changes'!$W158&gt;43409,'[1]National Polling Changes'!AF158*100,J157)),2)</f>
        <v>2.23</v>
      </c>
    </row>
    <row r="159" spans="1:10">
      <c r="A159" s="26">
        <f>'[1]National Polling Changes'!W159</f>
        <v>43714</v>
      </c>
      <c r="B159" s="1">
        <f>ROUND((IF('[1]National Polling Changes'!$W159&gt;43409,'[1]National Polling Changes'!X159*100,B158)),2)</f>
        <v>33.340000000000003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2.13</v>
      </c>
      <c r="E159" s="1">
        <f>ROUND((IF('[1]National Polling Changes'!$W159&gt;43409,'[1]National Polling Changes'!AA159*100,E158)),2)</f>
        <v>4.5199999999999996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18.809999999999999</v>
      </c>
      <c r="H159" s="1">
        <f>ROUND((IF('[1]National Polling Changes'!$W159&gt;43409,'[1]National Polling Changes'!AD159*100,H158)),2)</f>
        <v>0.81</v>
      </c>
      <c r="I159" s="1">
        <f>ROUND((IF('[1]National Polling Changes'!$W159&gt;43409,'[1]National Polling Changes'!AE159*100,I158)),2)</f>
        <v>18.38</v>
      </c>
      <c r="J159" s="1">
        <f>ROUND((IF('[1]National Polling Changes'!$W159&gt;43409,'[1]National Polling Changes'!AF159*100,J158)),2)</f>
        <v>2.12</v>
      </c>
    </row>
    <row r="160" spans="1:10">
      <c r="A160" s="26">
        <f>'[1]National Polling Changes'!W160</f>
        <v>43713</v>
      </c>
      <c r="B160" s="1">
        <f>ROUND((IF('[1]National Polling Changes'!$W160&gt;43409,'[1]National Polling Changes'!X160*100,B159)),2)</f>
        <v>33.729999999999997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2.46</v>
      </c>
      <c r="E160" s="1">
        <f>ROUND((IF('[1]National Polling Changes'!$W160&gt;43409,'[1]National Polling Changes'!AA160*100,E159)),2)</f>
        <v>5.01</v>
      </c>
      <c r="F160" s="1">
        <f>ROUND((IF('[1]National Polling Changes'!$W160&gt;43409,'[1]National Polling Changes'!AB160*100,F159)),2)</f>
        <v>1.1499999999999999</v>
      </c>
      <c r="G160" s="1">
        <f>ROUND((IF('[1]National Polling Changes'!$W160&gt;43409,'[1]National Polling Changes'!AC160*100,G159)),2)</f>
        <v>18.18</v>
      </c>
      <c r="H160" s="1">
        <f>ROUND((IF('[1]National Polling Changes'!$W160&gt;43409,'[1]National Polling Changes'!AD160*100,H159)),2)</f>
        <v>0.94</v>
      </c>
      <c r="I160" s="1">
        <f>ROUND((IF('[1]National Polling Changes'!$W160&gt;43409,'[1]National Polling Changes'!AE160*100,I159)),2)</f>
        <v>16.34</v>
      </c>
      <c r="J160" s="1">
        <f>ROUND((IF('[1]National Polling Changes'!$W160&gt;43409,'[1]National Polling Changes'!AF160*100,J159)),2)</f>
        <v>2.42</v>
      </c>
    </row>
    <row r="161" spans="1:10">
      <c r="A161" s="26">
        <f>'[1]National Polling Changes'!W161</f>
        <v>43712</v>
      </c>
      <c r="B161" s="1">
        <f>ROUND((IF('[1]National Polling Changes'!$W161&gt;43409,'[1]National Polling Changes'!X161*100,B160)),2)</f>
        <v>33.57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2.42</v>
      </c>
      <c r="E161" s="1">
        <f>ROUND((IF('[1]National Polling Changes'!$W161&gt;43409,'[1]National Polling Changes'!AA161*100,E160)),2)</f>
        <v>5.01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18.23</v>
      </c>
      <c r="H161" s="1">
        <f>ROUND((IF('[1]National Polling Changes'!$W161&gt;43409,'[1]National Polling Changes'!AD161*100,H160)),2)</f>
        <v>0.92</v>
      </c>
      <c r="I161" s="1">
        <f>ROUND((IF('[1]National Polling Changes'!$W161&gt;43409,'[1]National Polling Changes'!AE161*100,I160)),2)</f>
        <v>16.510000000000002</v>
      </c>
      <c r="J161" s="1">
        <f>ROUND((IF('[1]National Polling Changes'!$W161&gt;43409,'[1]National Polling Changes'!AF161*100,J160)),2)</f>
        <v>2.39</v>
      </c>
    </row>
    <row r="162" spans="1:10">
      <c r="A162" s="26">
        <f>'[1]National Polling Changes'!W162</f>
        <v>43711</v>
      </c>
      <c r="B162" s="1">
        <f>ROUND((IF('[1]National Polling Changes'!$W162&gt;43409,'[1]National Polling Changes'!X162*100,B161)),2)</f>
        <v>34.42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2.74</v>
      </c>
      <c r="E162" s="1">
        <f>ROUND((IF('[1]National Polling Changes'!$W162&gt;43409,'[1]National Polling Changes'!AA162*100,E161)),2)</f>
        <v>5.0199999999999996</v>
      </c>
      <c r="F162" s="1">
        <f>ROUND((IF('[1]National Polling Changes'!$W162&gt;43409,'[1]National Polling Changes'!AB162*100,F161)),2)</f>
        <v>1.03</v>
      </c>
      <c r="G162" s="1">
        <f>ROUND((IF('[1]National Polling Changes'!$W162&gt;43409,'[1]National Polling Changes'!AC162*100,G161)),2)</f>
        <v>17.75</v>
      </c>
      <c r="H162" s="1">
        <f>ROUND((IF('[1]National Polling Changes'!$W162&gt;43409,'[1]National Polling Changes'!AD162*100,H161)),2)</f>
        <v>0.96</v>
      </c>
      <c r="I162" s="1">
        <f>ROUND((IF('[1]National Polling Changes'!$W162&gt;43409,'[1]National Polling Changes'!AE162*100,I161)),2)</f>
        <v>15.94</v>
      </c>
      <c r="J162" s="1">
        <f>ROUND((IF('[1]National Polling Changes'!$W162&gt;43409,'[1]National Polling Changes'!AF162*100,J161)),2)</f>
        <v>2.39</v>
      </c>
    </row>
    <row r="163" spans="1:10">
      <c r="A163" s="26">
        <f>'[1]National Polling Changes'!W163</f>
        <v>43710</v>
      </c>
      <c r="B163" s="1">
        <f>ROUND((IF('[1]National Polling Changes'!$W163&gt;43409,'[1]National Polling Changes'!X163*100,B162)),2)</f>
        <v>34.42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2.86</v>
      </c>
      <c r="E163" s="1">
        <f>ROUND((IF('[1]National Polling Changes'!$W163&gt;43409,'[1]National Polling Changes'!AA163*100,E162)),2)</f>
        <v>4.88</v>
      </c>
      <c r="F163" s="1">
        <f>ROUND((IF('[1]National Polling Changes'!$W163&gt;43409,'[1]National Polling Changes'!AB163*100,F162)),2)</f>
        <v>1.06</v>
      </c>
      <c r="G163" s="1">
        <f>ROUND((IF('[1]National Polling Changes'!$W163&gt;43409,'[1]National Polling Changes'!AC163*100,G162)),2)</f>
        <v>18.09</v>
      </c>
      <c r="H163" s="1">
        <f>ROUND((IF('[1]National Polling Changes'!$W163&gt;43409,'[1]National Polling Changes'!AD163*100,H162)),2)</f>
        <v>0.97</v>
      </c>
      <c r="I163" s="1">
        <f>ROUND((IF('[1]National Polling Changes'!$W163&gt;43409,'[1]National Polling Changes'!AE163*100,I162)),2)</f>
        <v>15.62</v>
      </c>
      <c r="J163" s="1">
        <f>ROUND((IF('[1]National Polling Changes'!$W163&gt;43409,'[1]National Polling Changes'!AF163*100,J162)),2)</f>
        <v>2.34</v>
      </c>
    </row>
    <row r="164" spans="1:10">
      <c r="A164" s="26">
        <f>'[1]National Polling Changes'!W164</f>
        <v>43709</v>
      </c>
      <c r="B164" s="1">
        <f>ROUND((IF('[1]National Polling Changes'!$W164&gt;43409,'[1]National Polling Changes'!X164*100,B163)),2)</f>
        <v>34.5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2.9</v>
      </c>
      <c r="E164" s="1">
        <f>ROUND((IF('[1]National Polling Changes'!$W164&gt;43409,'[1]National Polling Changes'!AA164*100,E163)),2)</f>
        <v>4.8099999999999996</v>
      </c>
      <c r="F164" s="1">
        <f>ROUND((IF('[1]National Polling Changes'!$W164&gt;43409,'[1]National Polling Changes'!AB164*100,F163)),2)</f>
        <v>1.04</v>
      </c>
      <c r="G164" s="1">
        <f>ROUND((IF('[1]National Polling Changes'!$W164&gt;43409,'[1]National Polling Changes'!AC164*100,G163)),2)</f>
        <v>18.07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15.63</v>
      </c>
      <c r="J164" s="1">
        <f>ROUND((IF('[1]National Polling Changes'!$W164&gt;43409,'[1]National Polling Changes'!AF164*100,J163)),2)</f>
        <v>2.35</v>
      </c>
    </row>
    <row r="165" spans="1:10">
      <c r="A165" s="26">
        <f>'[1]National Polling Changes'!W165</f>
        <v>43708</v>
      </c>
      <c r="B165" s="1">
        <f>ROUND((IF('[1]National Polling Changes'!$W165&gt;43409,'[1]National Polling Changes'!X165*100,B164)),2)</f>
        <v>35.46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2.83</v>
      </c>
      <c r="E165" s="1">
        <f>ROUND((IF('[1]National Polling Changes'!$W165&gt;43409,'[1]National Polling Changes'!AA165*100,E164)),2)</f>
        <v>4.5999999999999996</v>
      </c>
      <c r="F165" s="1">
        <f>ROUND((IF('[1]National Polling Changes'!$W165&gt;43409,'[1]National Polling Changes'!AB165*100,F164)),2)</f>
        <v>1.04</v>
      </c>
      <c r="G165" s="1">
        <f>ROUND((IF('[1]National Polling Changes'!$W165&gt;43409,'[1]National Polling Changes'!AC165*100,G164)),2)</f>
        <v>17.440000000000001</v>
      </c>
      <c r="H165" s="1">
        <f>ROUND((IF('[1]National Polling Changes'!$W165&gt;43409,'[1]National Polling Changes'!AD165*100,H164)),2)</f>
        <v>0.89</v>
      </c>
      <c r="I165" s="1">
        <f>ROUND((IF('[1]National Polling Changes'!$W165&gt;43409,'[1]National Polling Changes'!AE165*100,I164)),2)</f>
        <v>15.7</v>
      </c>
      <c r="J165" s="1">
        <f>ROUND((IF('[1]National Polling Changes'!$W165&gt;43409,'[1]National Polling Changes'!AF165*100,J164)),2)</f>
        <v>2.33</v>
      </c>
    </row>
    <row r="166" spans="1:10">
      <c r="A166" s="26">
        <f>'[1]National Polling Changes'!W166</f>
        <v>43707</v>
      </c>
      <c r="B166" s="1">
        <f>ROUND((IF('[1]National Polling Changes'!$W166&gt;43409,'[1]National Polling Changes'!X166*100,B165)),2)</f>
        <v>36.17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2.72</v>
      </c>
      <c r="E166" s="1">
        <f>ROUND((IF('[1]National Polling Changes'!$W166&gt;43409,'[1]National Polling Changes'!AA166*100,E165)),2)</f>
        <v>4.49</v>
      </c>
      <c r="F166" s="1">
        <f>ROUND((IF('[1]National Polling Changes'!$W166&gt;43409,'[1]National Polling Changes'!AB166*100,F165)),2)</f>
        <v>1.01</v>
      </c>
      <c r="G166" s="1">
        <f>ROUND((IF('[1]National Polling Changes'!$W166&gt;43409,'[1]National Polling Changes'!AC166*100,G165)),2)</f>
        <v>17.52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15.27</v>
      </c>
      <c r="J166" s="1">
        <f>ROUND((IF('[1]National Polling Changes'!$W166&gt;43409,'[1]National Polling Changes'!AF166*100,J165)),2)</f>
        <v>2.27</v>
      </c>
    </row>
    <row r="167" spans="1:10">
      <c r="A167" s="26">
        <f>'[1]National Polling Changes'!W167</f>
        <v>43706</v>
      </c>
      <c r="B167" s="1">
        <f>ROUND((IF('[1]National Polling Changes'!$W167&gt;43409,'[1]National Polling Changes'!X167*100,B166)),2)</f>
        <v>36.049999999999997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2.75</v>
      </c>
      <c r="E167" s="1">
        <f>ROUND((IF('[1]National Polling Changes'!$W167&gt;43409,'[1]National Polling Changes'!AA167*100,E166)),2)</f>
        <v>4.46</v>
      </c>
      <c r="F167" s="1">
        <f>ROUND((IF('[1]National Polling Changes'!$W167&gt;43409,'[1]National Polling Changes'!AB167*100,F166)),2)</f>
        <v>1.03</v>
      </c>
      <c r="G167" s="1">
        <f>ROUND((IF('[1]National Polling Changes'!$W167&gt;43409,'[1]National Polling Changes'!AC167*100,G166)),2)</f>
        <v>17.54</v>
      </c>
      <c r="H167" s="1">
        <f>ROUND((IF('[1]National Polling Changes'!$W167&gt;43409,'[1]National Polling Changes'!AD167*100,H166)),2)</f>
        <v>0.87</v>
      </c>
      <c r="I167" s="1">
        <f>ROUND((IF('[1]National Polling Changes'!$W167&gt;43409,'[1]National Polling Changes'!AE167*100,I166)),2)</f>
        <v>15.38</v>
      </c>
      <c r="J167" s="1">
        <f>ROUND((IF('[1]National Polling Changes'!$W167&gt;43409,'[1]National Polling Changes'!AF167*100,J166)),2)</f>
        <v>2.27</v>
      </c>
    </row>
    <row r="168" spans="1:10">
      <c r="A168" s="26">
        <f>'[1]National Polling Changes'!W168</f>
        <v>43705</v>
      </c>
      <c r="B168" s="1">
        <f>ROUND((IF('[1]National Polling Changes'!$W168&gt;43409,'[1]National Polling Changes'!X168*100,B167)),2)</f>
        <v>34.57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2.8</v>
      </c>
      <c r="E168" s="1">
        <f>ROUND((IF('[1]National Polling Changes'!$W168&gt;43409,'[1]National Polling Changes'!AA168*100,E167)),2)</f>
        <v>4.63</v>
      </c>
      <c r="F168" s="1">
        <f>ROUND((IF('[1]National Polling Changes'!$W168&gt;43409,'[1]National Polling Changes'!AB168*100,F167)),2)</f>
        <v>0.99</v>
      </c>
      <c r="G168" s="1">
        <f>ROUND((IF('[1]National Polling Changes'!$W168&gt;43409,'[1]National Polling Changes'!AC168*100,G167)),2)</f>
        <v>18.34</v>
      </c>
      <c r="H168" s="1">
        <f>ROUND((IF('[1]National Polling Changes'!$W168&gt;43409,'[1]National Polling Changes'!AD168*100,H167)),2)</f>
        <v>0.83</v>
      </c>
      <c r="I168" s="1">
        <f>ROUND((IF('[1]National Polling Changes'!$W168&gt;43409,'[1]National Polling Changes'!AE168*100,I167)),2)</f>
        <v>15.8</v>
      </c>
      <c r="J168" s="1">
        <f>ROUND((IF('[1]National Polling Changes'!$W168&gt;43409,'[1]National Polling Changes'!AF168*100,J167)),2)</f>
        <v>2.38</v>
      </c>
    </row>
    <row r="169" spans="1:10">
      <c r="A169" s="26">
        <f>'[1]National Polling Changes'!W169</f>
        <v>43704</v>
      </c>
      <c r="B169" s="1">
        <f>ROUND((IF('[1]National Polling Changes'!$W169&gt;43409,'[1]National Polling Changes'!X169*100,B168)),2)</f>
        <v>33.090000000000003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2.27</v>
      </c>
      <c r="E169" s="1">
        <f>ROUND((IF('[1]National Polling Changes'!$W169&gt;43409,'[1]National Polling Changes'!AA169*100,E168)),2)</f>
        <v>4.01</v>
      </c>
      <c r="F169" s="1">
        <f>ROUND((IF('[1]National Polling Changes'!$W169&gt;43409,'[1]National Polling Changes'!AB169*100,F168)),2)</f>
        <v>0.82</v>
      </c>
      <c r="G169" s="1">
        <f>ROUND((IF('[1]National Polling Changes'!$W169&gt;43409,'[1]National Polling Changes'!AC169*100,G168)),2)</f>
        <v>20.23</v>
      </c>
      <c r="H169" s="1">
        <f>ROUND((IF('[1]National Polling Changes'!$W169&gt;43409,'[1]National Polling Changes'!AD169*100,H168)),2)</f>
        <v>0.76</v>
      </c>
      <c r="I169" s="1">
        <f>ROUND((IF('[1]National Polling Changes'!$W169&gt;43409,'[1]National Polling Changes'!AE169*100,I168)),2)</f>
        <v>17.100000000000001</v>
      </c>
      <c r="J169" s="1">
        <f>ROUND((IF('[1]National Polling Changes'!$W169&gt;43409,'[1]National Polling Changes'!AF169*100,J168)),2)</f>
        <v>2.12</v>
      </c>
    </row>
    <row r="170" spans="1:10">
      <c r="A170" s="26">
        <f>'[1]National Polling Changes'!W170</f>
        <v>43703</v>
      </c>
      <c r="B170" s="1">
        <f>ROUND((IF('[1]National Polling Changes'!$W170&gt;43409,'[1]National Polling Changes'!X170*100,B169)),2)</f>
        <v>32.86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2.35</v>
      </c>
      <c r="E170" s="1">
        <f>ROUND((IF('[1]National Polling Changes'!$W170&gt;43409,'[1]National Polling Changes'!AA170*100,E169)),2)</f>
        <v>4.13</v>
      </c>
      <c r="F170" s="1">
        <f>ROUND((IF('[1]National Polling Changes'!$W170&gt;43409,'[1]National Polling Changes'!AB170*100,F169)),2)</f>
        <v>0.84</v>
      </c>
      <c r="G170" s="1">
        <f>ROUND((IF('[1]National Polling Changes'!$W170&gt;43409,'[1]National Polling Changes'!AC170*100,G169)),2)</f>
        <v>20.440000000000001</v>
      </c>
      <c r="H170" s="1">
        <f>ROUND((IF('[1]National Polling Changes'!$W170&gt;43409,'[1]National Polling Changes'!AD170*100,H169)),2)</f>
        <v>0.73</v>
      </c>
      <c r="I170" s="1">
        <f>ROUND((IF('[1]National Polling Changes'!$W170&gt;43409,'[1]National Polling Changes'!AE170*100,I169)),2)</f>
        <v>16.87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43702</v>
      </c>
      <c r="B171" s="1">
        <f>ROUND((IF('[1]National Polling Changes'!$W171&gt;43409,'[1]National Polling Changes'!X171*100,B170)),2)</f>
        <v>33.15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2.42</v>
      </c>
      <c r="E171" s="1">
        <f>ROUND((IF('[1]National Polling Changes'!$W171&gt;43409,'[1]National Polling Changes'!AA171*100,E170)),2)</f>
        <v>4.08</v>
      </c>
      <c r="F171" s="1">
        <f>ROUND((IF('[1]National Polling Changes'!$W171&gt;43409,'[1]National Polling Changes'!AB171*100,F170)),2)</f>
        <v>0.93</v>
      </c>
      <c r="G171" s="1">
        <f>ROUND((IF('[1]National Polling Changes'!$W171&gt;43409,'[1]National Polling Changes'!AC171*100,G170)),2)</f>
        <v>19.88</v>
      </c>
      <c r="H171" s="1">
        <f>ROUND((IF('[1]National Polling Changes'!$W171&gt;43409,'[1]National Polling Changes'!AD171*100,H170)),2)</f>
        <v>0.81</v>
      </c>
      <c r="I171" s="1">
        <f>ROUND((IF('[1]National Polling Changes'!$W171&gt;43409,'[1]National Polling Changes'!AE171*100,I170)),2)</f>
        <v>16.8</v>
      </c>
      <c r="J171" s="1">
        <f>ROUND((IF('[1]National Polling Changes'!$W171&gt;43409,'[1]National Polling Changes'!AF171*100,J170)),2)</f>
        <v>2.15</v>
      </c>
    </row>
    <row r="172" spans="1:10">
      <c r="A172" s="26">
        <f>'[1]National Polling Changes'!W172</f>
        <v>43701</v>
      </c>
      <c r="B172" s="1">
        <f>ROUND((IF('[1]National Polling Changes'!$W172&gt;43409,'[1]National Polling Changes'!X172*100,B171)),2)</f>
        <v>33.1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2.41</v>
      </c>
      <c r="E172" s="1">
        <f>ROUND((IF('[1]National Polling Changes'!$W172&gt;43409,'[1]National Polling Changes'!AA172*100,E171)),2)</f>
        <v>4.04</v>
      </c>
      <c r="F172" s="1">
        <f>ROUND((IF('[1]National Polling Changes'!$W172&gt;43409,'[1]National Polling Changes'!AB172*100,F171)),2)</f>
        <v>0.92</v>
      </c>
      <c r="G172" s="1">
        <f>ROUND((IF('[1]National Polling Changes'!$W172&gt;43409,'[1]National Polling Changes'!AC172*100,G171)),2)</f>
        <v>19.88</v>
      </c>
      <c r="H172" s="1">
        <f>ROUND((IF('[1]National Polling Changes'!$W172&gt;43409,'[1]National Polling Changes'!AD172*100,H171)),2)</f>
        <v>0.81</v>
      </c>
      <c r="I172" s="1">
        <f>ROUND((IF('[1]National Polling Changes'!$W172&gt;43409,'[1]National Polling Changes'!AE172*100,I171)),2)</f>
        <v>16.899999999999999</v>
      </c>
      <c r="J172" s="1">
        <f>ROUND((IF('[1]National Polling Changes'!$W172&gt;43409,'[1]National Polling Changes'!AF172*100,J171)),2)</f>
        <v>2.14</v>
      </c>
    </row>
    <row r="173" spans="1:10">
      <c r="A173" s="26">
        <f>'[1]National Polling Changes'!W173</f>
        <v>43700</v>
      </c>
      <c r="B173" s="1">
        <f>ROUND((IF('[1]National Polling Changes'!$W173&gt;43409,'[1]National Polling Changes'!X173*100,B172)),2)</f>
        <v>33.19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2.29</v>
      </c>
      <c r="E173" s="1">
        <f>ROUND((IF('[1]National Polling Changes'!$W173&gt;43409,'[1]National Polling Changes'!AA173*100,E172)),2)</f>
        <v>4.0599999999999996</v>
      </c>
      <c r="F173" s="1">
        <f>ROUND((IF('[1]National Polling Changes'!$W173&gt;43409,'[1]National Polling Changes'!AB173*100,F172)),2)</f>
        <v>0.87</v>
      </c>
      <c r="G173" s="1">
        <f>ROUND((IF('[1]National Polling Changes'!$W173&gt;43409,'[1]National Polling Changes'!AC173*100,G172)),2)</f>
        <v>20.260000000000002</v>
      </c>
      <c r="H173" s="1">
        <f>ROUND((IF('[1]National Polling Changes'!$W173&gt;43409,'[1]National Polling Changes'!AD173*100,H172)),2)</f>
        <v>0.78</v>
      </c>
      <c r="I173" s="1">
        <f>ROUND((IF('[1]National Polling Changes'!$W173&gt;43409,'[1]National Polling Changes'!AE173*100,I172)),2)</f>
        <v>16.61</v>
      </c>
      <c r="J173" s="1">
        <f>ROUND((IF('[1]National Polling Changes'!$W173&gt;43409,'[1]National Polling Changes'!AF173*100,J172)),2)</f>
        <v>2.16</v>
      </c>
    </row>
    <row r="174" spans="1:10">
      <c r="A174" s="26">
        <f>'[1]National Polling Changes'!W174</f>
        <v>43699</v>
      </c>
      <c r="B174" s="1">
        <f>ROUND((IF('[1]National Polling Changes'!$W174&gt;43409,'[1]National Polling Changes'!X174*100,B173)),2)</f>
        <v>33.200000000000003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2.46</v>
      </c>
      <c r="E174" s="1">
        <f>ROUND((IF('[1]National Polling Changes'!$W174&gt;43409,'[1]National Polling Changes'!AA174*100,E173)),2)</f>
        <v>4.07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20.16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16.45</v>
      </c>
      <c r="J174" s="1">
        <f>ROUND((IF('[1]National Polling Changes'!$W174&gt;43409,'[1]National Polling Changes'!AF174*100,J173)),2)</f>
        <v>2.0499999999999998</v>
      </c>
    </row>
    <row r="175" spans="1:10">
      <c r="A175" s="26">
        <f>'[1]National Polling Changes'!W175</f>
        <v>43698</v>
      </c>
      <c r="B175" s="1">
        <f>ROUND((IF('[1]National Polling Changes'!$W175&gt;43409,'[1]National Polling Changes'!X175*100,B174)),2)</f>
        <v>33.18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2.48</v>
      </c>
      <c r="E175" s="1">
        <f>ROUND((IF('[1]National Polling Changes'!$W175&gt;43409,'[1]National Polling Changes'!AA175*100,E174)),2)</f>
        <v>4.07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20.100000000000001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16.54</v>
      </c>
      <c r="J175" s="1">
        <f>ROUND((IF('[1]National Polling Changes'!$W175&gt;43409,'[1]National Polling Changes'!AF175*100,J174)),2)</f>
        <v>2.0299999999999998</v>
      </c>
    </row>
    <row r="176" spans="1:10">
      <c r="A176" s="26">
        <f>'[1]National Polling Changes'!W176</f>
        <v>43697</v>
      </c>
      <c r="B176" s="1">
        <f>ROUND((IF('[1]National Polling Changes'!$W176&gt;43409,'[1]National Polling Changes'!X176*100,B175)),2)</f>
        <v>31.85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2.67</v>
      </c>
      <c r="E176" s="1">
        <f>ROUND((IF('[1]National Polling Changes'!$W176&gt;43409,'[1]National Polling Changes'!AA176*100,E175)),2)</f>
        <v>4.41</v>
      </c>
      <c r="F176" s="1">
        <f>ROUND((IF('[1]National Polling Changes'!$W176&gt;43409,'[1]National Polling Changes'!AB176*100,F175)),2)</f>
        <v>1.06</v>
      </c>
      <c r="G176" s="1">
        <f>ROUND((IF('[1]National Polling Changes'!$W176&gt;43409,'[1]National Polling Changes'!AC176*100,G175)),2)</f>
        <v>20.39</v>
      </c>
      <c r="H176" s="1">
        <f>ROUND((IF('[1]National Polling Changes'!$W176&gt;43409,'[1]National Polling Changes'!AD176*100,H175)),2)</f>
        <v>0.88</v>
      </c>
      <c r="I176" s="1">
        <f>ROUND((IF('[1]National Polling Changes'!$W176&gt;43409,'[1]National Polling Changes'!AE176*100,I175)),2)</f>
        <v>16.739999999999998</v>
      </c>
      <c r="J176" s="1">
        <f>ROUND((IF('[1]National Polling Changes'!$W176&gt;43409,'[1]National Polling Changes'!AF176*100,J175)),2)</f>
        <v>2.04</v>
      </c>
    </row>
    <row r="177" spans="1:10">
      <c r="A177" s="26">
        <f>'[1]National Polling Changes'!W177</f>
        <v>43696</v>
      </c>
      <c r="B177" s="1">
        <f>ROUND((IF('[1]National Polling Changes'!$W177&gt;43409,'[1]National Polling Changes'!X177*100,B176)),2)</f>
        <v>32.58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2.39</v>
      </c>
      <c r="E177" s="1">
        <f>ROUND((IF('[1]National Polling Changes'!$W177&gt;43409,'[1]National Polling Changes'!AA177*100,E176)),2)</f>
        <v>4.7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20.2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16.78</v>
      </c>
      <c r="J177" s="1">
        <f>ROUND((IF('[1]National Polling Changes'!$W177&gt;43409,'[1]National Polling Changes'!AF177*100,J176)),2)</f>
        <v>1.78</v>
      </c>
    </row>
    <row r="178" spans="1:10">
      <c r="A178" s="26">
        <f>'[1]National Polling Changes'!W178</f>
        <v>43695</v>
      </c>
      <c r="B178" s="1">
        <f>ROUND((IF('[1]National Polling Changes'!$W178&gt;43409,'[1]National Polling Changes'!X178*100,B177)),2)</f>
        <v>32.479999999999997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2.39</v>
      </c>
      <c r="E178" s="1">
        <f>ROUND((IF('[1]National Polling Changes'!$W178&gt;43409,'[1]National Polling Changes'!AA178*100,E177)),2)</f>
        <v>4.75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20.28</v>
      </c>
      <c r="H178" s="1">
        <f>ROUND((IF('[1]National Polling Changes'!$W178&gt;43409,'[1]National Polling Changes'!AD178*100,H177)),2)</f>
        <v>0.81</v>
      </c>
      <c r="I178" s="1">
        <f>ROUND((IF('[1]National Polling Changes'!$W178&gt;43409,'[1]National Polling Changes'!AE178*100,I177)),2)</f>
        <v>16.78</v>
      </c>
      <c r="J178" s="1">
        <f>ROUND((IF('[1]National Polling Changes'!$W178&gt;43409,'[1]National Polling Changes'!AF178*100,J177)),2)</f>
        <v>1.78</v>
      </c>
    </row>
    <row r="179" spans="1:10">
      <c r="A179" s="26">
        <f>'[1]National Polling Changes'!W179</f>
        <v>43694</v>
      </c>
      <c r="B179" s="1">
        <f>ROUND((IF('[1]National Polling Changes'!$W179&gt;43409,'[1]National Polling Changes'!X179*100,B178)),2)</f>
        <v>33.5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2.88</v>
      </c>
      <c r="E179" s="1">
        <f>ROUND((IF('[1]National Polling Changes'!$W179&gt;43409,'[1]National Polling Changes'!AA179*100,E178)),2)</f>
        <v>5.29</v>
      </c>
      <c r="F179" s="1">
        <f>ROUND((IF('[1]National Polling Changes'!$W179&gt;43409,'[1]National Polling Changes'!AB179*100,F178)),2)</f>
        <v>1.22</v>
      </c>
      <c r="G179" s="1">
        <f>ROUND((IF('[1]National Polling Changes'!$W179&gt;43409,'[1]National Polling Changes'!AC179*100,G178)),2)</f>
        <v>19.2</v>
      </c>
      <c r="H179" s="1">
        <f>ROUND((IF('[1]National Polling Changes'!$W179&gt;43409,'[1]National Polling Changes'!AD179*100,H178)),2)</f>
        <v>0.86</v>
      </c>
      <c r="I179" s="1">
        <f>ROUND((IF('[1]National Polling Changes'!$W179&gt;43409,'[1]National Polling Changes'!AE179*100,I178)),2)</f>
        <v>15.26</v>
      </c>
      <c r="J179" s="1">
        <f>ROUND((IF('[1]National Polling Changes'!$W179&gt;43409,'[1]National Polling Changes'!AF179*100,J178)),2)</f>
        <v>2.0699999999999998</v>
      </c>
    </row>
    <row r="180" spans="1:10">
      <c r="A180" s="26">
        <f>'[1]National Polling Changes'!W180</f>
        <v>43693</v>
      </c>
      <c r="B180" s="1">
        <f>ROUND((IF('[1]National Polling Changes'!$W180&gt;43409,'[1]National Polling Changes'!X180*100,B179)),2)</f>
        <v>33.85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2.85</v>
      </c>
      <c r="E180" s="1">
        <f>ROUND((IF('[1]National Polling Changes'!$W180&gt;43409,'[1]National Polling Changes'!AA180*100,E179)),2)</f>
        <v>5.3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19.149999999999999</v>
      </c>
      <c r="H180" s="1">
        <f>ROUND((IF('[1]National Polling Changes'!$W180&gt;43409,'[1]National Polling Changes'!AD180*100,H179)),2)</f>
        <v>0.85</v>
      </c>
      <c r="I180" s="1">
        <f>ROUND((IF('[1]National Polling Changes'!$W180&gt;43409,'[1]National Polling Changes'!AE180*100,I179)),2)</f>
        <v>15.12</v>
      </c>
      <c r="J180" s="1">
        <f>ROUND((IF('[1]National Polling Changes'!$W180&gt;43409,'[1]National Polling Changes'!AF180*100,J179)),2)</f>
        <v>1.95</v>
      </c>
    </row>
    <row r="181" spans="1:10">
      <c r="A181" s="26">
        <f>'[1]National Polling Changes'!W181</f>
        <v>43692</v>
      </c>
      <c r="B181" s="1">
        <f>ROUND((IF('[1]National Polling Changes'!$W181&gt;43409,'[1]National Polling Changes'!X181*100,B180)),2)</f>
        <v>33.92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2.85</v>
      </c>
      <c r="E181" s="1">
        <f>ROUND((IF('[1]National Polling Changes'!$W181&gt;43409,'[1]National Polling Changes'!AA181*100,E180)),2)</f>
        <v>5.32</v>
      </c>
      <c r="F181" s="1">
        <f>ROUND((IF('[1]National Polling Changes'!$W181&gt;43409,'[1]National Polling Changes'!AB181*100,F180)),2)</f>
        <v>1.24</v>
      </c>
      <c r="G181" s="1">
        <f>ROUND((IF('[1]National Polling Changes'!$W181&gt;43409,'[1]National Polling Changes'!AC181*100,G180)),2)</f>
        <v>19.170000000000002</v>
      </c>
      <c r="H181" s="1">
        <f>ROUND((IF('[1]National Polling Changes'!$W181&gt;43409,'[1]National Polling Changes'!AD181*100,H180)),2)</f>
        <v>0.85</v>
      </c>
      <c r="I181" s="1">
        <f>ROUND((IF('[1]National Polling Changes'!$W181&gt;43409,'[1]National Polling Changes'!AE181*100,I180)),2)</f>
        <v>15.03</v>
      </c>
      <c r="J181" s="1">
        <f>ROUND((IF('[1]National Polling Changes'!$W181&gt;43409,'[1]National Polling Changes'!AF181*100,J180)),2)</f>
        <v>1.92</v>
      </c>
    </row>
    <row r="182" spans="1:10">
      <c r="A182" s="26">
        <f>'[1]National Polling Changes'!W182</f>
        <v>43691</v>
      </c>
      <c r="B182" s="1">
        <f>ROUND((IF('[1]National Polling Changes'!$W182&gt;43409,'[1]National Polling Changes'!X182*100,B181)),2)</f>
        <v>33.93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2.82</v>
      </c>
      <c r="E182" s="1">
        <f>ROUND((IF('[1]National Polling Changes'!$W182&gt;43409,'[1]National Polling Changes'!AA182*100,E181)),2)</f>
        <v>5.38</v>
      </c>
      <c r="F182" s="1">
        <f>ROUND((IF('[1]National Polling Changes'!$W182&gt;43409,'[1]National Polling Changes'!AB182*100,F181)),2)</f>
        <v>1.24</v>
      </c>
      <c r="G182" s="1">
        <f>ROUND((IF('[1]National Polling Changes'!$W182&gt;43409,'[1]National Polling Changes'!AC182*100,G181)),2)</f>
        <v>19.14</v>
      </c>
      <c r="H182" s="1">
        <f>ROUND((IF('[1]National Polling Changes'!$W182&gt;43409,'[1]National Polling Changes'!AD182*100,H181)),2)</f>
        <v>0.81</v>
      </c>
      <c r="I182" s="1">
        <f>ROUND((IF('[1]National Polling Changes'!$W182&gt;43409,'[1]National Polling Changes'!AE182*100,I181)),2)</f>
        <v>15.16</v>
      </c>
      <c r="J182" s="1">
        <f>ROUND((IF('[1]National Polling Changes'!$W182&gt;43409,'[1]National Polling Changes'!AF182*100,J181)),2)</f>
        <v>1.83</v>
      </c>
    </row>
    <row r="183" spans="1:10">
      <c r="A183" s="26">
        <f>'[1]National Polling Changes'!W183</f>
        <v>43690</v>
      </c>
      <c r="B183" s="1">
        <f>ROUND((IF('[1]National Polling Changes'!$W183&gt;43409,'[1]National Polling Changes'!X183*100,B182)),2)</f>
        <v>33.92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2.81</v>
      </c>
      <c r="E183" s="1">
        <f>ROUND((IF('[1]National Polling Changes'!$W183&gt;43409,'[1]National Polling Changes'!AA183*100,E182)),2)</f>
        <v>5.47</v>
      </c>
      <c r="F183" s="1">
        <f>ROUND((IF('[1]National Polling Changes'!$W183&gt;43409,'[1]National Polling Changes'!AB183*100,F182)),2)</f>
        <v>1.24</v>
      </c>
      <c r="G183" s="1">
        <f>ROUND((IF('[1]National Polling Changes'!$W183&gt;43409,'[1]National Polling Changes'!AC183*100,G182)),2)</f>
        <v>19.02</v>
      </c>
      <c r="H183" s="1">
        <f>ROUND((IF('[1]National Polling Changes'!$W183&gt;43409,'[1]National Polling Changes'!AD183*100,H182)),2)</f>
        <v>0.78</v>
      </c>
      <c r="I183" s="1">
        <f>ROUND((IF('[1]National Polling Changes'!$W183&gt;43409,'[1]National Polling Changes'!AE183*100,I182)),2)</f>
        <v>15.35</v>
      </c>
      <c r="J183" s="1">
        <f>ROUND((IF('[1]National Polling Changes'!$W183&gt;43409,'[1]National Polling Changes'!AF183*100,J182)),2)</f>
        <v>1.73</v>
      </c>
    </row>
    <row r="184" spans="1:10">
      <c r="A184" s="26">
        <f>'[1]National Polling Changes'!W184</f>
        <v>43689</v>
      </c>
      <c r="B184" s="1">
        <f>ROUND((IF('[1]National Polling Changes'!$W184&gt;43409,'[1]National Polling Changes'!X184*100,B183)),2)</f>
        <v>34.14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2.71</v>
      </c>
      <c r="E184" s="1">
        <f>ROUND((IF('[1]National Polling Changes'!$W184&gt;43409,'[1]National Polling Changes'!AA184*100,E183)),2)</f>
        <v>5.62</v>
      </c>
      <c r="F184" s="1">
        <f>ROUND((IF('[1]National Polling Changes'!$W184&gt;43409,'[1]National Polling Changes'!AB184*100,F183)),2)</f>
        <v>1.17</v>
      </c>
      <c r="G184" s="1">
        <f>ROUND((IF('[1]National Polling Changes'!$W184&gt;43409,'[1]National Polling Changes'!AC184*100,G183)),2)</f>
        <v>19.39</v>
      </c>
      <c r="H184" s="1">
        <f>ROUND((IF('[1]National Polling Changes'!$W184&gt;43409,'[1]National Polling Changes'!AD184*100,H183)),2)</f>
        <v>0.77</v>
      </c>
      <c r="I184" s="1">
        <f>ROUND((IF('[1]National Polling Changes'!$W184&gt;43409,'[1]National Polling Changes'!AE184*100,I183)),2)</f>
        <v>14.89</v>
      </c>
      <c r="J184" s="1">
        <f>ROUND((IF('[1]National Polling Changes'!$W184&gt;43409,'[1]National Polling Changes'!AF184*100,J183)),2)</f>
        <v>1.63</v>
      </c>
    </row>
    <row r="185" spans="1:10">
      <c r="A185" s="26">
        <f>'[1]National Polling Changes'!W185</f>
        <v>43688</v>
      </c>
      <c r="B185" s="1">
        <f>ROUND((IF('[1]National Polling Changes'!$W185&gt;43409,'[1]National Polling Changes'!X185*100,B184)),2)</f>
        <v>34.25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2.66</v>
      </c>
      <c r="E185" s="1">
        <f>ROUND((IF('[1]National Polling Changes'!$W185&gt;43409,'[1]National Polling Changes'!AA185*100,E184)),2)</f>
        <v>5.66</v>
      </c>
      <c r="F185" s="1">
        <f>ROUND((IF('[1]National Polling Changes'!$W185&gt;43409,'[1]National Polling Changes'!AB185*100,F184)),2)</f>
        <v>1.1399999999999999</v>
      </c>
      <c r="G185" s="1">
        <f>ROUND((IF('[1]National Polling Changes'!$W185&gt;43409,'[1]National Polling Changes'!AC185*100,G184)),2)</f>
        <v>19.18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15.06</v>
      </c>
      <c r="J185" s="1">
        <f>ROUND((IF('[1]National Polling Changes'!$W185&gt;43409,'[1]National Polling Changes'!AF185*100,J184)),2)</f>
        <v>1.63</v>
      </c>
    </row>
    <row r="186" spans="1:10">
      <c r="A186" s="26">
        <f>'[1]National Polling Changes'!W186</f>
        <v>43687</v>
      </c>
      <c r="B186" s="1">
        <f>ROUND((IF('[1]National Polling Changes'!$W186&gt;43409,'[1]National Polling Changes'!X186*100,B185)),2)</f>
        <v>34.130000000000003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2.69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19.43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14.93</v>
      </c>
      <c r="J186" s="1">
        <f>ROUND((IF('[1]National Polling Changes'!$W186&gt;43409,'[1]National Polling Changes'!AF186*100,J185)),2)</f>
        <v>1.6</v>
      </c>
    </row>
    <row r="187" spans="1:10">
      <c r="A187" s="26">
        <f>'[1]National Polling Changes'!W187</f>
        <v>43686</v>
      </c>
      <c r="B187" s="1">
        <f>ROUND((IF('[1]National Polling Changes'!$W187&gt;43409,'[1]National Polling Changes'!X187*100,B186)),2)</f>
        <v>35.1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2.58</v>
      </c>
      <c r="E187" s="1">
        <f>ROUND((IF('[1]National Polling Changes'!$W187&gt;43409,'[1]National Polling Changes'!AA187*100,E186)),2)</f>
        <v>5.54</v>
      </c>
      <c r="F187" s="1">
        <f>ROUND((IF('[1]National Polling Changes'!$W187&gt;43409,'[1]National Polling Changes'!AB187*100,F186)),2)</f>
        <v>1.1200000000000001</v>
      </c>
      <c r="G187" s="1">
        <f>ROUND((IF('[1]National Polling Changes'!$W187&gt;43409,'[1]National Polling Changes'!AC187*100,G186)),2)</f>
        <v>18.96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14.95</v>
      </c>
      <c r="J187" s="1">
        <f>ROUND((IF('[1]National Polling Changes'!$W187&gt;43409,'[1]National Polling Changes'!AF187*100,J186)),2)</f>
        <v>1.52</v>
      </c>
    </row>
    <row r="188" spans="1:10">
      <c r="A188" s="26">
        <f>'[1]National Polling Changes'!W188</f>
        <v>43685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2.5099999999999998</v>
      </c>
      <c r="E188" s="1">
        <f>ROUND((IF('[1]National Polling Changes'!$W188&gt;43409,'[1]National Polling Changes'!AA188*100,E187)),2)</f>
        <v>5.52</v>
      </c>
      <c r="F188" s="1">
        <f>ROUND((IF('[1]National Polling Changes'!$W188&gt;43409,'[1]National Polling Changes'!AB188*100,F187)),2)</f>
        <v>1.06</v>
      </c>
      <c r="G188" s="1">
        <f>ROUND((IF('[1]National Polling Changes'!$W188&gt;43409,'[1]National Polling Changes'!AC188*100,G187)),2)</f>
        <v>18.600000000000001</v>
      </c>
      <c r="H188" s="1">
        <f>ROUND((IF('[1]National Polling Changes'!$W188&gt;43409,'[1]National Polling Changes'!AD188*100,H187)),2)</f>
        <v>0.7</v>
      </c>
      <c r="I188" s="1">
        <f>ROUND((IF('[1]National Polling Changes'!$W188&gt;43409,'[1]National Polling Changes'!AE188*100,I187)),2)</f>
        <v>15.17</v>
      </c>
      <c r="J188" s="1">
        <f>ROUND((IF('[1]National Polling Changes'!$W188&gt;43409,'[1]National Polling Changes'!AF188*100,J187)),2)</f>
        <v>1.52</v>
      </c>
    </row>
    <row r="189" spans="1:10">
      <c r="A189" s="26">
        <f>'[1]National Polling Changes'!W189</f>
        <v>43684</v>
      </c>
      <c r="B189" s="1">
        <f>ROUND((IF('[1]National Polling Changes'!$W189&gt;43409,'[1]National Polling Changes'!X189*100,B188)),2)</f>
        <v>35.090000000000003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2.38</v>
      </c>
      <c r="E189" s="1">
        <f>ROUND((IF('[1]National Polling Changes'!$W189&gt;43409,'[1]National Polling Changes'!AA189*100,E188)),2)</f>
        <v>5.69</v>
      </c>
      <c r="F189" s="1">
        <f>ROUND((IF('[1]National Polling Changes'!$W189&gt;43409,'[1]National Polling Changes'!AB189*100,F188)),2)</f>
        <v>1.1000000000000001</v>
      </c>
      <c r="G189" s="1">
        <f>ROUND((IF('[1]National Polling Changes'!$W189&gt;43409,'[1]National Polling Changes'!AC189*100,G188)),2)</f>
        <v>18.61</v>
      </c>
      <c r="H189" s="1">
        <f>ROUND((IF('[1]National Polling Changes'!$W189&gt;43409,'[1]National Polling Changes'!AD189*100,H188)),2)</f>
        <v>0.64</v>
      </c>
      <c r="I189" s="1">
        <f>ROUND((IF('[1]National Polling Changes'!$W189&gt;43409,'[1]National Polling Changes'!AE189*100,I188)),2)</f>
        <v>15.47</v>
      </c>
      <c r="J189" s="1">
        <f>ROUND((IF('[1]National Polling Changes'!$W189&gt;43409,'[1]National Polling Changes'!AF189*100,J188)),2)</f>
        <v>1.55</v>
      </c>
    </row>
    <row r="190" spans="1:10">
      <c r="A190" s="26">
        <f>'[1]National Polling Changes'!W190</f>
        <v>43683</v>
      </c>
      <c r="B190" s="1">
        <f>ROUND((IF('[1]National Polling Changes'!$W190&gt;43409,'[1]National Polling Changes'!X190*100,B189)),2)</f>
        <v>35.29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2.52</v>
      </c>
      <c r="E190" s="1">
        <f>ROUND((IF('[1]National Polling Changes'!$W190&gt;43409,'[1]National Polling Changes'!AA190*100,E189)),2)</f>
        <v>5.48</v>
      </c>
      <c r="F190" s="1">
        <f>ROUND((IF('[1]National Polling Changes'!$W190&gt;43409,'[1]National Polling Changes'!AB190*100,F189)),2)</f>
        <v>1.1000000000000001</v>
      </c>
      <c r="G190" s="1">
        <f>ROUND((IF('[1]National Polling Changes'!$W190&gt;43409,'[1]National Polling Changes'!AC190*100,G189)),2)</f>
        <v>18.71</v>
      </c>
      <c r="H190" s="1">
        <f>ROUND((IF('[1]National Polling Changes'!$W190&gt;43409,'[1]National Polling Changes'!AD190*100,H189)),2)</f>
        <v>0.64</v>
      </c>
      <c r="I190" s="1">
        <f>ROUND((IF('[1]National Polling Changes'!$W190&gt;43409,'[1]National Polling Changes'!AE190*100,I189)),2)</f>
        <v>15.32</v>
      </c>
      <c r="J190" s="1">
        <f>ROUND((IF('[1]National Polling Changes'!$W190&gt;43409,'[1]National Polling Changes'!AF190*100,J189)),2)</f>
        <v>1.51</v>
      </c>
    </row>
    <row r="191" spans="1:10">
      <c r="A191" s="26">
        <f>'[1]National Polling Changes'!W191</f>
        <v>43682</v>
      </c>
      <c r="B191" s="1">
        <f>ROUND((IF('[1]National Polling Changes'!$W191&gt;43409,'[1]National Polling Changes'!X191*100,B190)),2)</f>
        <v>35.450000000000003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2.2999999999999998</v>
      </c>
      <c r="E191" s="1">
        <f>ROUND((IF('[1]National Polling Changes'!$W191&gt;43409,'[1]National Polling Changes'!AA191*100,E190)),2)</f>
        <v>5.7</v>
      </c>
      <c r="F191" s="1">
        <f>ROUND((IF('[1]National Polling Changes'!$W191&gt;43409,'[1]National Polling Changes'!AB191*100,F190)),2)</f>
        <v>1.24</v>
      </c>
      <c r="G191" s="1">
        <f>ROUND((IF('[1]National Polling Changes'!$W191&gt;43409,'[1]National Polling Changes'!AC191*100,G190)),2)</f>
        <v>18.21</v>
      </c>
      <c r="H191" s="1">
        <f>ROUND((IF('[1]National Polling Changes'!$W191&gt;43409,'[1]National Polling Changes'!AD191*100,H190)),2)</f>
        <v>0.61</v>
      </c>
      <c r="I191" s="1">
        <f>ROUND((IF('[1]National Polling Changes'!$W191&gt;43409,'[1]National Polling Changes'!AE191*100,I190)),2)</f>
        <v>15.38</v>
      </c>
      <c r="J191" s="1">
        <f>ROUND((IF('[1]National Polling Changes'!$W191&gt;43409,'[1]National Polling Changes'!AF191*100,J190)),2)</f>
        <v>1.64</v>
      </c>
    </row>
    <row r="192" spans="1:10">
      <c r="A192" s="26">
        <f>'[1]National Polling Changes'!W192</f>
        <v>43681</v>
      </c>
      <c r="B192" s="1">
        <f>ROUND((IF('[1]National Polling Changes'!$W192&gt;43409,'[1]National Polling Changes'!X192*100,B191)),2)</f>
        <v>35.42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2.25</v>
      </c>
      <c r="E192" s="1">
        <f>ROUND((IF('[1]National Polling Changes'!$W192&gt;43409,'[1]National Polling Changes'!AA192*100,E191)),2)</f>
        <v>5.74</v>
      </c>
      <c r="F192" s="1">
        <f>ROUND((IF('[1]National Polling Changes'!$W192&gt;43409,'[1]National Polling Changes'!AB192*100,F191)),2)</f>
        <v>1.23</v>
      </c>
      <c r="G192" s="1">
        <f>ROUND((IF('[1]National Polling Changes'!$W192&gt;43409,'[1]National Polling Changes'!AC192*100,G191)),2)</f>
        <v>18.22</v>
      </c>
      <c r="H192" s="1">
        <f>ROUND((IF('[1]National Polling Changes'!$W192&gt;43409,'[1]National Polling Changes'!AD192*100,H191)),2)</f>
        <v>0.63</v>
      </c>
      <c r="I192" s="1">
        <f>ROUND((IF('[1]National Polling Changes'!$W192&gt;43409,'[1]National Polling Changes'!AE192*100,I191)),2)</f>
        <v>15.37</v>
      </c>
      <c r="J192" s="1">
        <f>ROUND((IF('[1]National Polling Changes'!$W192&gt;43409,'[1]National Polling Changes'!AF192*100,J191)),2)</f>
        <v>1.65</v>
      </c>
    </row>
    <row r="193" spans="1:10">
      <c r="A193" s="26">
        <f>'[1]National Polling Changes'!W193</f>
        <v>43680</v>
      </c>
      <c r="B193" s="1">
        <f>ROUND((IF('[1]National Polling Changes'!$W193&gt;43409,'[1]National Polling Changes'!X193*100,B192)),2)</f>
        <v>35.590000000000003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2.08</v>
      </c>
      <c r="E193" s="1">
        <f>ROUND((IF('[1]National Polling Changes'!$W193&gt;43409,'[1]National Polling Changes'!AA193*100,E192)),2)</f>
        <v>5.65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17.75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1.78</v>
      </c>
    </row>
    <row r="194" spans="1:10">
      <c r="A194" s="26">
        <f>'[1]National Polling Changes'!W194</f>
        <v>43679</v>
      </c>
      <c r="B194" s="1">
        <f>ROUND((IF('[1]National Polling Changes'!$W194&gt;43409,'[1]National Polling Changes'!X194*100,B193)),2)</f>
        <v>35.51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2.0699999999999998</v>
      </c>
      <c r="E194" s="1">
        <f>ROUND((IF('[1]National Polling Changes'!$W194&gt;43409,'[1]National Polling Changes'!AA194*100,E193)),2)</f>
        <v>5.72</v>
      </c>
      <c r="F194" s="1">
        <f>ROUND((IF('[1]National Polling Changes'!$W194&gt;43409,'[1]National Polling Changes'!AB194*100,F193)),2)</f>
        <v>1.19</v>
      </c>
      <c r="G194" s="1">
        <f>ROUND((IF('[1]National Polling Changes'!$W194&gt;43409,'[1]National Polling Changes'!AC194*100,G193)),2)</f>
        <v>17.77</v>
      </c>
      <c r="H194" s="1">
        <f>ROUND((IF('[1]National Polling Changes'!$W194&gt;43409,'[1]National Polling Changes'!AD194*100,H193)),2)</f>
        <v>0.63</v>
      </c>
      <c r="I194" s="1">
        <f>ROUND((IF('[1]National Polling Changes'!$W194&gt;43409,'[1]National Polling Changes'!AE194*100,I193)),2)</f>
        <v>15.57</v>
      </c>
      <c r="J194" s="1">
        <f>ROUND((IF('[1]National Polling Changes'!$W194&gt;43409,'[1]National Polling Changes'!AF194*100,J193)),2)</f>
        <v>1.76</v>
      </c>
    </row>
    <row r="195" spans="1:10">
      <c r="A195" s="26">
        <f>'[1]National Polling Changes'!W195</f>
        <v>43678</v>
      </c>
      <c r="B195" s="1">
        <f>ROUND((IF('[1]National Polling Changes'!$W195&gt;43409,'[1]National Polling Changes'!X195*100,B194)),2)</f>
        <v>35.340000000000003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2.02</v>
      </c>
      <c r="E195" s="1">
        <f>ROUND((IF('[1]National Polling Changes'!$W195&gt;43409,'[1]National Polling Changes'!AA195*100,E194)),2)</f>
        <v>5.79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17.8</v>
      </c>
      <c r="H195" s="1">
        <f>ROUND((IF('[1]National Polling Changes'!$W195&gt;43409,'[1]National Polling Changes'!AD195*100,H194)),2)</f>
        <v>0.56999999999999995</v>
      </c>
      <c r="I195" s="1">
        <f>ROUND((IF('[1]National Polling Changes'!$W195&gt;43409,'[1]National Polling Changes'!AE195*100,I194)),2)</f>
        <v>15.75</v>
      </c>
      <c r="J195" s="1">
        <f>ROUND((IF('[1]National Polling Changes'!$W195&gt;43409,'[1]National Polling Changes'!AF195*100,J194)),2)</f>
        <v>1.78</v>
      </c>
    </row>
    <row r="196" spans="1:10">
      <c r="A196" s="26">
        <f>'[1]National Polling Changes'!W196</f>
        <v>43677</v>
      </c>
      <c r="B196" s="1">
        <f>ROUND((IF('[1]National Polling Changes'!$W196&gt;43409,'[1]National Polling Changes'!X196*100,B195)),2)</f>
        <v>34.96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2.0099999999999998</v>
      </c>
      <c r="E196" s="1">
        <f>ROUND((IF('[1]National Polling Changes'!$W196&gt;43409,'[1]National Polling Changes'!AA196*100,E195)),2)</f>
        <v>6.03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17.809999999999999</v>
      </c>
      <c r="H196" s="1">
        <f>ROUND((IF('[1]National Polling Changes'!$W196&gt;43409,'[1]National Polling Changes'!AD196*100,H195)),2)</f>
        <v>0.49</v>
      </c>
      <c r="I196" s="1">
        <f>ROUND((IF('[1]National Polling Changes'!$W196&gt;43409,'[1]National Polling Changes'!AE196*100,I195)),2)</f>
        <v>16.04</v>
      </c>
      <c r="J196" s="1">
        <f>ROUND((IF('[1]National Polling Changes'!$W196&gt;43409,'[1]National Polling Changes'!AF196*100,J195)),2)</f>
        <v>1.71</v>
      </c>
    </row>
    <row r="197" spans="1:10">
      <c r="A197" s="26">
        <f>'[1]National Polling Changes'!W197</f>
        <v>43676</v>
      </c>
      <c r="B197" s="1">
        <f>ROUND((IF('[1]National Polling Changes'!$W197&gt;43409,'[1]National Polling Changes'!X197*100,B196)),2)</f>
        <v>34.83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1.98</v>
      </c>
      <c r="E197" s="1">
        <f>ROUND((IF('[1]National Polling Changes'!$W197&gt;43409,'[1]National Polling Changes'!AA197*100,E196)),2)</f>
        <v>6.01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17.87</v>
      </c>
      <c r="H197" s="1">
        <f>ROUND((IF('[1]National Polling Changes'!$W197&gt;43409,'[1]National Polling Changes'!AD197*100,H196)),2)</f>
        <v>0.46</v>
      </c>
      <c r="I197" s="1">
        <f>ROUND((IF('[1]National Polling Changes'!$W197&gt;43409,'[1]National Polling Changes'!AE197*100,I196)),2)</f>
        <v>16.12</v>
      </c>
      <c r="J197" s="1">
        <f>ROUND((IF('[1]National Polling Changes'!$W197&gt;43409,'[1]National Polling Changes'!AF197*100,J196)),2)</f>
        <v>1.78</v>
      </c>
    </row>
    <row r="198" spans="1:10">
      <c r="A198" s="26">
        <f>'[1]National Polling Changes'!W198</f>
        <v>43675</v>
      </c>
      <c r="B198" s="1">
        <f>ROUND((IF('[1]National Polling Changes'!$W198&gt;43409,'[1]National Polling Changes'!X198*100,B197)),2)</f>
        <v>34.479999999999997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1.87</v>
      </c>
      <c r="E198" s="1">
        <f>ROUND((IF('[1]National Polling Changes'!$W198&gt;43409,'[1]National Polling Changes'!AA198*100,E197)),2)</f>
        <v>5.92</v>
      </c>
      <c r="F198" s="1">
        <f>ROUND((IF('[1]National Polling Changes'!$W198&gt;43409,'[1]National Polling Changes'!AB198*100,F197)),2)</f>
        <v>1.19</v>
      </c>
      <c r="G198" s="1">
        <f>ROUND((IF('[1]National Polling Changes'!$W198&gt;43409,'[1]National Polling Changes'!AC198*100,G197)),2)</f>
        <v>18.87</v>
      </c>
      <c r="H198" s="1">
        <f>ROUND((IF('[1]National Polling Changes'!$W198&gt;43409,'[1]National Polling Changes'!AD198*100,H197)),2)</f>
        <v>0.42</v>
      </c>
      <c r="I198" s="1">
        <f>ROUND((IF('[1]National Polling Changes'!$W198&gt;43409,'[1]National Polling Changes'!AE198*100,I197)),2)</f>
        <v>15.55</v>
      </c>
      <c r="J198" s="1">
        <f>ROUND((IF('[1]National Polling Changes'!$W198&gt;43409,'[1]National Polling Changes'!AF198*100,J197)),2)</f>
        <v>1.88</v>
      </c>
    </row>
    <row r="199" spans="1:10">
      <c r="A199" s="26">
        <f>'[1]National Polling Changes'!W199</f>
        <v>43674</v>
      </c>
      <c r="B199" s="1">
        <f>ROUND((IF('[1]National Polling Changes'!$W199&gt;43409,'[1]National Polling Changes'!X199*100,B198)),2)</f>
        <v>34.479999999999997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1.76</v>
      </c>
      <c r="E199" s="1">
        <f>ROUND((IF('[1]National Polling Changes'!$W199&gt;43409,'[1]National Polling Changes'!AA199*100,E198)),2)</f>
        <v>5.77</v>
      </c>
      <c r="F199" s="1">
        <f>ROUND((IF('[1]National Polling Changes'!$W199&gt;43409,'[1]National Polling Changes'!AB199*100,F198)),2)</f>
        <v>1.29</v>
      </c>
      <c r="G199" s="1">
        <f>ROUND((IF('[1]National Polling Changes'!$W199&gt;43409,'[1]National Polling Changes'!AC199*100,G198)),2)</f>
        <v>19.45</v>
      </c>
      <c r="H199" s="1">
        <f>ROUND((IF('[1]National Polling Changes'!$W199&gt;43409,'[1]National Polling Changes'!AD199*100,H198)),2)</f>
        <v>0.31</v>
      </c>
      <c r="I199" s="1">
        <f>ROUND((IF('[1]National Polling Changes'!$W199&gt;43409,'[1]National Polling Changes'!AE199*100,I198)),2)</f>
        <v>15.38</v>
      </c>
      <c r="J199" s="1">
        <f>ROUND((IF('[1]National Polling Changes'!$W199&gt;43409,'[1]National Polling Changes'!AF199*100,J198)),2)</f>
        <v>1.74</v>
      </c>
    </row>
    <row r="200" spans="1:10">
      <c r="A200" s="26">
        <f>'[1]National Polling Changes'!W200</f>
        <v>43673</v>
      </c>
      <c r="B200" s="1">
        <f>ROUND((IF('[1]National Polling Changes'!$W200&gt;43409,'[1]National Polling Changes'!X200*100,B199)),2)</f>
        <v>34.229999999999997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1.75</v>
      </c>
      <c r="E200" s="1">
        <f>ROUND((IF('[1]National Polling Changes'!$W200&gt;43409,'[1]National Polling Changes'!AA200*100,E199)),2)</f>
        <v>5.68</v>
      </c>
      <c r="F200" s="1">
        <f>ROUND((IF('[1]National Polling Changes'!$W200&gt;43409,'[1]National Polling Changes'!AB200*100,F199)),2)</f>
        <v>1.31</v>
      </c>
      <c r="G200" s="1">
        <f>ROUND((IF('[1]National Polling Changes'!$W200&gt;43409,'[1]National Polling Changes'!AC200*100,G199)),2)</f>
        <v>19.7</v>
      </c>
      <c r="H200" s="1">
        <f>ROUND((IF('[1]National Polling Changes'!$W200&gt;43409,'[1]National Polling Changes'!AD200*100,H199)),2)</f>
        <v>0.27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1.7</v>
      </c>
    </row>
    <row r="201" spans="1:10">
      <c r="A201" s="26">
        <f>'[1]National Polling Changes'!W201</f>
        <v>43672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1.72</v>
      </c>
      <c r="E201" s="1">
        <f>ROUND((IF('[1]National Polling Changes'!$W201&gt;43409,'[1]National Polling Changes'!AA201*100,E200)),2)</f>
        <v>5.62</v>
      </c>
      <c r="F201" s="1">
        <f>ROUND((IF('[1]National Polling Changes'!$W201&gt;43409,'[1]National Polling Changes'!AB201*100,F200)),2)</f>
        <v>1.36</v>
      </c>
      <c r="G201" s="1">
        <f>ROUND((IF('[1]National Polling Changes'!$W201&gt;43409,'[1]National Polling Changes'!AC201*100,G200)),2)</f>
        <v>20.399999999999999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16.41</v>
      </c>
      <c r="J201" s="1">
        <f>ROUND((IF('[1]National Polling Changes'!$W201&gt;43409,'[1]National Polling Changes'!AF201*100,J200)),2)</f>
        <v>1.63</v>
      </c>
    </row>
    <row r="202" spans="1:10">
      <c r="A202" s="26">
        <f>'[1]National Polling Changes'!W202</f>
        <v>43671</v>
      </c>
      <c r="B202" s="1">
        <f>ROUND((IF('[1]National Polling Changes'!$W202&gt;43409,'[1]National Polling Changes'!X202*100,B201)),2)</f>
        <v>32.67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1.64</v>
      </c>
      <c r="E202" s="1">
        <f>ROUND((IF('[1]National Polling Changes'!$W202&gt;43409,'[1]National Polling Changes'!AA202*100,E201)),2)</f>
        <v>5.23</v>
      </c>
      <c r="F202" s="1">
        <f>ROUND((IF('[1]National Polling Changes'!$W202&gt;43409,'[1]National Polling Changes'!AB202*100,F201)),2)</f>
        <v>1.17</v>
      </c>
      <c r="G202" s="1">
        <f>ROUND((IF('[1]National Polling Changes'!$W202&gt;43409,'[1]National Polling Changes'!AC202*100,G201)),2)</f>
        <v>20.96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16.79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43670</v>
      </c>
      <c r="B203" s="1">
        <f>ROUND((IF('[1]National Polling Changes'!$W203&gt;43409,'[1]National Polling Changes'!X203*100,B202)),2)</f>
        <v>31.89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5.35</v>
      </c>
      <c r="F203" s="1">
        <f>ROUND((IF('[1]National Polling Changes'!$W203&gt;43409,'[1]National Polling Changes'!AB203*100,F202)),2)</f>
        <v>1.28</v>
      </c>
      <c r="G203" s="1">
        <f>ROUND((IF('[1]National Polling Changes'!$W203&gt;43409,'[1]National Polling Changes'!AC203*100,G202)),2)</f>
        <v>20.99</v>
      </c>
      <c r="H203" s="1">
        <f>ROUND((IF('[1]National Polling Changes'!$W203&gt;43409,'[1]National Polling Changes'!AD203*100,H202)),2)</f>
        <v>0.2</v>
      </c>
      <c r="I203" s="1">
        <f>ROUND((IF('[1]National Polling Changes'!$W203&gt;43409,'[1]National Polling Changes'!AE203*100,I202)),2)</f>
        <v>17.07</v>
      </c>
      <c r="J203" s="1">
        <f>ROUND((IF('[1]National Polling Changes'!$W203&gt;43409,'[1]National Polling Changes'!AF203*100,J202)),2)</f>
        <v>1.57</v>
      </c>
    </row>
    <row r="204" spans="1:10">
      <c r="A204" s="26">
        <f>'[1]National Polling Changes'!W204</f>
        <v>43669</v>
      </c>
      <c r="B204" s="1">
        <f>ROUND((IF('[1]National Polling Changes'!$W204&gt;43409,'[1]National Polling Changes'!X204*100,B203)),2)</f>
        <v>31.89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5.35</v>
      </c>
      <c r="F204" s="1">
        <f>ROUND((IF('[1]National Polling Changes'!$W204&gt;43409,'[1]National Polling Changes'!AB204*100,F203)),2)</f>
        <v>1.28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0.2</v>
      </c>
      <c r="I204" s="1">
        <f>ROUND((IF('[1]National Polling Changes'!$W204&gt;43409,'[1]National Polling Changes'!AE204*100,I203)),2)</f>
        <v>17.07</v>
      </c>
      <c r="J204" s="1">
        <f>ROUND((IF('[1]National Polling Changes'!$W204&gt;43409,'[1]National Polling Changes'!AF204*100,J203)),2)</f>
        <v>1.57</v>
      </c>
    </row>
    <row r="205" spans="1:10">
      <c r="A205" s="26">
        <f>'[1]National Polling Changes'!W205</f>
        <v>43668</v>
      </c>
      <c r="B205" s="1">
        <f>ROUND((IF('[1]National Polling Changes'!$W205&gt;43409,'[1]National Polling Changes'!X205*100,B204)),2)</f>
        <v>32.520000000000003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1.68</v>
      </c>
      <c r="E205" s="1">
        <f>ROUND((IF('[1]National Polling Changes'!$W205&gt;43409,'[1]National Polling Changes'!AA205*100,E204)),2)</f>
        <v>5.22</v>
      </c>
      <c r="F205" s="1">
        <f>ROUND((IF('[1]National Polling Changes'!$W205&gt;43409,'[1]National Polling Changes'!AB205*100,F204)),2)</f>
        <v>1.1499999999999999</v>
      </c>
      <c r="G205" s="1">
        <f>ROUND((IF('[1]National Polling Changes'!$W205&gt;43409,'[1]National Polling Changes'!AC205*100,G204)),2)</f>
        <v>21.06</v>
      </c>
      <c r="H205" s="1">
        <f>ROUND((IF('[1]National Polling Changes'!$W205&gt;43409,'[1]National Polling Changes'!AD205*100,H204)),2)</f>
        <v>0.13</v>
      </c>
      <c r="I205" s="1">
        <f>ROUND((IF('[1]National Polling Changes'!$W205&gt;43409,'[1]National Polling Changes'!AE205*100,I204)),2)</f>
        <v>16.850000000000001</v>
      </c>
      <c r="J205" s="1">
        <f>ROUND((IF('[1]National Polling Changes'!$W205&gt;43409,'[1]National Polling Changes'!AF205*100,J204)),2)</f>
        <v>1.43</v>
      </c>
    </row>
    <row r="206" spans="1:10">
      <c r="A206" s="26">
        <f>'[1]National Polling Changes'!W206</f>
        <v>43667</v>
      </c>
      <c r="B206" s="1">
        <f>ROUND((IF('[1]National Polling Changes'!$W206&gt;43409,'[1]National Polling Changes'!X206*100,B205)),2)</f>
        <v>32.520000000000003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1.68</v>
      </c>
      <c r="E206" s="1">
        <f>ROUND((IF('[1]National Polling Changes'!$W206&gt;43409,'[1]National Polling Changes'!AA206*100,E205)),2)</f>
        <v>5.22</v>
      </c>
      <c r="F206" s="1">
        <f>ROUND((IF('[1]National Polling Changes'!$W206&gt;43409,'[1]National Polling Changes'!AB206*100,F205)),2)</f>
        <v>1.1499999999999999</v>
      </c>
      <c r="G206" s="1">
        <f>ROUND((IF('[1]National Polling Changes'!$W206&gt;43409,'[1]National Polling Changes'!AC206*100,G205)),2)</f>
        <v>21.06</v>
      </c>
      <c r="H206" s="1">
        <f>ROUND((IF('[1]National Polling Changes'!$W206&gt;43409,'[1]National Polling Changes'!AD206*100,H205)),2)</f>
        <v>0.13</v>
      </c>
      <c r="I206" s="1">
        <f>ROUND((IF('[1]National Polling Changes'!$W206&gt;43409,'[1]National Polling Changes'!AE206*100,I205)),2)</f>
        <v>16.850000000000001</v>
      </c>
      <c r="J206" s="1">
        <f>ROUND((IF('[1]National Polling Changes'!$W206&gt;43409,'[1]National Polling Changes'!AF206*100,J205)),2)</f>
        <v>1.43</v>
      </c>
    </row>
    <row r="207" spans="1:10">
      <c r="A207" s="26">
        <f>'[1]National Polling Changes'!W207</f>
        <v>43666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43665</v>
      </c>
      <c r="B208" s="1">
        <f>ROUND((IF('[1]National Polling Changes'!$W208&gt;43409,'[1]National Polling Changes'!X208*100,B207)),2)</f>
        <v>32.4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1.69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1.1599999999999999</v>
      </c>
      <c r="G208" s="1">
        <f>ROUND((IF('[1]National Polling Changes'!$W208&gt;43409,'[1]National Polling Changes'!AC208*100,G207)),2)</f>
        <v>21.26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16.91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43664</v>
      </c>
      <c r="B209" s="1">
        <f>ROUND((IF('[1]National Polling Changes'!$W209&gt;43409,'[1]National Polling Changes'!X209*100,B208)),2)</f>
        <v>32.4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1.69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1.1599999999999999</v>
      </c>
      <c r="G209" s="1">
        <f>ROUND((IF('[1]National Polling Changes'!$W209&gt;43409,'[1]National Polling Changes'!AC209*100,G208)),2)</f>
        <v>21.26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16.91</v>
      </c>
      <c r="J209" s="1">
        <f>ROUND((IF('[1]National Polling Changes'!$W209&gt;43409,'[1]National Polling Changes'!AF209*100,J208)),2)</f>
        <v>1.37</v>
      </c>
    </row>
    <row r="210" spans="1:10">
      <c r="A210" s="26">
        <f>'[1]National Polling Changes'!W210</f>
        <v>43663</v>
      </c>
      <c r="B210" s="1">
        <f>ROUND((IF('[1]National Polling Changes'!$W210&gt;43409,'[1]National Polling Changes'!X210*100,B209)),2)</f>
        <v>32.4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1.69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1.1599999999999999</v>
      </c>
      <c r="G210" s="1">
        <f>ROUND((IF('[1]National Polling Changes'!$W210&gt;43409,'[1]National Polling Changes'!AC210*100,G209)),2)</f>
        <v>21.26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16.91</v>
      </c>
      <c r="J210" s="1">
        <f>ROUND((IF('[1]National Polling Changes'!$W210&gt;43409,'[1]National Polling Changes'!AF210*100,J209)),2)</f>
        <v>1.37</v>
      </c>
    </row>
    <row r="211" spans="1:10">
      <c r="A211" s="26">
        <f>'[1]National Polling Changes'!W211</f>
        <v>43662</v>
      </c>
      <c r="B211" s="1">
        <f>ROUND((IF('[1]National Polling Changes'!$W211&gt;43409,'[1]National Polling Changes'!X211*100,B210)),2)</f>
        <v>32.450000000000003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5.16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21.23</v>
      </c>
      <c r="H211" s="1">
        <f>ROUND((IF('[1]National Polling Changes'!$W211&gt;43409,'[1]National Polling Changes'!AD211*100,H210)),2)</f>
        <v>0.03</v>
      </c>
      <c r="I211" s="1">
        <f>ROUND((IF('[1]National Polling Changes'!$W211&gt;43409,'[1]National Polling Changes'!AE211*100,I210)),2)</f>
        <v>16.920000000000002</v>
      </c>
      <c r="J211" s="1">
        <f>ROUND((IF('[1]National Polling Changes'!$W211&gt;43409,'[1]National Polling Changes'!AF211*100,J210)),2)</f>
        <v>1.37</v>
      </c>
    </row>
    <row r="212" spans="1:10">
      <c r="A212" s="26">
        <f>'[1]National Polling Changes'!W212</f>
        <v>43661</v>
      </c>
      <c r="B212" s="1">
        <f>ROUND((IF('[1]National Polling Changes'!$W212&gt;43409,'[1]National Polling Changes'!X212*100,B211)),2)</f>
        <v>32.53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5.16</v>
      </c>
      <c r="F212" s="1">
        <f>ROUND((IF('[1]National Polling Changes'!$W212&gt;43409,'[1]National Polling Changes'!AB212*100,F211)),2)</f>
        <v>1.1499999999999999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16.71</v>
      </c>
      <c r="J212" s="1">
        <f>ROUND((IF('[1]National Polling Changes'!$W212&gt;43409,'[1]National Polling Changes'!AF212*100,J211)),2)</f>
        <v>1.41</v>
      </c>
    </row>
    <row r="213" spans="1:10">
      <c r="A213" s="26">
        <f>'[1]National Polling Changes'!W213</f>
        <v>43660</v>
      </c>
      <c r="B213" s="1">
        <f>ROUND((IF('[1]National Polling Changes'!$W213&gt;43409,'[1]National Polling Changes'!X213*100,B212)),2)</f>
        <v>32.53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5.16</v>
      </c>
      <c r="F213" s="1">
        <f>ROUND((IF('[1]National Polling Changes'!$W213&gt;43409,'[1]National Polling Changes'!AB213*100,F212)),2)</f>
        <v>1.1499999999999999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16.71</v>
      </c>
      <c r="J213" s="1">
        <f>ROUND((IF('[1]National Polling Changes'!$W213&gt;43409,'[1]National Polling Changes'!AF213*100,J212)),2)</f>
        <v>1.41</v>
      </c>
    </row>
    <row r="214" spans="1:10">
      <c r="A214" s="26">
        <f>'[1]National Polling Changes'!W214</f>
        <v>43659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</v>
      </c>
      <c r="E214" s="1">
        <f>ROUND((IF('[1]National Polling Changes'!$W214&gt;43409,'[1]National Polling Changes'!AA214*100,E213)),2)</f>
        <v>5.1100000000000003</v>
      </c>
      <c r="F214" s="1">
        <f>ROUND((IF('[1]National Polling Changes'!$W214&gt;43409,'[1]National Polling Changes'!AB214*100,F213)),2)</f>
        <v>1.1499999999999999</v>
      </c>
      <c r="G214" s="1">
        <f>ROUND((IF('[1]National Polling Changes'!$W214&gt;43409,'[1]National Polling Changes'!AC214*100,G213)),2)</f>
        <v>21.31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16.739999999999998</v>
      </c>
      <c r="J214" s="1">
        <f>ROUND((IF('[1]National Polling Changes'!$W214&gt;43409,'[1]National Polling Changes'!AF214*100,J213)),2)</f>
        <v>1.4</v>
      </c>
    </row>
    <row r="215" spans="1:10">
      <c r="A215" s="26">
        <f>'[1]National Polling Changes'!W215</f>
        <v>43658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43657</v>
      </c>
      <c r="B216" s="1">
        <f>ROUND((IF('[1]National Polling Changes'!$W216&gt;43409,'[1]National Polling Changes'!X216*100,B215)),2)</f>
        <v>32.67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1.81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1.18</v>
      </c>
      <c r="G216" s="1">
        <f>ROUND((IF('[1]National Polling Changes'!$W216&gt;43409,'[1]National Polling Changes'!AC216*100,G215)),2)</f>
        <v>21.32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16.649999999999999</v>
      </c>
      <c r="J216" s="1">
        <f>ROUND((IF('[1]National Polling Changes'!$W216&gt;43409,'[1]National Polling Changes'!AF216*100,J215)),2)</f>
        <v>1.33</v>
      </c>
    </row>
    <row r="217" spans="1:10">
      <c r="A217" s="26">
        <f>'[1]National Polling Changes'!W217</f>
        <v>43656</v>
      </c>
      <c r="B217" s="1">
        <f>ROUND((IF('[1]National Polling Changes'!$W217&gt;43409,'[1]National Polling Changes'!X217*100,B216)),2)</f>
        <v>32.67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1.18</v>
      </c>
      <c r="G217" s="1">
        <f>ROUND((IF('[1]National Polling Changes'!$W217&gt;43409,'[1]National Polling Changes'!AC217*100,G216)),2)</f>
        <v>21.32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16.649999999999999</v>
      </c>
      <c r="J217" s="1">
        <f>ROUND((IF('[1]National Polling Changes'!$W217&gt;43409,'[1]National Polling Changes'!AF217*100,J216)),2)</f>
        <v>1.33</v>
      </c>
    </row>
    <row r="218" spans="1:10">
      <c r="A218" s="26">
        <f>'[1]National Polling Changes'!W218</f>
        <v>43655</v>
      </c>
      <c r="B218" s="1">
        <f>ROUND((IF('[1]National Polling Changes'!$W218&gt;43409,'[1]National Polling Changes'!X218*100,B217)),2)</f>
        <v>32.67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1.81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1.18</v>
      </c>
      <c r="G218" s="1">
        <f>ROUND((IF('[1]National Polling Changes'!$W218&gt;43409,'[1]National Polling Changes'!AC218*100,G217)),2)</f>
        <v>21.32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16.649999999999999</v>
      </c>
      <c r="J218" s="1">
        <f>ROUND((IF('[1]National Polling Changes'!$W218&gt;43409,'[1]National Polling Changes'!AF218*100,J217)),2)</f>
        <v>1.33</v>
      </c>
    </row>
    <row r="219" spans="1:10">
      <c r="A219" s="26">
        <f>'[1]National Polling Changes'!W219</f>
        <v>43654</v>
      </c>
      <c r="B219" s="1">
        <f>ROUND((IF('[1]National Polling Changes'!$W219&gt;43409,'[1]National Polling Changes'!X219*100,B218)),2)</f>
        <v>33.54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1.71</v>
      </c>
      <c r="E219" s="1">
        <f>ROUND((IF('[1]National Polling Changes'!$W219&gt;43409,'[1]National Polling Changes'!AA219*100,E218)),2)</f>
        <v>4.8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21.43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16.21</v>
      </c>
      <c r="J219" s="1">
        <f>ROUND((IF('[1]National Polling Changes'!$W219&gt;43409,'[1]National Polling Changes'!AF219*100,J218)),2)</f>
        <v>1.22</v>
      </c>
    </row>
    <row r="220" spans="1:10">
      <c r="A220" s="26">
        <f>'[1]National Polling Changes'!W220</f>
        <v>43653</v>
      </c>
      <c r="B220" s="1">
        <f>ROUND((IF('[1]National Polling Changes'!$W220&gt;43409,'[1]National Polling Changes'!X220*100,B219)),2)</f>
        <v>33.17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1.81</v>
      </c>
      <c r="E220" s="1">
        <f>ROUND((IF('[1]National Polling Changes'!$W220&gt;43409,'[1]National Polling Changes'!AA220*100,E219)),2)</f>
        <v>4.8499999999999996</v>
      </c>
      <c r="F220" s="1">
        <f>ROUND((IF('[1]National Polling Changes'!$W220&gt;43409,'[1]National Polling Changes'!AB220*100,F219)),2)</f>
        <v>1.17</v>
      </c>
      <c r="G220" s="1">
        <f>ROUND((IF('[1]National Polling Changes'!$W220&gt;43409,'[1]National Polling Changes'!AC220*100,G219)),2)</f>
        <v>21.5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16.29</v>
      </c>
      <c r="J220" s="1">
        <f>ROUND((IF('[1]National Polling Changes'!$W220&gt;43409,'[1]National Polling Changes'!AF220*100,J219)),2)</f>
        <v>1.27</v>
      </c>
    </row>
    <row r="221" spans="1:10">
      <c r="A221" s="26">
        <f>'[1]National Polling Changes'!W221</f>
        <v>43652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43651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43650</v>
      </c>
      <c r="B223" s="1">
        <f>ROUND((IF('[1]National Polling Changes'!$W223&gt;43409,'[1]National Polling Changes'!X223*100,B222)),2)</f>
        <v>33.58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1.75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1.21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16.309999999999999</v>
      </c>
      <c r="J223" s="1">
        <f>ROUND((IF('[1]National Polling Changes'!$W223&gt;43409,'[1]National Polling Changes'!AF223*100,J222)),2)</f>
        <v>1.18</v>
      </c>
    </row>
    <row r="224" spans="1:10">
      <c r="A224" s="26">
        <f>'[1]National Polling Changes'!W224</f>
        <v>43649</v>
      </c>
      <c r="B224" s="1">
        <f>ROUND((IF('[1]National Polling Changes'!$W224&gt;43409,'[1]National Polling Changes'!X224*100,B223)),2)</f>
        <v>33.58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1.75</v>
      </c>
      <c r="E224" s="1">
        <f>ROUND((IF('[1]National Polling Changes'!$W224&gt;43409,'[1]National Polling Changes'!AA224*100,E223)),2)</f>
        <v>4.7300000000000004</v>
      </c>
      <c r="F224" s="1">
        <f>ROUND((IF('[1]National Polling Changes'!$W224&gt;43409,'[1]National Polling Changes'!AB224*100,F223)),2)</f>
        <v>1.21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16.309999999999999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43648</v>
      </c>
      <c r="B225" s="1">
        <f>ROUND((IF('[1]National Polling Changes'!$W225&gt;43409,'[1]National Polling Changes'!X225*100,B224)),2)</f>
        <v>33.58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1.75</v>
      </c>
      <c r="E225" s="1">
        <f>ROUND((IF('[1]National Polling Changes'!$W225&gt;43409,'[1]National Polling Changes'!AA225*100,E224)),2)</f>
        <v>4.7300000000000004</v>
      </c>
      <c r="F225" s="1">
        <f>ROUND((IF('[1]National Polling Changes'!$W225&gt;43409,'[1]National Polling Changes'!AB225*100,F224)),2)</f>
        <v>1.21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16.309999999999999</v>
      </c>
      <c r="J225" s="1">
        <f>ROUND((IF('[1]National Polling Changes'!$W225&gt;43409,'[1]National Polling Changes'!AF225*100,J224)),2)</f>
        <v>1.18</v>
      </c>
    </row>
    <row r="226" spans="1:10">
      <c r="A226" s="26">
        <f>'[1]National Polling Changes'!W226</f>
        <v>43647</v>
      </c>
      <c r="B226" s="1">
        <f>ROUND((IF('[1]National Polling Changes'!$W226&gt;43409,'[1]National Polling Changes'!X226*100,B225)),2)</f>
        <v>33.700000000000003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1.78</v>
      </c>
      <c r="E226" s="1">
        <f>ROUND((IF('[1]National Polling Changes'!$W226&gt;43409,'[1]National Polling Changes'!AA226*100,E225)),2)</f>
        <v>4.7300000000000004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21.57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16.28</v>
      </c>
      <c r="J226" s="1">
        <f>ROUND((IF('[1]National Polling Changes'!$W226&gt;43409,'[1]National Polling Changes'!AF226*100,J225)),2)</f>
        <v>1.05</v>
      </c>
    </row>
    <row r="227" spans="1:10">
      <c r="A227" s="26">
        <f>'[1]National Polling Changes'!W227</f>
        <v>43646</v>
      </c>
      <c r="B227" s="1">
        <f>ROUND((IF('[1]National Polling Changes'!$W227&gt;43409,'[1]National Polling Changes'!X227*100,B226)),2)</f>
        <v>35.03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2.5</v>
      </c>
      <c r="E227" s="1">
        <f>ROUND((IF('[1]National Polling Changes'!$W227&gt;43409,'[1]National Polling Changes'!AA227*100,E226)),2)</f>
        <v>5.81</v>
      </c>
      <c r="F227" s="1">
        <f>ROUND((IF('[1]National Polling Changes'!$W227&gt;43409,'[1]National Polling Changes'!AB227*100,F226)),2)</f>
        <v>0.99</v>
      </c>
      <c r="G227" s="1">
        <f>ROUND((IF('[1]National Polling Changes'!$W227&gt;43409,'[1]National Polling Changes'!AC227*100,G226)),2)</f>
        <v>19.57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15.51</v>
      </c>
      <c r="J227" s="1">
        <f>ROUND((IF('[1]National Polling Changes'!$W227&gt;43409,'[1]National Polling Changes'!AF227*100,J226)),2)</f>
        <v>1.18</v>
      </c>
    </row>
    <row r="228" spans="1:10">
      <c r="A228" s="26">
        <f>'[1]National Polling Changes'!W228</f>
        <v>43645</v>
      </c>
      <c r="B228" s="1">
        <f>ROUND((IF('[1]National Polling Changes'!$W228&gt;43409,'[1]National Polling Changes'!X228*100,B227)),2)</f>
        <v>36.270000000000003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2.65</v>
      </c>
      <c r="E228" s="1">
        <f>ROUND((IF('[1]National Polling Changes'!$W228&gt;43409,'[1]National Polling Changes'!AA228*100,E227)),2)</f>
        <v>7.17</v>
      </c>
      <c r="F228" s="1">
        <f>ROUND((IF('[1]National Polling Changes'!$W228&gt;43409,'[1]National Polling Changes'!AB228*100,F227)),2)</f>
        <v>1.2</v>
      </c>
      <c r="G228" s="1">
        <f>ROUND((IF('[1]National Polling Changes'!$W228&gt;43409,'[1]National Polling Changes'!AC228*100,G227)),2)</f>
        <v>18.66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13.35</v>
      </c>
      <c r="J228" s="1">
        <f>ROUND((IF('[1]National Polling Changes'!$W228&gt;43409,'[1]National Polling Changes'!AF228*100,J227)),2)</f>
        <v>1.28</v>
      </c>
    </row>
    <row r="229" spans="1:10">
      <c r="A229" s="26">
        <f>'[1]National Polling Changes'!W229</f>
        <v>43644</v>
      </c>
      <c r="B229" s="1">
        <f>ROUND((IF('[1]National Polling Changes'!$W229&gt;43409,'[1]National Polling Changes'!X229*100,B228)),2)</f>
        <v>36.29</v>
      </c>
      <c r="C229" s="1">
        <f>ROUND((IF('[1]National Polling Changes'!$W229&gt;43409,'[1]National Polling Changes'!Y229*100,C228)),2)</f>
        <v>0</v>
      </c>
      <c r="D229" s="1">
        <f>ROUND((IF('[1]National Polling Changes'!$W229&gt;43409,'[1]National Polling Changes'!Z229*100,D228)),2)</f>
        <v>2.6</v>
      </c>
      <c r="E229" s="1">
        <f>ROUND((IF('[1]National Polling Changes'!$W229&gt;43409,'[1]National Polling Changes'!AA229*100,E228)),2)</f>
        <v>7.34</v>
      </c>
      <c r="F229" s="1">
        <f>ROUND((IF('[1]National Polling Changes'!$W229&gt;43409,'[1]National Polling Changes'!AB229*100,F228)),2)</f>
        <v>1.22</v>
      </c>
      <c r="G229" s="1">
        <f>ROUND((IF('[1]National Polling Changes'!$W229&gt;43409,'[1]National Polling Changes'!AC229*100,G228)),2)</f>
        <v>18.57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13.33</v>
      </c>
      <c r="J229" s="1">
        <f>ROUND((IF('[1]National Polling Changes'!$W229&gt;43409,'[1]National Polling Changes'!AF229*100,J228)),2)</f>
        <v>1.26</v>
      </c>
    </row>
    <row r="230" spans="1:10">
      <c r="A230" s="26">
        <f>'[1]National Polling Changes'!W230</f>
        <v>43643</v>
      </c>
      <c r="B230" s="1">
        <f>ROUND((IF('[1]National Polling Changes'!$W230&gt;43409,'[1]National Polling Changes'!X230*100,B229)),2)</f>
        <v>36.57</v>
      </c>
      <c r="C230" s="1">
        <f>ROUND((IF('[1]National Polling Changes'!$W230&gt;43409,'[1]National Polling Changes'!Y230*100,C229)),2)</f>
        <v>0</v>
      </c>
      <c r="D230" s="1">
        <f>ROUND((IF('[1]National Polling Changes'!$W230&gt;43409,'[1]National Polling Changes'!Z230*100,D229)),2)</f>
        <v>2.63</v>
      </c>
      <c r="E230" s="1">
        <f>ROUND((IF('[1]National Polling Changes'!$W230&gt;43409,'[1]National Polling Changes'!AA230*100,E229)),2)</f>
        <v>7.37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18.559999999999999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</v>
      </c>
      <c r="J230" s="1">
        <f>ROUND((IF('[1]National Polling Changes'!$W230&gt;43409,'[1]National Polling Changes'!AF230*100,J229)),2)</f>
        <v>1.21</v>
      </c>
    </row>
    <row r="231" spans="1:10">
      <c r="A231" s="26">
        <f>'[1]National Polling Changes'!W231</f>
        <v>43642</v>
      </c>
      <c r="B231" s="1">
        <f>ROUND((IF('[1]National Polling Changes'!$W231&gt;43409,'[1]National Polling Changes'!X231*100,B230)),2)</f>
        <v>36.1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2.54</v>
      </c>
      <c r="E231" s="1">
        <f>ROUND((IF('[1]National Polling Changes'!$W231&gt;43409,'[1]National Polling Changes'!AA231*100,E230)),2)</f>
        <v>7.36</v>
      </c>
      <c r="F231" s="1">
        <f>ROUND((IF('[1]National Polling Changes'!$W231&gt;43409,'[1]National Polling Changes'!AB231*100,F230)),2)</f>
        <v>1.21</v>
      </c>
      <c r="G231" s="1">
        <f>ROUND((IF('[1]National Polling Changes'!$W231&gt;43409,'[1]National Polling Changes'!AC231*100,G230)),2)</f>
        <v>19.62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12.54</v>
      </c>
      <c r="J231" s="1">
        <f>ROUND((IF('[1]National Polling Changes'!$W231&gt;43409,'[1]National Polling Changes'!AF231*100,J230)),2)</f>
        <v>1.19</v>
      </c>
    </row>
    <row r="232" spans="1:10">
      <c r="A232" s="26">
        <f>'[1]National Polling Changes'!W232</f>
        <v>43641</v>
      </c>
      <c r="B232" s="1">
        <f>ROUND((IF('[1]National Polling Changes'!$W232&gt;43409,'[1]National Polling Changes'!X232*100,B231)),2)</f>
        <v>37.049999999999997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2.4900000000000002</v>
      </c>
      <c r="E232" s="1">
        <f>ROUND((IF('[1]National Polling Changes'!$W232&gt;43409,'[1]National Polling Changes'!AA232*100,E231)),2)</f>
        <v>7.18</v>
      </c>
      <c r="F232" s="1">
        <f>ROUND((IF('[1]National Polling Changes'!$W232&gt;43409,'[1]National Polling Changes'!AB232*100,F231)),2)</f>
        <v>1.17</v>
      </c>
      <c r="G232" s="1">
        <f>ROUND((IF('[1]National Polling Changes'!$W232&gt;43409,'[1]National Polling Changes'!AC232*100,G231)),2)</f>
        <v>19.66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11.92</v>
      </c>
      <c r="J232" s="1">
        <f>ROUND((IF('[1]National Polling Changes'!$W232&gt;43409,'[1]National Polling Changes'!AF232*100,J231)),2)</f>
        <v>1.1299999999999999</v>
      </c>
    </row>
    <row r="233" spans="1:10">
      <c r="A233" s="26">
        <f>'[1]National Polling Changes'!W233</f>
        <v>43640</v>
      </c>
      <c r="B233" s="1">
        <f>ROUND((IF('[1]National Polling Changes'!$W233&gt;43409,'[1]National Polling Changes'!X233*100,B232)),2)</f>
        <v>36.659999999999997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2.48</v>
      </c>
      <c r="E233" s="1">
        <f>ROUND((IF('[1]National Polling Changes'!$W233&gt;43409,'[1]National Polling Changes'!AA233*100,E232)),2)</f>
        <v>7.05</v>
      </c>
      <c r="F233" s="1">
        <f>ROUND((IF('[1]National Polling Changes'!$W233&gt;43409,'[1]National Polling Changes'!AB233*100,F232)),2)</f>
        <v>1.1499999999999999</v>
      </c>
      <c r="G233" s="1">
        <f>ROUND((IF('[1]National Polling Changes'!$W233&gt;43409,'[1]National Polling Changes'!AC233*100,G232)),2)</f>
        <v>19.72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12.42</v>
      </c>
      <c r="J233" s="1">
        <f>ROUND((IF('[1]National Polling Changes'!$W233&gt;43409,'[1]National Polling Changes'!AF233*100,J232)),2)</f>
        <v>1.0900000000000001</v>
      </c>
    </row>
    <row r="234" spans="1:10">
      <c r="A234" s="26">
        <f>'[1]National Polling Changes'!W234</f>
        <v>43639</v>
      </c>
      <c r="B234" s="1">
        <f>ROUND((IF('[1]National Polling Changes'!$W234&gt;43409,'[1]National Polling Changes'!X234*100,B233)),2)</f>
        <v>37.86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2.41</v>
      </c>
      <c r="E234" s="1">
        <f>ROUND((IF('[1]National Polling Changes'!$W234&gt;43409,'[1]National Polling Changes'!AA234*100,E233)),2)</f>
        <v>6.93</v>
      </c>
      <c r="F234" s="1">
        <f>ROUND((IF('[1]National Polling Changes'!$W234&gt;43409,'[1]National Polling Changes'!AB234*100,F233)),2)</f>
        <v>1.1299999999999999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11.87</v>
      </c>
      <c r="J234" s="1">
        <f>ROUND((IF('[1]National Polling Changes'!$W234&gt;43409,'[1]National Polling Changes'!AF234*100,J233)),2)</f>
        <v>1.07</v>
      </c>
    </row>
    <row r="235" spans="1:10">
      <c r="A235" s="26">
        <f>'[1]National Polling Changes'!W235</f>
        <v>43638</v>
      </c>
      <c r="B235" s="1">
        <f>ROUND((IF('[1]National Polling Changes'!$W235&gt;43409,'[1]National Polling Changes'!X235*100,B234)),2)</f>
        <v>37.409999999999997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2.4300000000000002</v>
      </c>
      <c r="E235" s="1">
        <f>ROUND((IF('[1]National Polling Changes'!$W235&gt;43409,'[1]National Polling Changes'!AA235*100,E234)),2)</f>
        <v>7.1</v>
      </c>
      <c r="F235" s="1">
        <f>ROUND((IF('[1]National Polling Changes'!$W235&gt;43409,'[1]National Polling Changes'!AB235*100,F234)),2)</f>
        <v>1.1399999999999999</v>
      </c>
      <c r="G235" s="1">
        <f>ROUND((IF('[1]National Polling Changes'!$W235&gt;43409,'[1]National Polling Changes'!AC235*100,G234)),2)</f>
        <v>19.18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12.15</v>
      </c>
      <c r="J235" s="1">
        <f>ROUND((IF('[1]National Polling Changes'!$W235&gt;43409,'[1]National Polling Changes'!AF235*100,J234)),2)</f>
        <v>1.08</v>
      </c>
    </row>
    <row r="236" spans="1:10">
      <c r="A236" s="26">
        <f>'[1]National Polling Changes'!W236</f>
        <v>43637</v>
      </c>
      <c r="B236" s="1">
        <f>ROUND((IF('[1]National Polling Changes'!$W236&gt;43409,'[1]National Polling Changes'!X236*100,B235)),2)</f>
        <v>37.409999999999997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2.4300000000000002</v>
      </c>
      <c r="E236" s="1">
        <f>ROUND((IF('[1]National Polling Changes'!$W236&gt;43409,'[1]National Polling Changes'!AA236*100,E235)),2)</f>
        <v>7.1</v>
      </c>
      <c r="F236" s="1">
        <f>ROUND((IF('[1]National Polling Changes'!$W236&gt;43409,'[1]National Polling Changes'!AB236*100,F235)),2)</f>
        <v>1.1399999999999999</v>
      </c>
      <c r="G236" s="1">
        <f>ROUND((IF('[1]National Polling Changes'!$W236&gt;43409,'[1]National Polling Changes'!AC236*100,G235)),2)</f>
        <v>19.18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12.15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43636</v>
      </c>
      <c r="B237" s="1">
        <f>ROUND((IF('[1]National Polling Changes'!$W237&gt;43409,'[1]National Polling Changes'!X237*100,B236)),2)</f>
        <v>37.909999999999997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6.91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11.71</v>
      </c>
      <c r="J237" s="1">
        <f>ROUND((IF('[1]National Polling Changes'!$W237&gt;43409,'[1]National Polling Changes'!AF237*100,J236)),2)</f>
        <v>0.99</v>
      </c>
    </row>
    <row r="238" spans="1:10">
      <c r="A238" s="26">
        <f>'[1]National Polling Changes'!W238</f>
        <v>43635</v>
      </c>
      <c r="B238" s="1">
        <f>ROUND((IF('[1]National Polling Changes'!$W238&gt;43409,'[1]National Polling Changes'!X238*100,B237)),2)</f>
        <v>37.909999999999997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2.36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1.1499999999999999</v>
      </c>
      <c r="G238" s="1">
        <f>ROUND((IF('[1]National Polling Changes'!$W238&gt;43409,'[1]National Polling Changes'!AC238*100,G237)),2)</f>
        <v>19.2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11.71</v>
      </c>
      <c r="J238" s="1">
        <f>ROUND((IF('[1]National Polling Changes'!$W238&gt;43409,'[1]National Polling Changes'!AF238*100,J237)),2)</f>
        <v>0.99</v>
      </c>
    </row>
    <row r="239" spans="1:10">
      <c r="A239" s="26">
        <f>'[1]National Polling Changes'!W239</f>
        <v>43634</v>
      </c>
      <c r="B239" s="1">
        <f>ROUND((IF('[1]National Polling Changes'!$W239&gt;43409,'[1]National Polling Changes'!X239*100,B238)),2)</f>
        <v>37.909999999999997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2.36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1.1499999999999999</v>
      </c>
      <c r="G239" s="1">
        <f>ROUND((IF('[1]National Polling Changes'!$W239&gt;43409,'[1]National Polling Changes'!AC239*100,G238)),2)</f>
        <v>19.2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11.71</v>
      </c>
      <c r="J239" s="1">
        <f>ROUND((IF('[1]National Polling Changes'!$W239&gt;43409,'[1]National Polling Changes'!AF239*100,J238)),2)</f>
        <v>0.99</v>
      </c>
    </row>
    <row r="240" spans="1:10">
      <c r="A240" s="26">
        <f>'[1]National Polling Changes'!W240</f>
        <v>43633</v>
      </c>
      <c r="B240" s="1">
        <f>ROUND((IF('[1]National Polling Changes'!$W240&gt;43409,'[1]National Polling Changes'!X240*100,B239)),2)</f>
        <v>37.950000000000003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2.36</v>
      </c>
      <c r="E240" s="1">
        <f>ROUND((IF('[1]National Polling Changes'!$W240&gt;43409,'[1]National Polling Changes'!AA240*100,E239)),2)</f>
        <v>6.85</v>
      </c>
      <c r="F240" s="1">
        <f>ROUND((IF('[1]National Polling Changes'!$W240&gt;43409,'[1]National Polling Changes'!AB240*100,F239)),2)</f>
        <v>1.1499999999999999</v>
      </c>
      <c r="G240" s="1">
        <f>ROUND((IF('[1]National Polling Changes'!$W240&gt;43409,'[1]National Polling Changes'!AC240*100,G239)),2)</f>
        <v>19.34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11.63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43632</v>
      </c>
      <c r="B241" s="1">
        <f>ROUND((IF('[1]National Polling Changes'!$W241&gt;43409,'[1]National Polling Changes'!X241*100,B240)),2)</f>
        <v>38.119999999999997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2.2799999999999998</v>
      </c>
      <c r="E241" s="1">
        <f>ROUND((IF('[1]National Polling Changes'!$W241&gt;43409,'[1]National Polling Changes'!AA241*100,E240)),2)</f>
        <v>6.72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19.440000000000001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11.41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43631</v>
      </c>
      <c r="B242" s="1">
        <f>ROUND((IF('[1]National Polling Changes'!$W242&gt;43409,'[1]National Polling Changes'!X242*100,B241)),2)</f>
        <v>38.090000000000003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6.93</v>
      </c>
      <c r="F242" s="1">
        <f>ROUND((IF('[1]National Polling Changes'!$W242&gt;43409,'[1]National Polling Changes'!AB242*100,F241)),2)</f>
        <v>1.28</v>
      </c>
      <c r="G242" s="1">
        <f>ROUND((IF('[1]National Polling Changes'!$W242&gt;43409,'[1]National Polling Changes'!AC242*100,G241)),2)</f>
        <v>19.440000000000001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11.31</v>
      </c>
      <c r="J242" s="1">
        <f>ROUND((IF('[1]National Polling Changes'!$W242&gt;43409,'[1]National Polling Changes'!AF242*100,J241)),2)</f>
        <v>0.94</v>
      </c>
    </row>
    <row r="243" spans="1:10">
      <c r="A243" s="26">
        <f>'[1]National Polling Changes'!W243</f>
        <v>43630</v>
      </c>
      <c r="B243" s="1">
        <f>ROUND((IF('[1]National Polling Changes'!$W243&gt;43409,'[1]National Polling Changes'!X243*100,B242)),2)</f>
        <v>38.26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</v>
      </c>
      <c r="E243" s="1">
        <f>ROUND((IF('[1]National Polling Changes'!$W243&gt;43409,'[1]National Polling Changes'!AA243*100,E242)),2)</f>
        <v>6.66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11.28</v>
      </c>
      <c r="J243" s="1">
        <f>ROUND((IF('[1]National Polling Changes'!$W243&gt;43409,'[1]National Polling Changes'!AF243*100,J242)),2)</f>
        <v>0.98</v>
      </c>
    </row>
    <row r="244" spans="1:10">
      <c r="A244" s="26">
        <f>'[1]National Polling Changes'!W244</f>
        <v>43629</v>
      </c>
      <c r="B244" s="1">
        <f>ROUND((IF('[1]National Polling Changes'!$W244&gt;43409,'[1]National Polling Changes'!X244*100,B243)),2)</f>
        <v>38.26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</v>
      </c>
      <c r="E244" s="1">
        <f>ROUND((IF('[1]National Polling Changes'!$W244&gt;43409,'[1]National Polling Changes'!AA244*100,E243)),2)</f>
        <v>6.66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11.28</v>
      </c>
      <c r="J244" s="1">
        <f>ROUND((IF('[1]National Polling Changes'!$W244&gt;43409,'[1]National Polling Changes'!AF244*100,J243)),2)</f>
        <v>0.98</v>
      </c>
    </row>
    <row r="245" spans="1:10">
      <c r="A245" s="26">
        <f>'[1]National Polling Changes'!W245</f>
        <v>43628</v>
      </c>
      <c r="B245" s="1">
        <f>ROUND((IF('[1]National Polling Changes'!$W245&gt;43409,'[1]National Polling Changes'!X245*100,B244)),2)</f>
        <v>38.25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2.29</v>
      </c>
      <c r="E245" s="1">
        <f>ROUND((IF('[1]National Polling Changes'!$W245&gt;43409,'[1]National Polling Changes'!AA245*100,E244)),2)</f>
        <v>6.59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19.55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11.22</v>
      </c>
      <c r="J245" s="1">
        <f>ROUND((IF('[1]National Polling Changes'!$W245&gt;43409,'[1]National Polling Changes'!AF245*100,J244)),2)</f>
        <v>0.98</v>
      </c>
    </row>
    <row r="246" spans="1:10">
      <c r="A246" s="26">
        <f>'[1]National Polling Changes'!W246</f>
        <v>43627</v>
      </c>
      <c r="B246" s="1">
        <f>ROUND((IF('[1]National Polling Changes'!$W246&gt;43409,'[1]National Polling Changes'!X246*100,B245)),2)</f>
        <v>38.4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2.2400000000000002</v>
      </c>
      <c r="E246" s="1">
        <f>ROUND((IF('[1]National Polling Changes'!$W246&gt;43409,'[1]National Polling Changes'!AA246*100,E245)),2)</f>
        <v>6.42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11.21</v>
      </c>
      <c r="J246" s="1">
        <f>ROUND((IF('[1]National Polling Changes'!$W246&gt;43409,'[1]National Polling Changes'!AF246*100,J245)),2)</f>
        <v>0.92</v>
      </c>
    </row>
    <row r="247" spans="1:10">
      <c r="A247" s="26">
        <f>'[1]National Polling Changes'!W247</f>
        <v>43626</v>
      </c>
      <c r="B247" s="1">
        <f>ROUND((IF('[1]National Polling Changes'!$W247&gt;43409,'[1]National Polling Changes'!X247*100,B246)),2)</f>
        <v>38.65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2.25</v>
      </c>
      <c r="E247" s="1">
        <f>ROUND((IF('[1]National Polling Changes'!$W247&gt;43409,'[1]National Polling Changes'!AA247*100,E246)),2)</f>
        <v>6.32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19.84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10.94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43625</v>
      </c>
      <c r="B248" s="1">
        <f>ROUND((IF('[1]National Polling Changes'!$W248&gt;43409,'[1]National Polling Changes'!X248*100,B247)),2)</f>
        <v>39.08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2.33</v>
      </c>
      <c r="E248" s="1">
        <f>ROUND((IF('[1]National Polling Changes'!$W248&gt;43409,'[1]National Polling Changes'!AA248*100,E247)),2)</f>
        <v>6.09</v>
      </c>
      <c r="F248" s="1">
        <f>ROUND((IF('[1]National Polling Changes'!$W248&gt;43409,'[1]National Polling Changes'!AB248*100,F247)),2)</f>
        <v>1.38</v>
      </c>
      <c r="G248" s="1">
        <f>ROUND((IF('[1]National Polling Changes'!$W248&gt;43409,'[1]National Polling Changes'!AC248*100,G247)),2)</f>
        <v>19.93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10.5</v>
      </c>
      <c r="J248" s="1">
        <f>ROUND((IF('[1]National Polling Changes'!$W248&gt;43409,'[1]National Polling Changes'!AF248*100,J247)),2)</f>
        <v>0.93</v>
      </c>
    </row>
    <row r="249" spans="1:10">
      <c r="A249" s="26">
        <f>'[1]National Polling Changes'!W249</f>
        <v>43624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43623</v>
      </c>
      <c r="B250" s="1">
        <f>ROUND((IF('[1]National Polling Changes'!$W250&gt;43409,'[1]National Polling Changes'!X250*100,B249)),2)</f>
        <v>39.81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2.42</v>
      </c>
      <c r="E250" s="1">
        <f>ROUND((IF('[1]National Polling Changes'!$W250&gt;43409,'[1]National Polling Changes'!AA250*100,E249)),2)</f>
        <v>5.8</v>
      </c>
      <c r="F250" s="1">
        <f>ROUND((IF('[1]National Polling Changes'!$W250&gt;43409,'[1]National Polling Changes'!AB250*100,F249)),2)</f>
        <v>1.4</v>
      </c>
      <c r="G250" s="1">
        <f>ROUND((IF('[1]National Polling Changes'!$W250&gt;43409,'[1]National Polling Changes'!AC250*100,G249)),2)</f>
        <v>19.75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10.119999999999999</v>
      </c>
      <c r="J250" s="1">
        <f>ROUND((IF('[1]National Polling Changes'!$W250&gt;43409,'[1]National Polling Changes'!AF250*100,J249)),2)</f>
        <v>0.95</v>
      </c>
    </row>
    <row r="251" spans="1:10">
      <c r="A251" s="26">
        <f>'[1]National Polling Changes'!W251</f>
        <v>43622</v>
      </c>
      <c r="B251" s="1">
        <f>ROUND((IF('[1]National Polling Changes'!$W251&gt;43409,'[1]National Polling Changes'!X251*100,B250)),2)</f>
        <v>39.81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2.42</v>
      </c>
      <c r="E251" s="1">
        <f>ROUND((IF('[1]National Polling Changes'!$W251&gt;43409,'[1]National Polling Changes'!AA251*100,E250)),2)</f>
        <v>5.8</v>
      </c>
      <c r="F251" s="1">
        <f>ROUND((IF('[1]National Polling Changes'!$W251&gt;43409,'[1]National Polling Changes'!AB251*100,F250)),2)</f>
        <v>1.4</v>
      </c>
      <c r="G251" s="1">
        <f>ROUND((IF('[1]National Polling Changes'!$W251&gt;43409,'[1]National Polling Changes'!AC251*100,G250)),2)</f>
        <v>19.75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10.119999999999999</v>
      </c>
      <c r="J251" s="1">
        <f>ROUND((IF('[1]National Polling Changes'!$W251&gt;43409,'[1]National Polling Changes'!AF251*100,J250)),2)</f>
        <v>0.95</v>
      </c>
    </row>
    <row r="252" spans="1:10">
      <c r="A252" s="26">
        <f>'[1]National Polling Changes'!W252</f>
        <v>43621</v>
      </c>
      <c r="B252" s="1">
        <f>ROUND((IF('[1]National Polling Changes'!$W252&gt;43409,'[1]National Polling Changes'!X252*100,B251)),2)</f>
        <v>39.81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2.42</v>
      </c>
      <c r="E252" s="1">
        <f>ROUND((IF('[1]National Polling Changes'!$W252&gt;43409,'[1]National Polling Changes'!AA252*100,E251)),2)</f>
        <v>5.8</v>
      </c>
      <c r="F252" s="1">
        <f>ROUND((IF('[1]National Polling Changes'!$W252&gt;43409,'[1]National Polling Changes'!AB252*100,F251)),2)</f>
        <v>1.4</v>
      </c>
      <c r="G252" s="1">
        <f>ROUND((IF('[1]National Polling Changes'!$W252&gt;43409,'[1]National Polling Changes'!AC252*100,G251)),2)</f>
        <v>19.75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10.119999999999999</v>
      </c>
      <c r="J252" s="1">
        <f>ROUND((IF('[1]National Polling Changes'!$W252&gt;43409,'[1]National Polling Changes'!AF252*100,J251)),2)</f>
        <v>0.95</v>
      </c>
    </row>
    <row r="253" spans="1:10">
      <c r="A253" s="26">
        <f>'[1]National Polling Changes'!W253</f>
        <v>43620</v>
      </c>
      <c r="B253" s="1">
        <f>ROUND((IF('[1]National Polling Changes'!$W253&gt;43409,'[1]National Polling Changes'!X253*100,B252)),2)</f>
        <v>39.28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2.34</v>
      </c>
      <c r="E253" s="1">
        <f>ROUND((IF('[1]National Polling Changes'!$W253&gt;43409,'[1]National Polling Changes'!AA253*100,E252)),2)</f>
        <v>6.02</v>
      </c>
      <c r="F253" s="1">
        <f>ROUND((IF('[1]National Polling Changes'!$W253&gt;43409,'[1]National Polling Changes'!AB253*100,F252)),2)</f>
        <v>1.39</v>
      </c>
      <c r="G253" s="1">
        <f>ROUND((IF('[1]National Polling Changes'!$W253&gt;43409,'[1]National Polling Changes'!AC253*100,G252)),2)</f>
        <v>19.88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10.37</v>
      </c>
      <c r="J253" s="1">
        <f>ROUND((IF('[1]National Polling Changes'!$W253&gt;43409,'[1]National Polling Changes'!AF253*100,J252)),2)</f>
        <v>0.96</v>
      </c>
    </row>
    <row r="254" spans="1:10">
      <c r="A254" s="26">
        <f>'[1]National Polling Changes'!W254</f>
        <v>43619</v>
      </c>
      <c r="B254" s="1">
        <f>ROUND((IF('[1]National Polling Changes'!$W254&gt;43409,'[1]National Polling Changes'!X254*100,B253)),2)</f>
        <v>39.229999999999997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2.2999999999999998</v>
      </c>
      <c r="E254" s="1">
        <f>ROUND((IF('[1]National Polling Changes'!$W254&gt;43409,'[1]National Polling Changes'!AA254*100,E253)),2)</f>
        <v>5.99</v>
      </c>
      <c r="F254" s="1">
        <f>ROUND((IF('[1]National Polling Changes'!$W254&gt;43409,'[1]National Polling Changes'!AB254*100,F253)),2)</f>
        <v>1.34</v>
      </c>
      <c r="G254" s="1">
        <f>ROUND((IF('[1]National Polling Changes'!$W254&gt;43409,'[1]National Polling Changes'!AC254*100,G253)),2)</f>
        <v>20.03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10.44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43618</v>
      </c>
      <c r="B255" s="1">
        <f>ROUND((IF('[1]National Polling Changes'!$W255&gt;43409,'[1]National Polling Changes'!X255*100,B254)),2)</f>
        <v>40.06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2.46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9.86</v>
      </c>
      <c r="J255" s="1">
        <f>ROUND((IF('[1]National Polling Changes'!$W255&gt;43409,'[1]National Polling Changes'!AF255*100,J254)),2)</f>
        <v>0.91</v>
      </c>
    </row>
    <row r="256" spans="1:10">
      <c r="A256" s="26">
        <f>'[1]National Polling Changes'!W256</f>
        <v>43617</v>
      </c>
      <c r="B256" s="1">
        <f>ROUND((IF('[1]National Polling Changes'!$W256&gt;43409,'[1]National Polling Changes'!X256*100,B255)),2)</f>
        <v>40.270000000000003</v>
      </c>
      <c r="C256" s="1">
        <f>ROUND((IF('[1]National Polling Changes'!$W256&gt;43409,'[1]National Polling Changes'!Y256*100,C255)),2)</f>
        <v>7.0000000000000007E-2</v>
      </c>
      <c r="D256" s="1">
        <f>ROUND((IF('[1]National Polling Changes'!$W256&gt;43409,'[1]National Polling Changes'!Z256*100,D255)),2)</f>
        <v>2.4700000000000002</v>
      </c>
      <c r="E256" s="1">
        <f>ROUND((IF('[1]National Polling Changes'!$W256&gt;43409,'[1]National Polling Changes'!AA256*100,E255)),2)</f>
        <v>5.67</v>
      </c>
      <c r="F256" s="1">
        <f>ROUND((IF('[1]National Polling Changes'!$W256&gt;43409,'[1]National Polling Changes'!AB256*100,F255)),2)</f>
        <v>1.43</v>
      </c>
      <c r="G256" s="1">
        <f>ROUND((IF('[1]National Polling Changes'!$W256&gt;43409,'[1]National Polling Changes'!AC256*100,G255)),2)</f>
        <v>19.63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9.81</v>
      </c>
      <c r="J256" s="1">
        <f>ROUND((IF('[1]National Polling Changes'!$W256&gt;43409,'[1]National Polling Changes'!AF256*100,J255)),2)</f>
        <v>0.92</v>
      </c>
    </row>
    <row r="257" spans="1:10">
      <c r="A257" s="26">
        <f>'[1]National Polling Changes'!W257</f>
        <v>43616</v>
      </c>
      <c r="B257" s="1">
        <f>ROUND((IF('[1]National Polling Changes'!$W257&gt;43409,'[1]National Polling Changes'!X257*100,B256)),2)</f>
        <v>40.270000000000003</v>
      </c>
      <c r="C257" s="1">
        <f>ROUND((IF('[1]National Polling Changes'!$W257&gt;43409,'[1]National Polling Changes'!Y257*100,C256)),2)</f>
        <v>7.0000000000000007E-2</v>
      </c>
      <c r="D257" s="1">
        <f>ROUND((IF('[1]National Polling Changes'!$W257&gt;43409,'[1]National Polling Changes'!Z257*100,D256)),2)</f>
        <v>2.4700000000000002</v>
      </c>
      <c r="E257" s="1">
        <f>ROUND((IF('[1]National Polling Changes'!$W257&gt;43409,'[1]National Polling Changes'!AA257*100,E256)),2)</f>
        <v>5.67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19.63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9.81</v>
      </c>
      <c r="J257" s="1">
        <f>ROUND((IF('[1]National Polling Changes'!$W257&gt;43409,'[1]National Polling Changes'!AF257*100,J256)),2)</f>
        <v>0.92</v>
      </c>
    </row>
    <row r="258" spans="1:10">
      <c r="A258" s="26">
        <f>'[1]National Polling Changes'!W258</f>
        <v>43615</v>
      </c>
      <c r="B258" s="1">
        <f>ROUND((IF('[1]National Polling Changes'!$W258&gt;43409,'[1]National Polling Changes'!X258*100,B257)),2)</f>
        <v>40.450000000000003</v>
      </c>
      <c r="C258" s="1">
        <f>ROUND((IF('[1]National Polling Changes'!$W258&gt;43409,'[1]National Polling Changes'!Y258*100,C257)),2)</f>
        <v>0.08</v>
      </c>
      <c r="D258" s="1">
        <f>ROUND((IF('[1]National Polling Changes'!$W258&gt;43409,'[1]National Polling Changes'!Z258*100,D257)),2)</f>
        <v>2.41</v>
      </c>
      <c r="E258" s="1">
        <f>ROUND((IF('[1]National Polling Changes'!$W258&gt;43409,'[1]National Polling Changes'!AA258*100,E257)),2)</f>
        <v>5.73</v>
      </c>
      <c r="F258" s="1">
        <f>ROUND((IF('[1]National Polling Changes'!$W258&gt;43409,'[1]National Polling Changes'!AB258*100,F257)),2)</f>
        <v>1.42</v>
      </c>
      <c r="G258" s="1">
        <f>ROUND((IF('[1]National Polling Changes'!$W258&gt;43409,'[1]National Polling Changes'!AC258*100,G257)),2)</f>
        <v>19.440000000000001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9.83</v>
      </c>
      <c r="J258" s="1">
        <f>ROUND((IF('[1]National Polling Changes'!$W258&gt;43409,'[1]National Polling Changes'!AF258*100,J257)),2)</f>
        <v>0.92</v>
      </c>
    </row>
    <row r="259" spans="1:10">
      <c r="A259" s="26">
        <f>'[1]National Polling Changes'!W259</f>
        <v>43614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19.39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43613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2.89</v>
      </c>
      <c r="E260" s="1">
        <f>ROUND((IF('[1]National Polling Changes'!$W260&gt;43409,'[1]National Polling Changes'!AA260*100,E259)),2)</f>
        <v>7.63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19.39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8.85</v>
      </c>
      <c r="J260" s="1">
        <f>ROUND((IF('[1]National Polling Changes'!$W260&gt;43409,'[1]National Polling Changes'!AF260*100,J259)),2)</f>
        <v>1.18</v>
      </c>
    </row>
    <row r="261" spans="1:10">
      <c r="A261" s="26">
        <f>'[1]National Polling Changes'!W261</f>
        <v>43612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2.89</v>
      </c>
      <c r="E261" s="1">
        <f>ROUND((IF('[1]National Polling Changes'!$W261&gt;43409,'[1]National Polling Changes'!AA261*100,E260)),2)</f>
        <v>7.63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19.39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8.85</v>
      </c>
      <c r="J261" s="1">
        <f>ROUND((IF('[1]National Polling Changes'!$W261&gt;43409,'[1]National Polling Changes'!AF261*100,J260)),2)</f>
        <v>1.18</v>
      </c>
    </row>
    <row r="262" spans="1:10">
      <c r="A262" s="26">
        <f>'[1]National Polling Changes'!W262</f>
        <v>43611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2.89</v>
      </c>
      <c r="E262" s="1">
        <f>ROUND((IF('[1]National Polling Changes'!$W262&gt;43409,'[1]National Polling Changes'!AA262*100,E261)),2)</f>
        <v>7.63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19.39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8.85</v>
      </c>
      <c r="J262" s="1">
        <f>ROUND((IF('[1]National Polling Changes'!$W262&gt;43409,'[1]National Polling Changes'!AF262*100,J261)),2)</f>
        <v>1.18</v>
      </c>
    </row>
    <row r="263" spans="1:10">
      <c r="A263" s="26">
        <f>'[1]National Polling Changes'!W263</f>
        <v>43610</v>
      </c>
      <c r="B263" s="1">
        <f>ROUND((IF('[1]National Polling Changes'!$W263&gt;43409,'[1]National Polling Changes'!X263*100,B262)),2)</f>
        <v>39.32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7.29</v>
      </c>
      <c r="F263" s="1">
        <f>ROUND((IF('[1]National Polling Changes'!$W263&gt;43409,'[1]National Polling Changes'!AB263*100,F262)),2)</f>
        <v>1.7</v>
      </c>
      <c r="G263" s="1">
        <f>ROUND((IF('[1]National Polling Changes'!$W263&gt;43409,'[1]National Polling Changes'!AC263*100,G262)),2)</f>
        <v>19.170000000000002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8.7899999999999991</v>
      </c>
      <c r="J263" s="1">
        <f>ROUND((IF('[1]National Polling Changes'!$W263&gt;43409,'[1]National Polling Changes'!AF263*100,J262)),2)</f>
        <v>1.1399999999999999</v>
      </c>
    </row>
    <row r="264" spans="1:10">
      <c r="A264" s="26">
        <f>'[1]National Polling Changes'!W264</f>
        <v>43609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43608</v>
      </c>
      <c r="B265" s="1">
        <f>ROUND((IF('[1]National Polling Changes'!$W265&gt;43409,'[1]National Polling Changes'!X265*100,B264)),2)</f>
        <v>36.6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2.96</v>
      </c>
      <c r="E265" s="1">
        <f>ROUND((IF('[1]National Polling Changes'!$W265&gt;43409,'[1]National Polling Changes'!AA265*100,E264)),2)</f>
        <v>8.15</v>
      </c>
      <c r="F265" s="1">
        <f>ROUND((IF('[1]National Polling Changes'!$W265&gt;43409,'[1]National Polling Changes'!AB265*100,F264)),2)</f>
        <v>1.86</v>
      </c>
      <c r="G265" s="1">
        <f>ROUND((IF('[1]National Polling Changes'!$W265&gt;43409,'[1]National Polling Changes'!AC265*100,G264)),2)</f>
        <v>20.47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1.21</v>
      </c>
    </row>
    <row r="266" spans="1:10">
      <c r="A266" s="26">
        <f>'[1]National Polling Changes'!W266</f>
        <v>43607</v>
      </c>
      <c r="B266" s="1">
        <f>ROUND((IF('[1]National Polling Changes'!$W266&gt;43409,'[1]National Polling Changes'!X266*100,B265)),2)</f>
        <v>36.6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2.96</v>
      </c>
      <c r="E266" s="1">
        <f>ROUND((IF('[1]National Polling Changes'!$W266&gt;43409,'[1]National Polling Changes'!AA266*100,E265)),2)</f>
        <v>8.15</v>
      </c>
      <c r="F266" s="1">
        <f>ROUND((IF('[1]National Polling Changes'!$W266&gt;43409,'[1]National Polling Changes'!AB266*100,F265)),2)</f>
        <v>1.86</v>
      </c>
      <c r="G266" s="1">
        <f>ROUND((IF('[1]National Polling Changes'!$W266&gt;43409,'[1]National Polling Changes'!AC266*100,G265)),2)</f>
        <v>20.47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9.01</v>
      </c>
      <c r="J266" s="1">
        <f>ROUND((IF('[1]National Polling Changes'!$W266&gt;43409,'[1]National Polling Changes'!AF266*100,J265)),2)</f>
        <v>1.21</v>
      </c>
    </row>
    <row r="267" spans="1:10">
      <c r="A267" s="26">
        <f>'[1]National Polling Changes'!W267</f>
        <v>43606</v>
      </c>
      <c r="B267" s="1">
        <f>ROUND((IF('[1]National Polling Changes'!$W267&gt;43409,'[1]National Polling Changes'!X267*100,B266)),2)</f>
        <v>36.6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2.96</v>
      </c>
      <c r="E267" s="1">
        <f>ROUND((IF('[1]National Polling Changes'!$W267&gt;43409,'[1]National Polling Changes'!AA267*100,E266)),2)</f>
        <v>8.15</v>
      </c>
      <c r="F267" s="1">
        <f>ROUND((IF('[1]National Polling Changes'!$W267&gt;43409,'[1]National Polling Changes'!AB267*100,F266)),2)</f>
        <v>1.86</v>
      </c>
      <c r="G267" s="1">
        <f>ROUND((IF('[1]National Polling Changes'!$W267&gt;43409,'[1]National Polling Changes'!AC267*100,G266)),2)</f>
        <v>20.47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9.01</v>
      </c>
      <c r="J267" s="1">
        <f>ROUND((IF('[1]National Polling Changes'!$W267&gt;43409,'[1]National Polling Changes'!AF267*100,J266)),2)</f>
        <v>1.21</v>
      </c>
    </row>
    <row r="268" spans="1:10">
      <c r="A268" s="26">
        <f>'[1]National Polling Changes'!W268</f>
        <v>43605</v>
      </c>
      <c r="B268" s="1">
        <f>ROUND((IF('[1]National Polling Changes'!$W268&gt;43409,'[1]National Polling Changes'!X268*100,B267)),2)</f>
        <v>33.130000000000003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3.44</v>
      </c>
      <c r="E268" s="1">
        <f>ROUND((IF('[1]National Polling Changes'!$W268&gt;43409,'[1]National Polling Changes'!AA268*100,E267)),2)</f>
        <v>8.34</v>
      </c>
      <c r="F268" s="1">
        <f>ROUND((IF('[1]National Polling Changes'!$W268&gt;43409,'[1]National Polling Changes'!AB268*100,F267)),2)</f>
        <v>2.02</v>
      </c>
      <c r="G268" s="1">
        <f>ROUND((IF('[1]National Polling Changes'!$W268&gt;43409,'[1]National Polling Changes'!AC268*100,G267)),2)</f>
        <v>22.87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9.01</v>
      </c>
      <c r="J268" s="1">
        <f>ROUND((IF('[1]National Polling Changes'!$W268&gt;43409,'[1]National Polling Changes'!AF268*100,J267)),2)</f>
        <v>1.26</v>
      </c>
    </row>
    <row r="269" spans="1:10">
      <c r="A269" s="26">
        <f>'[1]National Polling Changes'!W269</f>
        <v>43604</v>
      </c>
      <c r="B269" s="1">
        <f>ROUND((IF('[1]National Polling Changes'!$W269&gt;43409,'[1]National Polling Changes'!X269*100,B268)),2)</f>
        <v>32.979999999999997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3.61</v>
      </c>
      <c r="E269" s="1">
        <f>ROUND((IF('[1]National Polling Changes'!$W269&gt;43409,'[1]National Polling Changes'!AA269*100,E268)),2)</f>
        <v>8.23</v>
      </c>
      <c r="F269" s="1">
        <f>ROUND((IF('[1]National Polling Changes'!$W269&gt;43409,'[1]National Polling Changes'!AB269*100,F268)),2)</f>
        <v>1.96</v>
      </c>
      <c r="G269" s="1">
        <f>ROUND((IF('[1]National Polling Changes'!$W269&gt;43409,'[1]National Polling Changes'!AC269*100,G268)),2)</f>
        <v>23.43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8.57</v>
      </c>
      <c r="J269" s="1">
        <f>ROUND((IF('[1]National Polling Changes'!$W269&gt;43409,'[1]National Polling Changes'!AF269*100,J268)),2)</f>
        <v>1.3</v>
      </c>
    </row>
    <row r="270" spans="1:10">
      <c r="A270" s="26">
        <f>'[1]National Polling Changes'!W270</f>
        <v>43603</v>
      </c>
      <c r="B270" s="1">
        <f>ROUND((IF('[1]National Polling Changes'!$W270&gt;43409,'[1]National Polling Changes'!X270*100,B269)),2)</f>
        <v>33.03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3.56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1.94</v>
      </c>
      <c r="G270" s="1">
        <f>ROUND((IF('[1]National Polling Changes'!$W270&gt;43409,'[1]National Polling Changes'!AC270*100,G269)),2)</f>
        <v>23.36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8.61</v>
      </c>
      <c r="J270" s="1">
        <f>ROUND((IF('[1]National Polling Changes'!$W270&gt;43409,'[1]National Polling Changes'!AF270*100,J269)),2)</f>
        <v>1.3</v>
      </c>
    </row>
    <row r="271" spans="1:10">
      <c r="A271" s="26">
        <f>'[1]National Polling Changes'!W271</f>
        <v>43602</v>
      </c>
      <c r="B271" s="1">
        <f>ROUND((IF('[1]National Polling Changes'!$W271&gt;43409,'[1]National Polling Changes'!X271*100,B270)),2)</f>
        <v>32.68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43601</v>
      </c>
      <c r="B272" s="1">
        <f>ROUND((IF('[1]National Polling Changes'!$W272&gt;43409,'[1]National Polling Changes'!X272*100,B271)),2)</f>
        <v>32.68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3.68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2.0299999999999998</v>
      </c>
      <c r="G272" s="1">
        <f>ROUND((IF('[1]National Polling Changes'!$W272&gt;43409,'[1]National Polling Changes'!AC272*100,G271)),2)</f>
        <v>23.85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8.48</v>
      </c>
      <c r="J272" s="1">
        <f>ROUND((IF('[1]National Polling Changes'!$W272&gt;43409,'[1]National Polling Changes'!AF272*100,J271)),2)</f>
        <v>1.25</v>
      </c>
    </row>
    <row r="273" spans="1:10">
      <c r="A273" s="26">
        <f>'[1]National Polling Changes'!W273</f>
        <v>43600</v>
      </c>
      <c r="B273" s="1">
        <f>ROUND((IF('[1]National Polling Changes'!$W273&gt;43409,'[1]National Polling Changes'!X273*100,B272)),2)</f>
        <v>32.68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3.68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2.0299999999999998</v>
      </c>
      <c r="G273" s="1">
        <f>ROUND((IF('[1]National Polling Changes'!$W273&gt;43409,'[1]National Polling Changes'!AC273*100,G272)),2)</f>
        <v>23.85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8.48</v>
      </c>
      <c r="J273" s="1">
        <f>ROUND((IF('[1]National Polling Changes'!$W273&gt;43409,'[1]National Polling Changes'!AF273*100,J272)),2)</f>
        <v>1.25</v>
      </c>
    </row>
    <row r="274" spans="1:10">
      <c r="A274" s="26">
        <f>'[1]National Polling Changes'!W274</f>
        <v>43599</v>
      </c>
      <c r="B274" s="1">
        <f>ROUND((IF('[1]National Polling Changes'!$W274&gt;43409,'[1]National Polling Changes'!X274*100,B273)),2)</f>
        <v>32.68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3.68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2.0299999999999998</v>
      </c>
      <c r="G274" s="1">
        <f>ROUND((IF('[1]National Polling Changes'!$W274&gt;43409,'[1]National Polling Changes'!AC274*100,G273)),2)</f>
        <v>23.85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8.48</v>
      </c>
      <c r="J274" s="1">
        <f>ROUND((IF('[1]National Polling Changes'!$W274&gt;43409,'[1]National Polling Changes'!AF274*100,J273)),2)</f>
        <v>1.25</v>
      </c>
    </row>
    <row r="275" spans="1:10">
      <c r="A275" s="26">
        <f>'[1]National Polling Changes'!W275</f>
        <v>43598</v>
      </c>
      <c r="B275" s="1">
        <f>ROUND((IF('[1]National Polling Changes'!$W275&gt;43409,'[1]National Polling Changes'!X275*100,B274)),2)</f>
        <v>32.29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3.72</v>
      </c>
      <c r="E275" s="1">
        <f>ROUND((IF('[1]National Polling Changes'!$W275&gt;43409,'[1]National Polling Changes'!AA275*100,E274)),2)</f>
        <v>8.1199999999999992</v>
      </c>
      <c r="F275" s="1">
        <f>ROUND((IF('[1]National Polling Changes'!$W275&gt;43409,'[1]National Polling Changes'!AB275*100,F274)),2)</f>
        <v>2.06</v>
      </c>
      <c r="G275" s="1">
        <f>ROUND((IF('[1]National Polling Changes'!$W275&gt;43409,'[1]National Polling Changes'!AC275*100,G274)),2)</f>
        <v>24.35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8.2899999999999991</v>
      </c>
      <c r="J275" s="1">
        <f>ROUND((IF('[1]National Polling Changes'!$W275&gt;43409,'[1]National Polling Changes'!AF275*100,J274)),2)</f>
        <v>1.23</v>
      </c>
    </row>
    <row r="276" spans="1:10">
      <c r="A276" s="26">
        <f>'[1]National Polling Changes'!W276</f>
        <v>43597</v>
      </c>
      <c r="B276" s="1">
        <f>ROUND((IF('[1]National Polling Changes'!$W276&gt;43409,'[1]National Polling Changes'!X276*100,B275)),2)</f>
        <v>32.57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3.83</v>
      </c>
      <c r="E276" s="1">
        <f>ROUND((IF('[1]National Polling Changes'!$W276&gt;43409,'[1]National Polling Changes'!AA276*100,E275)),2)</f>
        <v>7.67</v>
      </c>
      <c r="F276" s="1">
        <f>ROUND((IF('[1]National Polling Changes'!$W276&gt;43409,'[1]National Polling Changes'!AB276*100,F275)),2)</f>
        <v>2.06</v>
      </c>
      <c r="G276" s="1">
        <f>ROUND((IF('[1]National Polling Changes'!$W276&gt;43409,'[1]National Polling Changes'!AC276*100,G275)),2)</f>
        <v>24.66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8.11</v>
      </c>
      <c r="J276" s="1">
        <f>ROUND((IF('[1]National Polling Changes'!$W276&gt;43409,'[1]National Polling Changes'!AF276*100,J275)),2)</f>
        <v>1.1599999999999999</v>
      </c>
    </row>
    <row r="277" spans="1:10">
      <c r="A277" s="26">
        <f>'[1]National Polling Changes'!W277</f>
        <v>43596</v>
      </c>
      <c r="B277" s="1">
        <f>ROUND((IF('[1]National Polling Changes'!$W277&gt;43409,'[1]National Polling Changes'!X277*100,B276)),2)</f>
        <v>32.409999999999997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</v>
      </c>
      <c r="E277" s="1">
        <f>ROUND((IF('[1]National Polling Changes'!$W277&gt;43409,'[1]National Polling Changes'!AA277*100,E276)),2)</f>
        <v>7.86</v>
      </c>
      <c r="F277" s="1">
        <f>ROUND((IF('[1]National Polling Changes'!$W277&gt;43409,'[1]National Polling Changes'!AB277*100,F276)),2)</f>
        <v>2.09</v>
      </c>
      <c r="G277" s="1">
        <f>ROUND((IF('[1]National Polling Changes'!$W277&gt;43409,'[1]National Polling Changes'!AC277*100,G276)),2)</f>
        <v>24.53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8.2100000000000009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43595</v>
      </c>
      <c r="B278" s="1">
        <f>ROUND((IF('[1]National Polling Changes'!$W278&gt;43409,'[1]National Polling Changes'!X278*100,B277)),2)</f>
        <v>32.06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3.86</v>
      </c>
      <c r="E278" s="1">
        <f>ROUND((IF('[1]National Polling Changes'!$W278&gt;43409,'[1]National Polling Changes'!AA278*100,E277)),2)</f>
        <v>7.7</v>
      </c>
      <c r="F278" s="1">
        <f>ROUND((IF('[1]National Polling Changes'!$W278&gt;43409,'[1]National Polling Changes'!AB278*100,F277)),2)</f>
        <v>2.0499999999999998</v>
      </c>
      <c r="G278" s="1">
        <f>ROUND((IF('[1]National Polling Changes'!$W278&gt;43409,'[1]National Polling Changes'!AC278*100,G277)),2)</f>
        <v>25.09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8.1300000000000008</v>
      </c>
      <c r="J278" s="1">
        <f>ROUND((IF('[1]National Polling Changes'!$W278&gt;43409,'[1]National Polling Changes'!AF278*100,J277)),2)</f>
        <v>1.18</v>
      </c>
    </row>
    <row r="279" spans="1:10">
      <c r="A279" s="26">
        <f>'[1]National Polling Changes'!W279</f>
        <v>43594</v>
      </c>
      <c r="B279" s="1">
        <f>ROUND((IF('[1]National Polling Changes'!$W279&gt;43409,'[1]National Polling Changes'!X279*100,B278)),2)</f>
        <v>32.06</v>
      </c>
      <c r="C279" s="1">
        <f>ROUND((IF('[1]National Polling Changes'!$W279&gt;43409,'[1]National Polling Changes'!Y279*100,C278)),2)</f>
        <v>0.06</v>
      </c>
      <c r="D279" s="1">
        <f>ROUND((IF('[1]National Polling Changes'!$W279&gt;43409,'[1]National Polling Changes'!Z279*100,D278)),2)</f>
        <v>3.86</v>
      </c>
      <c r="E279" s="1">
        <f>ROUND((IF('[1]National Polling Changes'!$W279&gt;43409,'[1]National Polling Changes'!AA279*100,E278)),2)</f>
        <v>7.7</v>
      </c>
      <c r="F279" s="1">
        <f>ROUND((IF('[1]National Polling Changes'!$W279&gt;43409,'[1]National Polling Changes'!AB279*100,F278)),2)</f>
        <v>2.0499999999999998</v>
      </c>
      <c r="G279" s="1">
        <f>ROUND((IF('[1]National Polling Changes'!$W279&gt;43409,'[1]National Polling Changes'!AC279*100,G278)),2)</f>
        <v>25.09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8.1300000000000008</v>
      </c>
      <c r="J279" s="1">
        <f>ROUND((IF('[1]National Polling Changes'!$W279&gt;43409,'[1]National Polling Changes'!AF279*100,J278)),2)</f>
        <v>1.18</v>
      </c>
    </row>
    <row r="280" spans="1:10">
      <c r="A280" s="26">
        <f>'[1]National Polling Changes'!W280</f>
        <v>43593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43592</v>
      </c>
      <c r="B281" s="1">
        <f>ROUND((IF('[1]National Polling Changes'!$W281&gt;43409,'[1]National Polling Changes'!X281*100,B280)),2)</f>
        <v>32.03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3.88</v>
      </c>
      <c r="E281" s="1">
        <f>ROUND((IF('[1]National Polling Changes'!$W281&gt;43409,'[1]National Polling Changes'!AA281*100,E280)),2)</f>
        <v>7.36</v>
      </c>
      <c r="F281" s="1">
        <f>ROUND((IF('[1]National Polling Changes'!$W281&gt;43409,'[1]National Polling Changes'!AB281*100,F280)),2)</f>
        <v>2.16</v>
      </c>
      <c r="G281" s="1">
        <f>ROUND((IF('[1]National Polling Changes'!$W281&gt;43409,'[1]National Polling Changes'!AC281*100,G280)),2)</f>
        <v>25.33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1.1100000000000001</v>
      </c>
    </row>
    <row r="282" spans="1:10">
      <c r="A282" s="26">
        <f>'[1]National Polling Changes'!W282</f>
        <v>43591</v>
      </c>
      <c r="B282" s="1">
        <f>ROUND((IF('[1]National Polling Changes'!$W282&gt;43409,'[1]National Polling Changes'!X282*100,B281)),2)</f>
        <v>32.03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3.88</v>
      </c>
      <c r="E282" s="1">
        <f>ROUND((IF('[1]National Polling Changes'!$W282&gt;43409,'[1]National Polling Changes'!AA282*100,E281)),2)</f>
        <v>7.36</v>
      </c>
      <c r="F282" s="1">
        <f>ROUND((IF('[1]National Polling Changes'!$W282&gt;43409,'[1]National Polling Changes'!AB282*100,F281)),2)</f>
        <v>2.16</v>
      </c>
      <c r="G282" s="1">
        <f>ROUND((IF('[1]National Polling Changes'!$W282&gt;43409,'[1]National Polling Changes'!AC282*100,G281)),2)</f>
        <v>25.33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1.1100000000000001</v>
      </c>
    </row>
    <row r="283" spans="1:10">
      <c r="A283" s="26">
        <f>'[1]National Polling Changes'!W283</f>
        <v>43590</v>
      </c>
      <c r="B283" s="1">
        <f>ROUND((IF('[1]National Polling Changes'!$W283&gt;43409,'[1]National Polling Changes'!X283*100,B282)),2)</f>
        <v>32.03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3.88</v>
      </c>
      <c r="E283" s="1">
        <f>ROUND((IF('[1]National Polling Changes'!$W283&gt;43409,'[1]National Polling Changes'!AA283*100,E282)),2)</f>
        <v>7.36</v>
      </c>
      <c r="F283" s="1">
        <f>ROUND((IF('[1]National Polling Changes'!$W283&gt;43409,'[1]National Polling Changes'!AB283*100,F282)),2)</f>
        <v>2.16</v>
      </c>
      <c r="G283" s="1">
        <f>ROUND((IF('[1]National Polling Changes'!$W283&gt;43409,'[1]National Polling Changes'!AC283*100,G282)),2)</f>
        <v>25.33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1.1100000000000001</v>
      </c>
    </row>
    <row r="284" spans="1:10">
      <c r="A284" s="26">
        <f>'[1]National Polling Changes'!W284</f>
        <v>43589</v>
      </c>
      <c r="B284" s="1">
        <f>ROUND((IF('[1]National Polling Changes'!$W284&gt;43409,'[1]National Polling Changes'!X284*100,B283)),2)</f>
        <v>32.08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3.87</v>
      </c>
      <c r="E284" s="1">
        <f>ROUND((IF('[1]National Polling Changes'!$W284&gt;43409,'[1]National Polling Changes'!AA284*100,E283)),2)</f>
        <v>7.54</v>
      </c>
      <c r="F284" s="1">
        <f>ROUND((IF('[1]National Polling Changes'!$W284&gt;43409,'[1]National Polling Changes'!AB284*100,F283)),2)</f>
        <v>2.09</v>
      </c>
      <c r="G284" s="1">
        <f>ROUND((IF('[1]National Polling Changes'!$W284&gt;43409,'[1]National Polling Changes'!AC284*100,G283)),2)</f>
        <v>25.17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8.17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43588</v>
      </c>
      <c r="B285" s="1">
        <f>ROUND((IF('[1]National Polling Changes'!$W285&gt;43409,'[1]National Polling Changes'!X285*100,B284)),2)</f>
        <v>31.6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3.95</v>
      </c>
      <c r="E285" s="1">
        <f>ROUND((IF('[1]National Polling Changes'!$W285&gt;43409,'[1]National Polling Changes'!AA285*100,E284)),2)</f>
        <v>7.07</v>
      </c>
      <c r="F285" s="1">
        <f>ROUND((IF('[1]National Polling Changes'!$W285&gt;43409,'[1]National Polling Changes'!AB285*100,F284)),2)</f>
        <v>2.19</v>
      </c>
      <c r="G285" s="1">
        <f>ROUND((IF('[1]National Polling Changes'!$W285&gt;43409,'[1]National Polling Changes'!AC285*100,G284)),2)</f>
        <v>26.05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8.1300000000000008</v>
      </c>
      <c r="J285" s="1">
        <f>ROUND((IF('[1]National Polling Changes'!$W285&gt;43409,'[1]National Polling Changes'!AF285*100,J284)),2)</f>
        <v>1.08</v>
      </c>
    </row>
    <row r="286" spans="1:10">
      <c r="A286" s="26">
        <f>'[1]National Polling Changes'!W286</f>
        <v>43587</v>
      </c>
      <c r="B286" s="1">
        <f>ROUND((IF('[1]National Polling Changes'!$W286&gt;43409,'[1]National Polling Changes'!X286*100,B285)),2)</f>
        <v>31.6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3.95</v>
      </c>
      <c r="E286" s="1">
        <f>ROUND((IF('[1]National Polling Changes'!$W286&gt;43409,'[1]National Polling Changes'!AA286*100,E285)),2)</f>
        <v>7.07</v>
      </c>
      <c r="F286" s="1">
        <f>ROUND((IF('[1]National Polling Changes'!$W286&gt;43409,'[1]National Polling Changes'!AB286*100,F285)),2)</f>
        <v>2.19</v>
      </c>
      <c r="G286" s="1">
        <f>ROUND((IF('[1]National Polling Changes'!$W286&gt;43409,'[1]National Polling Changes'!AC286*100,G285)),2)</f>
        <v>26.05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1.08</v>
      </c>
    </row>
    <row r="287" spans="1:10">
      <c r="A287" s="26">
        <f>'[1]National Polling Changes'!W287</f>
        <v>43586</v>
      </c>
      <c r="B287" s="1">
        <f>ROUND((IF('[1]National Polling Changes'!$W287&gt;43409,'[1]National Polling Changes'!X287*100,B286)),2)</f>
        <v>31.6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3.95</v>
      </c>
      <c r="E287" s="1">
        <f>ROUND((IF('[1]National Polling Changes'!$W287&gt;43409,'[1]National Polling Changes'!AA287*100,E286)),2)</f>
        <v>7.07</v>
      </c>
      <c r="F287" s="1">
        <f>ROUND((IF('[1]National Polling Changes'!$W287&gt;43409,'[1]National Polling Changes'!AB287*100,F286)),2)</f>
        <v>2.19</v>
      </c>
      <c r="G287" s="1">
        <f>ROUND((IF('[1]National Polling Changes'!$W287&gt;43409,'[1]National Polling Changes'!AC287*100,G286)),2)</f>
        <v>26.05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1.08</v>
      </c>
    </row>
    <row r="288" spans="1:10">
      <c r="A288" s="26">
        <f>'[1]National Polling Changes'!W288</f>
        <v>43585</v>
      </c>
      <c r="B288" s="1">
        <f>ROUND((IF('[1]National Polling Changes'!$W288&gt;43409,'[1]National Polling Changes'!X288*100,B287)),2)</f>
        <v>30.99</v>
      </c>
      <c r="C288" s="1">
        <f>ROUND((IF('[1]National Polling Changes'!$W288&gt;43409,'[1]National Polling Changes'!Y288*100,C287)),2)</f>
        <v>0.01</v>
      </c>
      <c r="D288" s="1">
        <f>ROUND((IF('[1]National Polling Changes'!$W288&gt;43409,'[1]National Polling Changes'!Z288*100,D287)),2)</f>
        <v>3.99</v>
      </c>
      <c r="E288" s="1">
        <f>ROUND((IF('[1]National Polling Changes'!$W288&gt;43409,'[1]National Polling Changes'!AA288*100,E287)),2)</f>
        <v>6.98</v>
      </c>
      <c r="F288" s="1">
        <f>ROUND((IF('[1]National Polling Changes'!$W288&gt;43409,'[1]National Polling Changes'!AB288*100,F287)),2)</f>
        <v>2.23</v>
      </c>
      <c r="G288" s="1">
        <f>ROUND((IF('[1]National Polling Changes'!$W288&gt;43409,'[1]National Polling Changes'!AC288*100,G287)),2)</f>
        <v>26.52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8.2899999999999991</v>
      </c>
      <c r="J288" s="1">
        <f>ROUND((IF('[1]National Polling Changes'!$W288&gt;43409,'[1]National Polling Changes'!AF288*100,J287)),2)</f>
        <v>1.1100000000000001</v>
      </c>
    </row>
    <row r="289" spans="1:10">
      <c r="A289" s="26">
        <f>'[1]National Polling Changes'!W289</f>
        <v>43584</v>
      </c>
      <c r="B289" s="1">
        <f>ROUND((IF('[1]National Polling Changes'!$W289&gt;43409,'[1]National Polling Changes'!X289*100,B288)),2)</f>
        <v>30.99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3.99</v>
      </c>
      <c r="E289" s="1">
        <f>ROUND((IF('[1]National Polling Changes'!$W289&gt;43409,'[1]National Polling Changes'!AA289*100,E288)),2)</f>
        <v>6.98</v>
      </c>
      <c r="F289" s="1">
        <f>ROUND((IF('[1]National Polling Changes'!$W289&gt;43409,'[1]National Polling Changes'!AB289*100,F288)),2)</f>
        <v>2.23</v>
      </c>
      <c r="G289" s="1">
        <f>ROUND((IF('[1]National Polling Changes'!$W289&gt;43409,'[1]National Polling Changes'!AC289*100,G288)),2)</f>
        <v>26.52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8.2899999999999991</v>
      </c>
      <c r="J289" s="1">
        <f>ROUND((IF('[1]National Polling Changes'!$W289&gt;43409,'[1]National Polling Changes'!AF289*100,J288)),2)</f>
        <v>1.1100000000000001</v>
      </c>
    </row>
    <row r="290" spans="1:10">
      <c r="A290" s="26">
        <f>'[1]National Polling Changes'!W290</f>
        <v>43583</v>
      </c>
      <c r="B290" s="1">
        <f>ROUND((IF('[1]National Polling Changes'!$W290&gt;43409,'[1]National Polling Changes'!X290*100,B289)),2)</f>
        <v>30.9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4.0599999999999996</v>
      </c>
      <c r="E290" s="1">
        <f>ROUND((IF('[1]National Polling Changes'!$W290&gt;43409,'[1]National Polling Changes'!AA290*100,E289)),2)</f>
        <v>6.58</v>
      </c>
      <c r="F290" s="1">
        <f>ROUND((IF('[1]National Polling Changes'!$W290&gt;43409,'[1]National Polling Changes'!AB290*100,F289)),2)</f>
        <v>2.31</v>
      </c>
      <c r="G290" s="1">
        <f>ROUND((IF('[1]National Polling Changes'!$W290&gt;43409,'[1]National Polling Changes'!AC290*100,G289)),2)</f>
        <v>27.05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8.15</v>
      </c>
      <c r="J290" s="1">
        <f>ROUND((IF('[1]National Polling Changes'!$W290&gt;43409,'[1]National Polling Changes'!AF290*100,J289)),2)</f>
        <v>1.05</v>
      </c>
    </row>
    <row r="291" spans="1:10">
      <c r="A291" s="26">
        <f>'[1]National Polling Changes'!W291</f>
        <v>43582</v>
      </c>
      <c r="B291" s="1">
        <f>ROUND((IF('[1]National Polling Changes'!$W291&gt;43409,'[1]National Polling Changes'!X291*100,B290)),2)</f>
        <v>29.05</v>
      </c>
      <c r="C291" s="1">
        <f>ROUND((IF('[1]National Polling Changes'!$W291&gt;43409,'[1]National Polling Changes'!Y291*100,C290)),2)</f>
        <v>0.21</v>
      </c>
      <c r="D291" s="1">
        <f>ROUND((IF('[1]National Polling Changes'!$W291&gt;43409,'[1]National Polling Changes'!Z291*100,D290)),2)</f>
        <v>4.43</v>
      </c>
      <c r="E291" s="1">
        <f>ROUND((IF('[1]National Polling Changes'!$W291&gt;43409,'[1]National Polling Changes'!AA291*100,E290)),2)</f>
        <v>5.86</v>
      </c>
      <c r="F291" s="1">
        <f>ROUND((IF('[1]National Polling Changes'!$W291&gt;43409,'[1]National Polling Changes'!AB291*100,F290)),2)</f>
        <v>2.48</v>
      </c>
      <c r="G291" s="1">
        <f>ROUND((IF('[1]National Polling Changes'!$W291&gt;43409,'[1]National Polling Changes'!AC291*100,G290)),2)</f>
        <v>28.59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43581</v>
      </c>
      <c r="B292" s="1">
        <f>ROUND((IF('[1]National Polling Changes'!$W292&gt;43409,'[1]National Polling Changes'!X292*100,B291)),2)</f>
        <v>29.05</v>
      </c>
      <c r="C292" s="1">
        <f>ROUND((IF('[1]National Polling Changes'!$W292&gt;43409,'[1]National Polling Changes'!Y292*100,C291)),2)</f>
        <v>0.21</v>
      </c>
      <c r="D292" s="1">
        <f>ROUND((IF('[1]National Polling Changes'!$W292&gt;43409,'[1]National Polling Changes'!Z292*100,D291)),2)</f>
        <v>4.43</v>
      </c>
      <c r="E292" s="1">
        <f>ROUND((IF('[1]National Polling Changes'!$W292&gt;43409,'[1]National Polling Changes'!AA292*100,E291)),2)</f>
        <v>5.86</v>
      </c>
      <c r="F292" s="1">
        <f>ROUND((IF('[1]National Polling Changes'!$W292&gt;43409,'[1]National Polling Changes'!AB292*100,F291)),2)</f>
        <v>2.48</v>
      </c>
      <c r="G292" s="1">
        <f>ROUND((IF('[1]National Polling Changes'!$W292&gt;43409,'[1]National Polling Changes'!AC292*100,G291)),2)</f>
        <v>28.59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1.01</v>
      </c>
    </row>
    <row r="293" spans="1:10">
      <c r="A293" s="26">
        <f>'[1]National Polling Changes'!W293</f>
        <v>43580</v>
      </c>
      <c r="B293" s="1">
        <f>ROUND((IF('[1]National Polling Changes'!$W293&gt;43409,'[1]National Polling Changes'!X293*100,B292)),2)</f>
        <v>29.05</v>
      </c>
      <c r="C293" s="1">
        <f>ROUND((IF('[1]National Polling Changes'!$W293&gt;43409,'[1]National Polling Changes'!Y293*100,C292)),2)</f>
        <v>0.21</v>
      </c>
      <c r="D293" s="1">
        <f>ROUND((IF('[1]National Polling Changes'!$W293&gt;43409,'[1]National Polling Changes'!Z293*100,D292)),2)</f>
        <v>4.43</v>
      </c>
      <c r="E293" s="1">
        <f>ROUND((IF('[1]National Polling Changes'!$W293&gt;43409,'[1]National Polling Changes'!AA293*100,E292)),2)</f>
        <v>5.86</v>
      </c>
      <c r="F293" s="1">
        <f>ROUND((IF('[1]National Polling Changes'!$W293&gt;43409,'[1]National Polling Changes'!AB293*100,F292)),2)</f>
        <v>2.48</v>
      </c>
      <c r="G293" s="1">
        <f>ROUND((IF('[1]National Polling Changes'!$W293&gt;43409,'[1]National Polling Changes'!AC293*100,G292)),2)</f>
        <v>28.59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8.3699999999999992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43579</v>
      </c>
      <c r="B294" s="1">
        <f>ROUND((IF('[1]National Polling Changes'!$W294&gt;43409,'[1]National Polling Changes'!X294*100,B293)),2)</f>
        <v>28.91</v>
      </c>
      <c r="C294" s="1">
        <f>ROUND((IF('[1]National Polling Changes'!$W294&gt;43409,'[1]National Polling Changes'!Y294*100,C293)),2)</f>
        <v>0.32</v>
      </c>
      <c r="D294" s="1">
        <f>ROUND((IF('[1]National Polling Changes'!$W294&gt;43409,'[1]National Polling Changes'!Z294*100,D293)),2)</f>
        <v>4.5599999999999996</v>
      </c>
      <c r="E294" s="1">
        <f>ROUND((IF('[1]National Polling Changes'!$W294&gt;43409,'[1]National Polling Changes'!AA294*100,E293)),2)</f>
        <v>5.38</v>
      </c>
      <c r="F294" s="1">
        <f>ROUND((IF('[1]National Polling Changes'!$W294&gt;43409,'[1]National Polling Changes'!AB294*100,F293)),2)</f>
        <v>2.54</v>
      </c>
      <c r="G294" s="1">
        <f>ROUND((IF('[1]National Polling Changes'!$W294&gt;43409,'[1]National Polling Changes'!AC294*100,G293)),2)</f>
        <v>28.94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8.33</v>
      </c>
      <c r="J294" s="1">
        <f>ROUND((IF('[1]National Polling Changes'!$W294&gt;43409,'[1]National Polling Changes'!AF294*100,J293)),2)</f>
        <v>1.02</v>
      </c>
    </row>
    <row r="295" spans="1:10">
      <c r="A295" s="26">
        <f>'[1]National Polling Changes'!W295</f>
        <v>43578</v>
      </c>
      <c r="B295" s="1">
        <f>ROUND((IF('[1]National Polling Changes'!$W295&gt;43409,'[1]National Polling Changes'!X295*100,B294)),2)</f>
        <v>28.91</v>
      </c>
      <c r="C295" s="1">
        <f>ROUND((IF('[1]National Polling Changes'!$W295&gt;43409,'[1]National Polling Changes'!Y295*100,C294)),2)</f>
        <v>0.32</v>
      </c>
      <c r="D295" s="1">
        <f>ROUND((IF('[1]National Polling Changes'!$W295&gt;43409,'[1]National Polling Changes'!Z295*100,D294)),2)</f>
        <v>4.5599999999999996</v>
      </c>
      <c r="E295" s="1">
        <f>ROUND((IF('[1]National Polling Changes'!$W295&gt;43409,'[1]National Polling Changes'!AA295*100,E294)),2)</f>
        <v>5.38</v>
      </c>
      <c r="F295" s="1">
        <f>ROUND((IF('[1]National Polling Changes'!$W295&gt;43409,'[1]National Polling Changes'!AB295*100,F294)),2)</f>
        <v>2.54</v>
      </c>
      <c r="G295" s="1">
        <f>ROUND((IF('[1]National Polling Changes'!$W295&gt;43409,'[1]National Polling Changes'!AC295*100,G294)),2)</f>
        <v>28.94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8.33</v>
      </c>
      <c r="J295" s="1">
        <f>ROUND((IF('[1]National Polling Changes'!$W295&gt;43409,'[1]National Polling Changes'!AF295*100,J294)),2)</f>
        <v>1.02</v>
      </c>
    </row>
    <row r="296" spans="1:10">
      <c r="A296" s="26">
        <f>'[1]National Polling Changes'!W296</f>
        <v>43577</v>
      </c>
      <c r="B296" s="1">
        <f>ROUND((IF('[1]National Polling Changes'!$W296&gt;43409,'[1]National Polling Changes'!X296*100,B295)),2)</f>
        <v>29</v>
      </c>
      <c r="C296" s="1">
        <f>ROUND((IF('[1]National Polling Changes'!$W296&gt;43409,'[1]National Polling Changes'!Y296*100,C295)),2)</f>
        <v>0.44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4.97</v>
      </c>
      <c r="F296" s="1">
        <f>ROUND((IF('[1]National Polling Changes'!$W296&gt;43409,'[1]National Polling Changes'!AB296*100,F295)),2)</f>
        <v>2.62</v>
      </c>
      <c r="G296" s="1">
        <f>ROUND((IF('[1]National Polling Changes'!$W296&gt;43409,'[1]National Polling Changes'!AC296*100,G295)),2)</f>
        <v>29.12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8.36</v>
      </c>
      <c r="J296" s="1">
        <f>ROUND((IF('[1]National Polling Changes'!$W296&gt;43409,'[1]National Polling Changes'!AF296*100,J295)),2)</f>
        <v>0.94</v>
      </c>
    </row>
    <row r="297" spans="1:10">
      <c r="A297" s="26">
        <f>'[1]National Polling Changes'!W297</f>
        <v>43576</v>
      </c>
      <c r="B297" s="1">
        <f>ROUND((IF('[1]National Polling Changes'!$W297&gt;43409,'[1]National Polling Changes'!X297*100,B296)),2)</f>
        <v>29</v>
      </c>
      <c r="C297" s="1">
        <f>ROUND((IF('[1]National Polling Changes'!$W297&gt;43409,'[1]National Polling Changes'!Y297*100,C296)),2)</f>
        <v>0.44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4.97</v>
      </c>
      <c r="F297" s="1">
        <f>ROUND((IF('[1]National Polling Changes'!$W297&gt;43409,'[1]National Polling Changes'!AB297*100,F296)),2)</f>
        <v>2.62</v>
      </c>
      <c r="G297" s="1">
        <f>ROUND((IF('[1]National Polling Changes'!$W297&gt;43409,'[1]National Polling Changes'!AC297*100,G296)),2)</f>
        <v>29.12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8.36</v>
      </c>
      <c r="J297" s="1">
        <f>ROUND((IF('[1]National Polling Changes'!$W297&gt;43409,'[1]National Polling Changes'!AF297*100,J296)),2)</f>
        <v>0.94</v>
      </c>
    </row>
    <row r="298" spans="1:10">
      <c r="A298" s="26">
        <f>'[1]National Polling Changes'!W298</f>
        <v>43575</v>
      </c>
      <c r="B298" s="1">
        <f>ROUND((IF('[1]National Polling Changes'!$W298&gt;43409,'[1]National Polling Changes'!X298*100,B297)),2)</f>
        <v>28.88</v>
      </c>
      <c r="C298" s="1">
        <f>ROUND((IF('[1]National Polling Changes'!$W298&gt;43409,'[1]National Polling Changes'!Y298*100,C297)),2)</f>
        <v>0.34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5.2</v>
      </c>
      <c r="F298" s="1">
        <f>ROUND((IF('[1]National Polling Changes'!$W298&gt;43409,'[1]National Polling Changes'!AB298*100,F297)),2)</f>
        <v>2.57</v>
      </c>
      <c r="G298" s="1">
        <f>ROUND((IF('[1]National Polling Changes'!$W298&gt;43409,'[1]National Polling Changes'!AC298*100,G297)),2)</f>
        <v>29.08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8.35</v>
      </c>
      <c r="J298" s="1">
        <f>ROUND((IF('[1]National Polling Changes'!$W298&gt;43409,'[1]National Polling Changes'!AF298*100,J297)),2)</f>
        <v>1</v>
      </c>
    </row>
    <row r="299" spans="1:10">
      <c r="A299" s="26">
        <f>'[1]National Polling Changes'!W299</f>
        <v>43574</v>
      </c>
      <c r="B299" s="1">
        <f>ROUND((IF('[1]National Polling Changes'!$W299&gt;43409,'[1]National Polling Changes'!X299*100,B298)),2)</f>
        <v>28.88</v>
      </c>
      <c r="C299" s="1">
        <f>ROUND((IF('[1]National Polling Changes'!$W299&gt;43409,'[1]National Polling Changes'!Y299*100,C298)),2)</f>
        <v>0.34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5.2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29.08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8.35</v>
      </c>
      <c r="J299" s="1">
        <f>ROUND((IF('[1]National Polling Changes'!$W299&gt;43409,'[1]National Polling Changes'!AF299*100,J298)),2)</f>
        <v>1</v>
      </c>
    </row>
    <row r="300" spans="1:10">
      <c r="A300" s="26">
        <f>'[1]National Polling Changes'!W300</f>
        <v>43573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4.67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43572</v>
      </c>
      <c r="B301" s="1">
        <f>ROUND((IF('[1]National Polling Changes'!$W301&gt;43409,'[1]National Polling Changes'!X301*100,B300)),2)</f>
        <v>29.02</v>
      </c>
      <c r="C301" s="1">
        <f>ROUND((IF('[1]National Polling Changes'!$W301&gt;43409,'[1]National Polling Changes'!Y301*100,C300)),2)</f>
        <v>0.49</v>
      </c>
      <c r="D301" s="1">
        <f>ROUND((IF('[1]National Polling Changes'!$W301&gt;43409,'[1]National Polling Changes'!Z301*100,D300)),2)</f>
        <v>4.57</v>
      </c>
      <c r="E301" s="1">
        <f>ROUND((IF('[1]National Polling Changes'!$W301&gt;43409,'[1]National Polling Changes'!AA301*100,E300)),2)</f>
        <v>4.67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29.36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8.39</v>
      </c>
      <c r="J301" s="1">
        <f>ROUND((IF('[1]National Polling Changes'!$W301&gt;43409,'[1]National Polling Changes'!AF301*100,J300)),2)</f>
        <v>0.87</v>
      </c>
    </row>
    <row r="302" spans="1:10">
      <c r="A302" s="26">
        <f>'[1]National Polling Changes'!W302</f>
        <v>43571</v>
      </c>
      <c r="B302" s="1">
        <f>ROUND((IF('[1]National Polling Changes'!$W302&gt;43409,'[1]National Polling Changes'!X302*100,B301)),2)</f>
        <v>29.02</v>
      </c>
      <c r="C302" s="1">
        <f>ROUND((IF('[1]National Polling Changes'!$W302&gt;43409,'[1]National Polling Changes'!Y302*100,C301)),2)</f>
        <v>0.49</v>
      </c>
      <c r="D302" s="1">
        <f>ROUND((IF('[1]National Polling Changes'!$W302&gt;43409,'[1]National Polling Changes'!Z302*100,D301)),2)</f>
        <v>4.57</v>
      </c>
      <c r="E302" s="1">
        <f>ROUND((IF('[1]National Polling Changes'!$W302&gt;43409,'[1]National Polling Changes'!AA302*100,E301)),2)</f>
        <v>4.67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29.36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8.39</v>
      </c>
      <c r="J302" s="1">
        <f>ROUND((IF('[1]National Polling Changes'!$W302&gt;43409,'[1]National Polling Changes'!AF302*100,J301)),2)</f>
        <v>0.87</v>
      </c>
    </row>
    <row r="303" spans="1:10">
      <c r="A303" s="26">
        <f>'[1]National Polling Changes'!W303</f>
        <v>43570</v>
      </c>
      <c r="B303" s="1">
        <f>ROUND((IF('[1]National Polling Changes'!$W303&gt;43409,'[1]National Polling Changes'!X303*100,B302)),2)</f>
        <v>29.02</v>
      </c>
      <c r="C303" s="1">
        <f>ROUND((IF('[1]National Polling Changes'!$W303&gt;43409,'[1]National Polling Changes'!Y303*100,C302)),2)</f>
        <v>0.49</v>
      </c>
      <c r="D303" s="1">
        <f>ROUND((IF('[1]National Polling Changes'!$W303&gt;43409,'[1]National Polling Changes'!Z303*100,D302)),2)</f>
        <v>4.57</v>
      </c>
      <c r="E303" s="1">
        <f>ROUND((IF('[1]National Polling Changes'!$W303&gt;43409,'[1]National Polling Changes'!AA303*100,E302)),2)</f>
        <v>4.67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29.36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8.39</v>
      </c>
      <c r="J303" s="1">
        <f>ROUND((IF('[1]National Polling Changes'!$W303&gt;43409,'[1]National Polling Changes'!AF303*100,J302)),2)</f>
        <v>0.87</v>
      </c>
    </row>
    <row r="304" spans="1:10">
      <c r="A304" s="26">
        <f>'[1]National Polling Changes'!W304</f>
        <v>43569</v>
      </c>
      <c r="B304" s="1">
        <f>ROUND((IF('[1]National Polling Changes'!$W304&gt;43409,'[1]National Polling Changes'!X304*100,B303)),2)</f>
        <v>31.39</v>
      </c>
      <c r="C304" s="1">
        <f>ROUND((IF('[1]National Polling Changes'!$W304&gt;43409,'[1]National Polling Changes'!Y304*100,C303)),2)</f>
        <v>0.77</v>
      </c>
      <c r="D304" s="1">
        <f>ROUND((IF('[1]National Polling Changes'!$W304&gt;43409,'[1]National Polling Changes'!Z304*100,D303)),2)</f>
        <v>4.83</v>
      </c>
      <c r="E304" s="1">
        <f>ROUND((IF('[1]National Polling Changes'!$W304&gt;43409,'[1]National Polling Changes'!AA304*100,E303)),2)</f>
        <v>2.77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28.5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8.2100000000000009</v>
      </c>
      <c r="J304" s="1">
        <f>ROUND((IF('[1]National Polling Changes'!$W304&gt;43409,'[1]National Polling Changes'!AF304*100,J303)),2)</f>
        <v>0.73</v>
      </c>
    </row>
    <row r="305" spans="1:10">
      <c r="A305" s="26">
        <f>'[1]National Polling Changes'!W305</f>
        <v>43568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43567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43566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43565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43564</v>
      </c>
      <c r="B309" s="1">
        <f>ROUND((IF('[1]National Polling Changes'!$W309&gt;43409,'[1]National Polling Changes'!X309*100,B308)),2)</f>
        <v>33.549999999999997</v>
      </c>
      <c r="C309" s="1">
        <f>ROUND((IF('[1]National Polling Changes'!$W309&gt;43409,'[1]National Polling Changes'!Y309*100,C308)),2)</f>
        <v>1</v>
      </c>
      <c r="D309" s="1">
        <f>ROUND((IF('[1]National Polling Changes'!$W309&gt;43409,'[1]National Polling Changes'!Z309*100,D308)),2)</f>
        <v>4.7699999999999996</v>
      </c>
      <c r="E309" s="1">
        <f>ROUND((IF('[1]National Polling Changes'!$W309&gt;43409,'[1]National Polling Changes'!AA309*100,E308)),2)</f>
        <v>1.62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27.61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8.1</v>
      </c>
      <c r="J309" s="1">
        <f>ROUND((IF('[1]National Polling Changes'!$W309&gt;43409,'[1]National Polling Changes'!AF309*100,J308)),2)</f>
        <v>0.5</v>
      </c>
    </row>
    <row r="310" spans="1:10">
      <c r="A310" s="26">
        <f>'[1]National Polling Changes'!W310</f>
        <v>43563</v>
      </c>
      <c r="B310" s="1">
        <f>ROUND((IF('[1]National Polling Changes'!$W310&gt;43409,'[1]National Polling Changes'!X310*100,B309)),2)</f>
        <v>33.549999999999997</v>
      </c>
      <c r="C310" s="1">
        <f>ROUND((IF('[1]National Polling Changes'!$W310&gt;43409,'[1]National Polling Changes'!Y310*100,C309)),2)</f>
        <v>1</v>
      </c>
      <c r="D310" s="1">
        <f>ROUND((IF('[1]National Polling Changes'!$W310&gt;43409,'[1]National Polling Changes'!Z310*100,D309)),2)</f>
        <v>4.7699999999999996</v>
      </c>
      <c r="E310" s="1">
        <f>ROUND((IF('[1]National Polling Changes'!$W310&gt;43409,'[1]National Polling Changes'!AA310*100,E309)),2)</f>
        <v>1.62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27.61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8.1</v>
      </c>
      <c r="J310" s="1">
        <f>ROUND((IF('[1]National Polling Changes'!$W310&gt;43409,'[1]National Polling Changes'!AF310*100,J309)),2)</f>
        <v>0.5</v>
      </c>
    </row>
    <row r="311" spans="1:10">
      <c r="A311" s="26">
        <f>'[1]National Polling Changes'!W311</f>
        <v>43562</v>
      </c>
      <c r="B311" s="1">
        <f>ROUND((IF('[1]National Polling Changes'!$W311&gt;43409,'[1]National Polling Changes'!X311*100,B310)),2)</f>
        <v>33.549999999999997</v>
      </c>
      <c r="C311" s="1">
        <f>ROUND((IF('[1]National Polling Changes'!$W311&gt;43409,'[1]National Polling Changes'!Y311*100,C310)),2)</f>
        <v>1</v>
      </c>
      <c r="D311" s="1">
        <f>ROUND((IF('[1]National Polling Changes'!$W311&gt;43409,'[1]National Polling Changes'!Z311*100,D310)),2)</f>
        <v>4.7699999999999996</v>
      </c>
      <c r="E311" s="1">
        <f>ROUND((IF('[1]National Polling Changes'!$W311&gt;43409,'[1]National Polling Changes'!AA311*100,E310)),2)</f>
        <v>1.62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27.61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8.1</v>
      </c>
      <c r="J311" s="1">
        <f>ROUND((IF('[1]National Polling Changes'!$W311&gt;43409,'[1]National Polling Changes'!AF311*100,J310)),2)</f>
        <v>0.5</v>
      </c>
    </row>
    <row r="312" spans="1:10">
      <c r="A312" s="26">
        <f>'[1]National Polling Changes'!W312</f>
        <v>43561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0.96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1.67</v>
      </c>
      <c r="F312" s="1">
        <f>ROUND((IF('[1]National Polling Changes'!$W312&gt;43409,'[1]National Polling Changes'!AB312*100,F311)),2)</f>
        <v>2.83</v>
      </c>
      <c r="G312" s="1">
        <f>ROUND((IF('[1]National Polling Changes'!$W312&gt;43409,'[1]National Polling Changes'!AC312*100,G311)),2)</f>
        <v>27.63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8.09</v>
      </c>
      <c r="J312" s="1">
        <f>ROUND((IF('[1]National Polling Changes'!$W312&gt;43409,'[1]National Polling Changes'!AF312*100,J311)),2)</f>
        <v>0.52</v>
      </c>
    </row>
    <row r="313" spans="1:10">
      <c r="A313" s="26">
        <f>'[1]National Polling Changes'!W313</f>
        <v>43560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43559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43558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43557</v>
      </c>
      <c r="B316" s="1">
        <f>ROUND((IF('[1]National Polling Changes'!$W316&gt;43409,'[1]National Polling Changes'!X316*100,B315)),2)</f>
        <v>33.54</v>
      </c>
      <c r="C316" s="1">
        <f>ROUND((IF('[1]National Polling Changes'!$W316&gt;43409,'[1]National Polling Changes'!Y316*100,C315)),2)</f>
        <v>1.38</v>
      </c>
      <c r="D316" s="1">
        <f>ROUND((IF('[1]National Polling Changes'!$W316&gt;43409,'[1]National Polling Changes'!Z316*100,D315)),2)</f>
        <v>4.87</v>
      </c>
      <c r="E316" s="1">
        <f>ROUND((IF('[1]National Polling Changes'!$W316&gt;43409,'[1]National Polling Changes'!AA316*100,E315)),2)</f>
        <v>1.1100000000000001</v>
      </c>
      <c r="F316" s="1">
        <f>ROUND((IF('[1]National Polling Changes'!$W316&gt;43409,'[1]National Polling Changes'!AB316*100,F315)),2)</f>
        <v>2.87</v>
      </c>
      <c r="G316" s="1">
        <f>ROUND((IF('[1]National Polling Changes'!$W316&gt;43409,'[1]National Polling Changes'!AC316*100,G315)),2)</f>
        <v>27.39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8.4499999999999993</v>
      </c>
      <c r="J316" s="1">
        <f>ROUND((IF('[1]National Polling Changes'!$W316&gt;43409,'[1]National Polling Changes'!AF316*100,J315)),2)</f>
        <v>0.39</v>
      </c>
    </row>
    <row r="317" spans="1:10">
      <c r="A317" s="26">
        <f>'[1]National Polling Changes'!W317</f>
        <v>43556</v>
      </c>
      <c r="B317" s="1">
        <f>ROUND((IF('[1]National Polling Changes'!$W317&gt;43409,'[1]National Polling Changes'!X317*100,B316)),2)</f>
        <v>33.54</v>
      </c>
      <c r="C317" s="1">
        <f>ROUND((IF('[1]National Polling Changes'!$W317&gt;43409,'[1]National Polling Changes'!Y317*100,C316)),2)</f>
        <v>1.38</v>
      </c>
      <c r="D317" s="1">
        <f>ROUND((IF('[1]National Polling Changes'!$W317&gt;43409,'[1]National Polling Changes'!Z317*100,D316)),2)</f>
        <v>4.87</v>
      </c>
      <c r="E317" s="1">
        <f>ROUND((IF('[1]National Polling Changes'!$W317&gt;43409,'[1]National Polling Changes'!AA317*100,E316)),2)</f>
        <v>1.1100000000000001</v>
      </c>
      <c r="F317" s="1">
        <f>ROUND((IF('[1]National Polling Changes'!$W317&gt;43409,'[1]National Polling Changes'!AB317*100,F316)),2)</f>
        <v>2.87</v>
      </c>
      <c r="G317" s="1">
        <f>ROUND((IF('[1]National Polling Changes'!$W317&gt;43409,'[1]National Polling Changes'!AC317*100,G316)),2)</f>
        <v>27.39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8.4499999999999993</v>
      </c>
      <c r="J317" s="1">
        <f>ROUND((IF('[1]National Polling Changes'!$W317&gt;43409,'[1]National Polling Changes'!AF317*100,J316)),2)</f>
        <v>0.39</v>
      </c>
    </row>
    <row r="318" spans="1:10">
      <c r="A318" s="26">
        <f>'[1]National Polling Changes'!W318</f>
        <v>43555</v>
      </c>
      <c r="B318" s="1">
        <f>ROUND((IF('[1]National Polling Changes'!$W318&gt;43409,'[1]National Polling Changes'!X318*100,B317)),2)</f>
        <v>33.54</v>
      </c>
      <c r="C318" s="1">
        <f>ROUND((IF('[1]National Polling Changes'!$W318&gt;43409,'[1]National Polling Changes'!Y318*100,C317)),2)</f>
        <v>1.38</v>
      </c>
      <c r="D318" s="1">
        <f>ROUND((IF('[1]National Polling Changes'!$W318&gt;43409,'[1]National Polling Changes'!Z318*100,D317)),2)</f>
        <v>4.87</v>
      </c>
      <c r="E318" s="1">
        <f>ROUND((IF('[1]National Polling Changes'!$W318&gt;43409,'[1]National Polling Changes'!AA318*100,E317)),2)</f>
        <v>1.1100000000000001</v>
      </c>
      <c r="F318" s="1">
        <f>ROUND((IF('[1]National Polling Changes'!$W318&gt;43409,'[1]National Polling Changes'!AB318*100,F317)),2)</f>
        <v>2.87</v>
      </c>
      <c r="G318" s="1">
        <f>ROUND((IF('[1]National Polling Changes'!$W318&gt;43409,'[1]National Polling Changes'!AC318*100,G317)),2)</f>
        <v>27.39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8.4499999999999993</v>
      </c>
      <c r="J318" s="1">
        <f>ROUND((IF('[1]National Polling Changes'!$W318&gt;43409,'[1]National Polling Changes'!AF318*100,J317)),2)</f>
        <v>0.39</v>
      </c>
    </row>
    <row r="319" spans="1:10">
      <c r="A319" s="26">
        <f>'[1]National Polling Changes'!W319</f>
        <v>43554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43553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43552</v>
      </c>
      <c r="B321" s="1">
        <f>ROUND((IF('[1]National Polling Changes'!$W321&gt;43409,'[1]National Polling Changes'!X321*100,B320)),2)</f>
        <v>33.93</v>
      </c>
      <c r="C321" s="1">
        <f>ROUND((IF('[1]National Polling Changes'!$W321&gt;43409,'[1]National Polling Changes'!Y321*100,C320)),2)</f>
        <v>1.52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0.84</v>
      </c>
      <c r="F321" s="1">
        <f>ROUND((IF('[1]National Polling Changes'!$W321&gt;43409,'[1]National Polling Changes'!AB321*100,F320)),2)</f>
        <v>2.98</v>
      </c>
      <c r="G321" s="1">
        <f>ROUND((IF('[1]National Polling Changes'!$W321&gt;43409,'[1]National Polling Changes'!AC321*100,G320)),2)</f>
        <v>26.88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8.68</v>
      </c>
      <c r="J321" s="1">
        <f>ROUND((IF('[1]National Polling Changes'!$W321&gt;43409,'[1]National Polling Changes'!AF321*100,J320)),2)</f>
        <v>0.36</v>
      </c>
    </row>
    <row r="322" spans="1:10">
      <c r="A322" s="26">
        <f>'[1]National Polling Changes'!W322</f>
        <v>43551</v>
      </c>
      <c r="B322" s="1">
        <f>ROUND((IF('[1]National Polling Changes'!$W322&gt;43409,'[1]National Polling Changes'!X322*100,B321)),2)</f>
        <v>33.93</v>
      </c>
      <c r="C322" s="1">
        <f>ROUND((IF('[1]National Polling Changes'!$W322&gt;43409,'[1]National Polling Changes'!Y322*100,C321)),2)</f>
        <v>1.52</v>
      </c>
      <c r="D322" s="1">
        <f>ROUND((IF('[1]National Polling Changes'!$W322&gt;43409,'[1]National Polling Changes'!Z322*100,D321)),2)</f>
        <v>4.8099999999999996</v>
      </c>
      <c r="E322" s="1">
        <f>ROUND((IF('[1]National Polling Changes'!$W322&gt;43409,'[1]National Polling Changes'!AA322*100,E321)),2)</f>
        <v>0.84</v>
      </c>
      <c r="F322" s="1">
        <f>ROUND((IF('[1]National Polling Changes'!$W322&gt;43409,'[1]National Polling Changes'!AB322*100,F321)),2)</f>
        <v>2.98</v>
      </c>
      <c r="G322" s="1">
        <f>ROUND((IF('[1]National Polling Changes'!$W322&gt;43409,'[1]National Polling Changes'!AC322*100,G321)),2)</f>
        <v>26.88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8.68</v>
      </c>
      <c r="J322" s="1">
        <f>ROUND((IF('[1]National Polling Changes'!$W322&gt;43409,'[1]National Polling Changes'!AF322*100,J321)),2)</f>
        <v>0.36</v>
      </c>
    </row>
    <row r="323" spans="1:10">
      <c r="A323" s="26">
        <f>'[1]National Polling Changes'!W323</f>
        <v>43550</v>
      </c>
      <c r="B323" s="1">
        <f>ROUND((IF('[1]National Polling Changes'!$W323&gt;43409,'[1]National Polling Changes'!X323*100,B322)),2)</f>
        <v>33.93</v>
      </c>
      <c r="C323" s="1">
        <f>ROUND((IF('[1]National Polling Changes'!$W323&gt;43409,'[1]National Polling Changes'!Y323*100,C322)),2)</f>
        <v>1.52</v>
      </c>
      <c r="D323" s="1">
        <f>ROUND((IF('[1]National Polling Changes'!$W323&gt;43409,'[1]National Polling Changes'!Z323*100,D322)),2)</f>
        <v>4.8099999999999996</v>
      </c>
      <c r="E323" s="1">
        <f>ROUND((IF('[1]National Polling Changes'!$W323&gt;43409,'[1]National Polling Changes'!AA323*100,E322)),2)</f>
        <v>0.84</v>
      </c>
      <c r="F323" s="1">
        <f>ROUND((IF('[1]National Polling Changes'!$W323&gt;43409,'[1]National Polling Changes'!AB323*100,F322)),2)</f>
        <v>2.98</v>
      </c>
      <c r="G323" s="1">
        <f>ROUND((IF('[1]National Polling Changes'!$W323&gt;43409,'[1]National Polling Changes'!AC323*100,G322)),2)</f>
        <v>26.88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8.68</v>
      </c>
      <c r="J323" s="1">
        <f>ROUND((IF('[1]National Polling Changes'!$W323&gt;43409,'[1]National Polling Changes'!AF323*100,J322)),2)</f>
        <v>0.36</v>
      </c>
    </row>
    <row r="324" spans="1:10">
      <c r="A324" s="26">
        <f>'[1]National Polling Changes'!W324</f>
        <v>43549</v>
      </c>
      <c r="B324" s="1">
        <f>ROUND((IF('[1]National Polling Changes'!$W324&gt;43409,'[1]National Polling Changes'!X324*100,B323)),2)</f>
        <v>33.64</v>
      </c>
      <c r="C324" s="1">
        <f>ROUND((IF('[1]National Polling Changes'!$W324&gt;43409,'[1]National Polling Changes'!Y324*100,C323)),2)</f>
        <v>1.59</v>
      </c>
      <c r="D324" s="1">
        <f>ROUND((IF('[1]National Polling Changes'!$W324&gt;43409,'[1]National Polling Changes'!Z324*100,D323)),2)</f>
        <v>4.8099999999999996</v>
      </c>
      <c r="E324" s="1">
        <f>ROUND((IF('[1]National Polling Changes'!$W324&gt;43409,'[1]National Polling Changes'!AA324*100,E323)),2)</f>
        <v>0.78</v>
      </c>
      <c r="F324" s="1">
        <f>ROUND((IF('[1]National Polling Changes'!$W324&gt;43409,'[1]National Polling Changes'!AB324*100,F323)),2)</f>
        <v>2.94</v>
      </c>
      <c r="G324" s="1">
        <f>ROUND((IF('[1]National Polling Changes'!$W324&gt;43409,'[1]National Polling Changes'!AC324*100,G323)),2)</f>
        <v>26.34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9.58</v>
      </c>
      <c r="J324" s="1">
        <f>ROUND((IF('[1]National Polling Changes'!$W324&gt;43409,'[1]National Polling Changes'!AF324*100,J323)),2)</f>
        <v>0.32</v>
      </c>
    </row>
    <row r="325" spans="1:10">
      <c r="A325" s="26">
        <f>'[1]National Polling Changes'!W325</f>
        <v>43548</v>
      </c>
      <c r="B325" s="1">
        <f>ROUND((IF('[1]National Polling Changes'!$W325&gt;43409,'[1]National Polling Changes'!X325*100,B324)),2)</f>
        <v>33.53</v>
      </c>
      <c r="C325" s="1">
        <f>ROUND((IF('[1]National Polling Changes'!$W325&gt;43409,'[1]National Polling Changes'!Y325*100,C324)),2)</f>
        <v>1.66</v>
      </c>
      <c r="D325" s="1">
        <f>ROUND((IF('[1]National Polling Changes'!$W325&gt;43409,'[1]National Polling Changes'!Z325*100,D324)),2)</f>
        <v>4.8899999999999997</v>
      </c>
      <c r="E325" s="1">
        <f>ROUND((IF('[1]National Polling Changes'!$W325&gt;43409,'[1]National Polling Changes'!AA325*100,E324)),2)</f>
        <v>0.63</v>
      </c>
      <c r="F325" s="1">
        <f>ROUND((IF('[1]National Polling Changes'!$W325&gt;43409,'[1]National Polling Changes'!AB325*100,F324)),2)</f>
        <v>2.95</v>
      </c>
      <c r="G325" s="1">
        <f>ROUND((IF('[1]National Polling Changes'!$W325&gt;43409,'[1]National Polling Changes'!AC325*100,G324)),2)</f>
        <v>26.32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9.69</v>
      </c>
      <c r="J325" s="1">
        <f>ROUND((IF('[1]National Polling Changes'!$W325&gt;43409,'[1]National Polling Changes'!AF325*100,J324)),2)</f>
        <v>0.32</v>
      </c>
    </row>
    <row r="326" spans="1:10">
      <c r="A326" s="26">
        <f>'[1]National Polling Changes'!W326</f>
        <v>43547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43546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43545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43544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43543</v>
      </c>
      <c r="B330" s="1">
        <f>ROUND((IF('[1]National Polling Changes'!$W330&gt;43409,'[1]National Polling Changes'!X330*100,B329)),2)</f>
        <v>33.11</v>
      </c>
      <c r="C330" s="1">
        <f>ROUND((IF('[1]National Polling Changes'!$W330&gt;43409,'[1]National Polling Changes'!Y330*100,C329)),2)</f>
        <v>2.1</v>
      </c>
      <c r="D330" s="1">
        <f>ROUND((IF('[1]National Polling Changes'!$W330&gt;43409,'[1]National Polling Changes'!Z330*100,D329)),2)</f>
        <v>4.8099999999999996</v>
      </c>
      <c r="E330" s="1">
        <f>ROUND((IF('[1]National Polling Changes'!$W330&gt;43409,'[1]National Polling Changes'!AA330*100,E329)),2)</f>
        <v>0.45</v>
      </c>
      <c r="F330" s="1">
        <f>ROUND((IF('[1]National Polling Changes'!$W330&gt;43409,'[1]National Polling Changes'!AB330*100,F329)),2)</f>
        <v>2.98</v>
      </c>
      <c r="G330" s="1">
        <f>ROUND((IF('[1]National Polling Changes'!$W330&gt;43409,'[1]National Polling Changes'!AC330*100,G329)),2)</f>
        <v>26.1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10.15</v>
      </c>
      <c r="J330" s="1">
        <f>ROUND((IF('[1]National Polling Changes'!$W330&gt;43409,'[1]National Polling Changes'!AF330*100,J329)),2)</f>
        <v>0.28999999999999998</v>
      </c>
    </row>
    <row r="331" spans="1:10">
      <c r="A331" s="26">
        <f>'[1]National Polling Changes'!W331</f>
        <v>43542</v>
      </c>
      <c r="B331" s="1">
        <f>ROUND((IF('[1]National Polling Changes'!$W331&gt;43409,'[1]National Polling Changes'!X331*100,B330)),2)</f>
        <v>33.11</v>
      </c>
      <c r="C331" s="1">
        <f>ROUND((IF('[1]National Polling Changes'!$W331&gt;43409,'[1]National Polling Changes'!Y331*100,C330)),2)</f>
        <v>2.1</v>
      </c>
      <c r="D331" s="1">
        <f>ROUND((IF('[1]National Polling Changes'!$W331&gt;43409,'[1]National Polling Changes'!Z331*100,D330)),2)</f>
        <v>4.8099999999999996</v>
      </c>
      <c r="E331" s="1">
        <f>ROUND((IF('[1]National Polling Changes'!$W331&gt;43409,'[1]National Polling Changes'!AA331*100,E330)),2)</f>
        <v>0.45</v>
      </c>
      <c r="F331" s="1">
        <f>ROUND((IF('[1]National Polling Changes'!$W331&gt;43409,'[1]National Polling Changes'!AB331*100,F330)),2)</f>
        <v>2.98</v>
      </c>
      <c r="G331" s="1">
        <f>ROUND((IF('[1]National Polling Changes'!$W331&gt;43409,'[1]National Polling Changes'!AC331*100,G330)),2)</f>
        <v>26.1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10.15</v>
      </c>
      <c r="J331" s="1">
        <f>ROUND((IF('[1]National Polling Changes'!$W331&gt;43409,'[1]National Polling Changes'!AF331*100,J330)),2)</f>
        <v>0.28999999999999998</v>
      </c>
    </row>
    <row r="332" spans="1:10">
      <c r="A332" s="26">
        <f>'[1]National Polling Changes'!W332</f>
        <v>43541</v>
      </c>
      <c r="B332" s="1">
        <f>ROUND((IF('[1]National Polling Changes'!$W332&gt;43409,'[1]National Polling Changes'!X332*100,B331)),2)</f>
        <v>33.159999999999997</v>
      </c>
      <c r="C332" s="1">
        <f>ROUND((IF('[1]National Polling Changes'!$W332&gt;43409,'[1]National Polling Changes'!Y332*100,C331)),2)</f>
        <v>2.2000000000000002</v>
      </c>
      <c r="D332" s="1">
        <f>ROUND((IF('[1]National Polling Changes'!$W332&gt;43409,'[1]National Polling Changes'!Z332*100,D331)),2)</f>
        <v>4.84</v>
      </c>
      <c r="E332" s="1">
        <f>ROUND((IF('[1]National Polling Changes'!$W332&gt;43409,'[1]National Polling Changes'!AA332*100,E331)),2)</f>
        <v>0.39</v>
      </c>
      <c r="F332" s="1">
        <f>ROUND((IF('[1]National Polling Changes'!$W332&gt;43409,'[1]National Polling Changes'!AB332*100,F331)),2)</f>
        <v>2.99</v>
      </c>
      <c r="G332" s="1">
        <f>ROUND((IF('[1]National Polling Changes'!$W332&gt;43409,'[1]National Polling Changes'!AC332*100,G331)),2)</f>
        <v>26.05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10.11</v>
      </c>
      <c r="J332" s="1">
        <f>ROUND((IF('[1]National Polling Changes'!$W332&gt;43409,'[1]National Polling Changes'!AF332*100,J331)),2)</f>
        <v>0.26</v>
      </c>
    </row>
    <row r="333" spans="1:10">
      <c r="A333" s="26">
        <f>'[1]National Polling Changes'!W333</f>
        <v>43540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2.62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43539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2.62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43538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43537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43536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43535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43534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43533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43532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43531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43530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43529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43528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43527</v>
      </c>
      <c r="B346" s="1">
        <f>ROUND((IF('[1]National Polling Changes'!$W346&gt;43409,'[1]National Polling Changes'!X346*100,B345)),2)</f>
        <v>36.03</v>
      </c>
      <c r="C346" s="1">
        <f>ROUND((IF('[1]National Polling Changes'!$W346&gt;43409,'[1]National Polling Changes'!Y346*100,C345)),2)</f>
        <v>3.01</v>
      </c>
      <c r="D346" s="1">
        <f>ROUND((IF('[1]National Polling Changes'!$W346&gt;43409,'[1]National Polling Changes'!Z346*100,D345)),2)</f>
        <v>4.7300000000000004</v>
      </c>
      <c r="E346" s="1">
        <f>ROUND((IF('[1]National Polling Changes'!$W346&gt;43409,'[1]National Polling Changes'!AA346*100,E345)),2)</f>
        <v>0.15</v>
      </c>
      <c r="F346" s="1">
        <f>ROUND((IF('[1]National Polling Changes'!$W346&gt;43409,'[1]National Polling Changes'!AB346*100,F345)),2)</f>
        <v>2.82</v>
      </c>
      <c r="G346" s="1">
        <f>ROUND((IF('[1]National Polling Changes'!$W346&gt;43409,'[1]National Polling Changes'!AC346*100,G345)),2)</f>
        <v>23.22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9.9499999999999993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43526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43525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43524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43523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43522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43521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43520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43519</v>
      </c>
      <c r="B354" s="1">
        <f>ROUND((IF('[1]National Polling Changes'!$W354&gt;43409,'[1]National Polling Changes'!X354*100,B353)),2)</f>
        <v>36.200000000000003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2.71</v>
      </c>
      <c r="G354" s="1">
        <f>ROUND((IF('[1]National Polling Changes'!$W354&gt;43409,'[1]National Polling Changes'!AC354*100,G353)),2)</f>
        <v>22.9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43518</v>
      </c>
      <c r="B355" s="1">
        <f>ROUND((IF('[1]National Polling Changes'!$W355&gt;43409,'[1]National Polling Changes'!X355*100,B354)),2)</f>
        <v>36.51</v>
      </c>
      <c r="C355" s="1">
        <f>ROUND((IF('[1]National Polling Changes'!$W355&gt;43409,'[1]National Polling Changes'!Y355*100,C354)),2)</f>
        <v>3.21</v>
      </c>
      <c r="D355" s="1">
        <f>ROUND((IF('[1]National Polling Changes'!$W355&gt;43409,'[1]National Polling Changes'!Z355*100,D354)),2)</f>
        <v>4.7300000000000004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2.61</v>
      </c>
      <c r="G355" s="1">
        <f>ROUND((IF('[1]National Polling Changes'!$W355&gt;43409,'[1]National Polling Changes'!AC355*100,G354)),2)</f>
        <v>22.51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10.32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43517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43516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43515</v>
      </c>
      <c r="B358" s="1">
        <f>ROUND((IF('[1]National Polling Changes'!$W358&gt;43409,'[1]National Polling Changes'!X358*100,B357)),2)</f>
        <v>36.36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4.76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2.66</v>
      </c>
      <c r="G358" s="1">
        <f>ROUND((IF('[1]National Polling Changes'!$W358&gt;43409,'[1]National Polling Changes'!AC358*100,G357)),2)</f>
        <v>22.45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10.43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43514</v>
      </c>
      <c r="B359" s="1">
        <f>ROUND((IF('[1]National Polling Changes'!$W359&gt;43409,'[1]National Polling Changes'!X359*100,B358)),2)</f>
        <v>36.36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4.76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2.66</v>
      </c>
      <c r="G359" s="1">
        <f>ROUND((IF('[1]National Polling Changes'!$W359&gt;43409,'[1]National Polling Changes'!AC359*100,G358)),2)</f>
        <v>22.45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10.43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43513</v>
      </c>
      <c r="B360" s="1">
        <f>ROUND((IF('[1]National Polling Changes'!$W360&gt;43409,'[1]National Polling Changes'!X360*100,B359)),2)</f>
        <v>36.44</v>
      </c>
      <c r="C360" s="1">
        <f>ROUND((IF('[1]National Polling Changes'!$W360&gt;43409,'[1]National Polling Changes'!Y360*100,C359)),2)</f>
        <v>3.19</v>
      </c>
      <c r="D360" s="1">
        <f>ROUND((IF('[1]National Polling Changes'!$W360&gt;43409,'[1]National Polling Changes'!Z360*100,D359)),2)</f>
        <v>4.62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2.59</v>
      </c>
      <c r="G360" s="1">
        <f>ROUND((IF('[1]National Polling Changes'!$W360&gt;43409,'[1]National Polling Changes'!AC360*100,G359)),2)</f>
        <v>22.59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10.46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43512</v>
      </c>
      <c r="B361" s="1">
        <f>ROUND((IF('[1]National Polling Changes'!$W361&gt;43409,'[1]National Polling Changes'!X361*100,B360)),2)</f>
        <v>36.33</v>
      </c>
      <c r="C361" s="1">
        <f>ROUND((IF('[1]National Polling Changes'!$W361&gt;43409,'[1]National Polling Changes'!Y361*100,C360)),2)</f>
        <v>3.18</v>
      </c>
      <c r="D361" s="1">
        <f>ROUND((IF('[1]National Polling Changes'!$W361&gt;43409,'[1]National Polling Changes'!Z361*100,D360)),2)</f>
        <v>4.7300000000000004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2.65</v>
      </c>
      <c r="G361" s="1">
        <f>ROUND((IF('[1]National Polling Changes'!$W361&gt;43409,'[1]National Polling Changes'!AC361*100,G360)),2)</f>
        <v>22.53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10.47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43511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43510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43509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43508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43507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43506</v>
      </c>
      <c r="B367" s="1">
        <f>ROUND((IF('[1]National Polling Changes'!$W367&gt;43409,'[1]National Polling Changes'!X367*100,B366)),2)</f>
        <v>36.61</v>
      </c>
      <c r="C367" s="1">
        <f>ROUND((IF('[1]National Polling Changes'!$W367&gt;43409,'[1]National Polling Changes'!Y367*100,C366)),2)</f>
        <v>3.33</v>
      </c>
      <c r="D367" s="1">
        <f>ROUND((IF('[1]National Polling Changes'!$W367&gt;43409,'[1]National Polling Changes'!Z367*100,D366)),2)</f>
        <v>4.59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2.39</v>
      </c>
      <c r="G367" s="1">
        <f>ROUND((IF('[1]National Polling Changes'!$W367&gt;43409,'[1]National Polling Changes'!AC367*100,G366)),2)</f>
        <v>22.36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10.6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43505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43504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43503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43502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43501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43500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43499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43498</v>
      </c>
      <c r="B375" s="1">
        <f>ROUND((IF('[1]National Polling Changes'!$W375&gt;43409,'[1]National Polling Changes'!X375*100,B374)),2)</f>
        <v>36.86</v>
      </c>
      <c r="C375" s="1">
        <f>ROUND((IF('[1]National Polling Changes'!$W375&gt;43409,'[1]National Polling Changes'!Y375*100,C374)),2)</f>
        <v>3.42</v>
      </c>
      <c r="D375" s="1">
        <f>ROUND((IF('[1]National Polling Changes'!$W375&gt;43409,'[1]National Polling Changes'!Z375*100,D374)),2)</f>
        <v>4.4800000000000004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2.2999999999999998</v>
      </c>
      <c r="G375" s="1">
        <f>ROUND((IF('[1]National Polling Changes'!$W375&gt;43409,'[1]National Polling Changes'!AC375*100,G374)),2)</f>
        <v>22.05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10.75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43497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43496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43495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43494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43493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43492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43491</v>
      </c>
      <c r="B382" s="1">
        <f>ROUND((IF('[1]National Polling Changes'!$W382&gt;43409,'[1]National Polling Changes'!X382*100,B381)),2)</f>
        <v>36.94</v>
      </c>
      <c r="C382" s="1">
        <f>ROUND((IF('[1]National Polling Changes'!$W382&gt;43409,'[1]National Polling Changes'!Y382*100,C381)),2)</f>
        <v>3.45</v>
      </c>
      <c r="D382" s="1">
        <f>ROUND((IF('[1]National Polling Changes'!$W382&gt;43409,'[1]National Polling Changes'!Z382*100,D381)),2)</f>
        <v>4.45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2.2999999999999998</v>
      </c>
      <c r="G382" s="1">
        <f>ROUND((IF('[1]National Polling Changes'!$W382&gt;43409,'[1]National Polling Changes'!AC382*100,G381)),2)</f>
        <v>21.69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11.12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43490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43489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43488</v>
      </c>
      <c r="B385" s="1">
        <f>ROUND((IF('[1]National Polling Changes'!$W385&gt;43409,'[1]National Polling Changes'!X385*100,B384)),2)</f>
        <v>36.96</v>
      </c>
      <c r="C385" s="1">
        <f>ROUND((IF('[1]National Polling Changes'!$W385&gt;43409,'[1]National Polling Changes'!Y385*100,C384)),2)</f>
        <v>4.03</v>
      </c>
      <c r="D385" s="1">
        <f>ROUND((IF('[1]National Polling Changes'!$W385&gt;43409,'[1]National Polling Changes'!Z385*100,D384)),2)</f>
        <v>4.41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</v>
      </c>
      <c r="G385" s="1">
        <f>ROUND((IF('[1]National Polling Changes'!$W385&gt;43409,'[1]National Polling Changes'!AC385*100,G384)),2)</f>
        <v>23.91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43487</v>
      </c>
      <c r="B386" s="1">
        <f>ROUND((IF('[1]National Polling Changes'!$W386&gt;43409,'[1]National Polling Changes'!X386*100,B385)),2)</f>
        <v>36.96</v>
      </c>
      <c r="C386" s="1">
        <f>ROUND((IF('[1]National Polling Changes'!$W386&gt;43409,'[1]National Polling Changes'!Y386*100,C385)),2)</f>
        <v>4.03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</v>
      </c>
      <c r="G386" s="1">
        <f>ROUND((IF('[1]National Polling Changes'!$W386&gt;43409,'[1]National Polling Changes'!AC386*100,G385)),2)</f>
        <v>23.91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43486</v>
      </c>
      <c r="B387" s="1">
        <f>ROUND((IF('[1]National Polling Changes'!$W387&gt;43409,'[1]National Polling Changes'!X387*100,B386)),2)</f>
        <v>36.049999999999997</v>
      </c>
      <c r="C387" s="1">
        <f>ROUND((IF('[1]National Polling Changes'!$W387&gt;43409,'[1]National Polling Changes'!Y387*100,C386)),2)</f>
        <v>4.01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1.9</v>
      </c>
      <c r="G387" s="1">
        <f>ROUND((IF('[1]National Polling Changes'!$W387&gt;43409,'[1]National Polling Changes'!AC387*100,G386)),2)</f>
        <v>22.16</v>
      </c>
      <c r="H387" s="1">
        <f>ROUND((IF('[1]National Polling Changes'!$W387&gt;43409,'[1]National Polling Changes'!AD387*100,H386)),2)</f>
        <v>7.0000000000000007E-2</v>
      </c>
      <c r="I387" s="1">
        <f>ROUND((IF('[1]National Polling Changes'!$W387&gt;43409,'[1]National Polling Changes'!AE387*100,I386)),2)</f>
        <v>11.4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43485</v>
      </c>
      <c r="B388" s="1">
        <f>ROUND((IF('[1]National Polling Changes'!$W388&gt;43409,'[1]National Polling Changes'!X388*100,B387)),2)</f>
        <v>36.950000000000003</v>
      </c>
      <c r="C388" s="1">
        <f>ROUND((IF('[1]National Polling Changes'!$W388&gt;43409,'[1]National Polling Changes'!Y388*100,C387)),2)</f>
        <v>4.09</v>
      </c>
      <c r="D388" s="1">
        <f>ROUND((IF('[1]National Polling Changes'!$W388&gt;43409,'[1]National Polling Changes'!Z388*100,D387)),2)</f>
        <v>4.34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1.96</v>
      </c>
      <c r="G388" s="1">
        <f>ROUND((IF('[1]National Polling Changes'!$W388&gt;43409,'[1]National Polling Changes'!AC388*100,G387)),2)</f>
        <v>23.96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43484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43483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43482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43481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43480</v>
      </c>
      <c r="B393" s="1">
        <f>ROUND((IF('[1]National Polling Changes'!$W393&gt;43409,'[1]National Polling Changes'!X393*100,B392)),2)</f>
        <v>38.130000000000003</v>
      </c>
      <c r="C393" s="1">
        <f>ROUND((IF('[1]National Polling Changes'!$W393&gt;43409,'[1]National Polling Changes'!Y393*100,C392)),2)</f>
        <v>3.18</v>
      </c>
      <c r="D393" s="1">
        <f>ROUND((IF('[1]National Polling Changes'!$W393&gt;43409,'[1]National Polling Changes'!Z393*100,D392)),2)</f>
        <v>4.8099999999999996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2.2799999999999998</v>
      </c>
      <c r="G393" s="1">
        <f>ROUND((IF('[1]National Polling Changes'!$W393&gt;43409,'[1]National Polling Changes'!AC393*100,G392)),2)</f>
        <v>23.71</v>
      </c>
      <c r="H393" s="1">
        <f>ROUND((IF('[1]National Polling Changes'!$W393&gt;43409,'[1]National Polling Changes'!AD393*100,H392)),2)</f>
        <v>0.12</v>
      </c>
      <c r="I393" s="1">
        <f>ROUND((IF('[1]National Polling Changes'!$W393&gt;43409,'[1]National Polling Changes'!AE393*100,I392)),2)</f>
        <v>7.78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43479</v>
      </c>
      <c r="B394" s="1">
        <f>ROUND((IF('[1]National Polling Changes'!$W394&gt;43409,'[1]National Polling Changes'!X394*100,B393)),2)</f>
        <v>38.130000000000003</v>
      </c>
      <c r="C394" s="1">
        <f>ROUND((IF('[1]National Polling Changes'!$W394&gt;43409,'[1]National Polling Changes'!Y394*100,C393)),2)</f>
        <v>3.18</v>
      </c>
      <c r="D394" s="1">
        <f>ROUND((IF('[1]National Polling Changes'!$W394&gt;43409,'[1]National Polling Changes'!Z394*100,D393)),2)</f>
        <v>4.8099999999999996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2.2799999999999998</v>
      </c>
      <c r="G394" s="1">
        <f>ROUND((IF('[1]National Polling Changes'!$W394&gt;43409,'[1]National Polling Changes'!AC394*100,G393)),2)</f>
        <v>23.71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7.78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43478</v>
      </c>
      <c r="B395" s="1">
        <f>ROUND((IF('[1]National Polling Changes'!$W395&gt;43409,'[1]National Polling Changes'!X395*100,B394)),2)</f>
        <v>37.78</v>
      </c>
      <c r="C395" s="1">
        <f>ROUND((IF('[1]National Polling Changes'!$W395&gt;43409,'[1]National Polling Changes'!Y395*100,C394)),2)</f>
        <v>3.33</v>
      </c>
      <c r="D395" s="1">
        <f>ROUND((IF('[1]National Polling Changes'!$W395&gt;43409,'[1]National Polling Changes'!Z395*100,D394)),2)</f>
        <v>4.97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2.35</v>
      </c>
      <c r="G395" s="1">
        <f>ROUND((IF('[1]National Polling Changes'!$W395&gt;43409,'[1]National Polling Changes'!AC395*100,G394)),2)</f>
        <v>23.99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43477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43476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43475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43474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43473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43472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43471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43470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43469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43468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43467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43466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43465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43464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43463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43462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43461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43460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43459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43458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43457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43456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43455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43454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43453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43452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43451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43450</v>
      </c>
      <c r="B423" s="1">
        <f>ROUND((IF('[1]National Polling Changes'!$W423&gt;43409,'[1]National Polling Changes'!X423*100,B422)),2)</f>
        <v>39.479999999999997</v>
      </c>
      <c r="C423" s="1">
        <f>ROUND((IF('[1]National Polling Changes'!$W423&gt;43409,'[1]National Polling Changes'!Y423*100,C422)),2)</f>
        <v>3.31</v>
      </c>
      <c r="D423" s="1">
        <f>ROUND((IF('[1]National Polling Changes'!$W423&gt;43409,'[1]National Polling Changes'!Z423*100,D422)),2)</f>
        <v>5.38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2.06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43449</v>
      </c>
      <c r="B424" s="1">
        <f>ROUND((IF('[1]National Polling Changes'!$W424&gt;43409,'[1]National Polling Changes'!X424*100,B423)),2)</f>
        <v>39.32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2.12</v>
      </c>
      <c r="G424" s="1">
        <f>ROUND((IF('[1]National Polling Changes'!$W424&gt;43409,'[1]National Polling Changes'!AC424*100,G423)),2)</f>
        <v>23.67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6.14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43448</v>
      </c>
      <c r="B425" s="1">
        <f>ROUND((IF('[1]National Polling Changes'!$W425&gt;43409,'[1]National Polling Changes'!X425*100,B424)),2)</f>
        <v>39.32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2.12</v>
      </c>
      <c r="G425" s="1">
        <f>ROUND((IF('[1]National Polling Changes'!$W425&gt;43409,'[1]National Polling Changes'!AC425*100,G424)),2)</f>
        <v>23.67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6.14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43447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43446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43445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43444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43443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43442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43441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43440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43439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43438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43437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43436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43435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43434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43433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43432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43431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43430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43429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43428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43427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43426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43425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43424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43423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43422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43421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43420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43419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43418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43417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43416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43415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43414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43413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43412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43411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43410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43409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43408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43407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43406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43405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43404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43403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43402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43401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43400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43399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43398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43397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43396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43395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43394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43393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43392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43391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43390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43389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43388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43387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43386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43385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43384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43383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43382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43381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43380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43379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43378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43377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43376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43375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43374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43373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43372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43371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43370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43369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43368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43367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43366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43365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43364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43363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43362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43361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43360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43359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43358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43357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43356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43355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43354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43353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43352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43351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43350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43349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43348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43347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43346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43345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43344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43343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43342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43341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43340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43339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43338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43337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43336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43335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43334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43333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43332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43331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43330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43329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43328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43327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43326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43325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43324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43323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43322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43321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43320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43319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43318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43317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43316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43315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43314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43313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43312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43311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43310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43309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43308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43307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43306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43305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43304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43303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43302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43301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43300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43299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43298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43297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43296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43295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43294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43293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43292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43291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43290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43289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43288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43287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43286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43285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43284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43283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43282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43281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43280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43279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43278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43277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43276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43275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43274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43273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43272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43271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43270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43269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43268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43267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43266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43265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43264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43263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43262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43261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43260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43259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43258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43257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43256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43255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43254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43253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43252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43251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43250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43249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43248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43247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43246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43245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43244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43243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43242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43241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43240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43239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43238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43237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43236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43235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43234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43233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43232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43231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43230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43229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43228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43227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43226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43225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43224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43223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43222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43221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43220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43219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43218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43217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43216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43215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43214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43213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43212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43211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43210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43209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43208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43207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43206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43205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43204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43203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43202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43201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43200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43199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43198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43197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43196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43195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43194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43193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43192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43191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43190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43189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43188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43187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43186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43185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43184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43183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43182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43181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43180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43179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43178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43177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43176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43175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43174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43173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43172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43171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43170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43169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43168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43167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43166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43165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43164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43163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43162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43161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43160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43159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43158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43157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43156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43155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43154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43153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43152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43151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43150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43149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43148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43147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43146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43145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43144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43143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43142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43141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43140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43139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43138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43137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43136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43135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43134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43133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43132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43131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43130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43129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43128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43127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43126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43125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43124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43123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43122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43121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43120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43119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43118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43117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43116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43115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43114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US</v>
      </c>
      <c r="B2" t="str">
        <f>INDEX([1]Calculation!$C:$C,ROW())</f>
        <v>Quinnipiac University</v>
      </c>
      <c r="C2" t="str">
        <f>IF(INDEX([1]Calculation!$F:$F,ROW())=0,"-",INDEX([1]Calculation!$F:$F,ROW()))</f>
        <v>B+</v>
      </c>
      <c r="D2" t="str">
        <f>INDEX([1]Calculation!$I:$I,ROW())&amp;"  "&amp;INDEX([1]Calculation!$J:$J,ROW())</f>
        <v>665  rv</v>
      </c>
      <c r="E2" s="2" t="str">
        <f>MONTH(INDEX([1]Calculation!$H:$H,ROW()))&amp;"/"&amp;DAY(INDEX([1]Calculation!$H:$H,ROW()))</f>
        <v>2/9</v>
      </c>
      <c r="F2" s="12">
        <f>ROUND(INDEX([1]Calculation!AK:AK,ROW()),1)</f>
        <v>34.700000000000003</v>
      </c>
      <c r="G2" s="8">
        <f>ROUND(INDEX([1]Calculation!K:K,ROW()),0)</f>
        <v>17</v>
      </c>
      <c r="H2" s="8">
        <f>ROUND(INDEX([1]Calculation!L:L,ROW()),0)</f>
        <v>15</v>
      </c>
      <c r="I2" s="8">
        <f>ROUND(INDEX([1]Calculation!M:M,ROW()),0)</f>
        <v>0</v>
      </c>
      <c r="J2" s="8">
        <f>ROUND(INDEX([1]Calculation!N:N,ROW()),0)</f>
        <v>10</v>
      </c>
      <c r="K2" s="8">
        <f>ROUND(INDEX([1]Calculation!O:O,ROW()),0)</f>
        <v>4</v>
      </c>
      <c r="L2" s="8">
        <f>ROUND(INDEX([1]Calculation!P:P,ROW()),0)</f>
        <v>25</v>
      </c>
      <c r="M2" s="8">
        <f>ROUND(INDEX([1]Calculation!Q:Q,ROW()),0)</f>
        <v>1</v>
      </c>
      <c r="N2" s="8">
        <f>ROUND(INDEX([1]Calculation!R:R,ROW()),0)</f>
        <v>14</v>
      </c>
      <c r="O2" s="8">
        <f>ROUND(INDEX([1]Calculation!S:S,ROW()),0)</f>
        <v>2</v>
      </c>
    </row>
    <row r="3" spans="1:15">
      <c r="A3" t="str">
        <f>INDEX([1]Calculation!$E:$E,ROW())</f>
        <v>New Hampshire</v>
      </c>
      <c r="B3" t="str">
        <f>INDEX([1]Calculation!$C:$C,ROW())</f>
        <v>University of New Hampshire</v>
      </c>
      <c r="C3" t="str">
        <f>IF(INDEX([1]Calculation!$F:$F,ROW())=0,"-",INDEX([1]Calculation!$F:$F,ROW()))</f>
        <v>B</v>
      </c>
      <c r="D3" t="str">
        <f>INDEX([1]Calculation!$I:$I,ROW())&amp;"  "&amp;INDEX([1]Calculation!$J:$J,ROW())</f>
        <v>365  lv</v>
      </c>
      <c r="E3" s="2" t="str">
        <f>MONTH(INDEX([1]Calculation!$H:$H,ROW()))&amp;"/"&amp;DAY(INDEX([1]Calculation!$H:$H,ROW()))</f>
        <v>2/9</v>
      </c>
      <c r="F3" s="12">
        <f>ROUND(INDEX([1]Calculation!AK:AK,ROW()),1)</f>
        <v>23.9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22</v>
      </c>
      <c r="K3" s="8">
        <f>ROUND(INDEX([1]Calculation!O:O,ROW()),0)</f>
        <v>7</v>
      </c>
      <c r="L3" s="8">
        <f>ROUND(INDEX([1]Calculation!P:P,ROW()),0)</f>
        <v>29</v>
      </c>
      <c r="M3" s="8">
        <f>ROUND(INDEX([1]Calculation!Q:Q,ROW()),0)</f>
        <v>1</v>
      </c>
      <c r="N3" s="8">
        <f>ROUND(INDEX([1]Calculation!R:R,ROW()),0)</f>
        <v>10</v>
      </c>
      <c r="O3" s="8">
        <f>ROUND(INDEX([1]Calculation!S:S,ROW()),0)</f>
        <v>4</v>
      </c>
    </row>
    <row r="4" spans="1:15">
      <c r="A4" t="str">
        <f>INDEX([1]Calculation!$E:$E,ROW())</f>
        <v>New Hampshire</v>
      </c>
      <c r="B4" t="str">
        <f>INDEX([1]Calculation!$C:$C,ROW())</f>
        <v>American Research Group</v>
      </c>
      <c r="C4" t="str">
        <f>IF(INDEX([1]Calculation!$F:$F,ROW())=0,"-",INDEX([1]Calculation!$F:$F,ROW()))</f>
        <v>B</v>
      </c>
      <c r="D4" t="str">
        <f>INDEX([1]Calculation!$I:$I,ROW())&amp;"  "&amp;INDEX([1]Calculation!$J:$J,ROW())</f>
        <v>400  lv</v>
      </c>
      <c r="E4" s="2" t="str">
        <f>MONTH(INDEX([1]Calculation!$H:$H,ROW()))&amp;"/"&amp;DAY(INDEX([1]Calculation!$H:$H,ROW()))</f>
        <v>2/9</v>
      </c>
      <c r="F4" s="12">
        <f>ROUND(INDEX([1]Calculation!AK:AK,ROW()),1)</f>
        <v>26.2</v>
      </c>
      <c r="G4" s="8">
        <f>ROUND(INDEX([1]Calculation!K:K,ROW()),0)</f>
        <v>13</v>
      </c>
      <c r="H4" s="8">
        <f>ROUND(INDEX([1]Calculation!L:L,ROW()),0)</f>
        <v>1</v>
      </c>
      <c r="I4" s="8">
        <f>ROUND(INDEX([1]Calculation!M:M,ROW()),0)</f>
        <v>0</v>
      </c>
      <c r="J4" s="8">
        <f>ROUND(INDEX([1]Calculation!N:N,ROW()),0)</f>
        <v>20</v>
      </c>
      <c r="K4" s="8">
        <f>ROUND(INDEX([1]Calculation!O:O,ROW()),0)</f>
        <v>13</v>
      </c>
      <c r="L4" s="8">
        <f>ROUND(INDEX([1]Calculation!P:P,ROW()),0)</f>
        <v>28</v>
      </c>
      <c r="M4" s="8">
        <f>ROUND(INDEX([1]Calculation!Q:Q,ROW()),0)</f>
        <v>2</v>
      </c>
      <c r="N4" s="8">
        <f>ROUND(INDEX([1]Calculation!R:R,ROW()),0)</f>
        <v>11</v>
      </c>
      <c r="O4" s="8">
        <f>ROUND(INDEX([1]Calculation!S:S,ROW()),0)</f>
        <v>3</v>
      </c>
    </row>
    <row r="5" spans="1:15">
      <c r="A5" t="str">
        <f>INDEX([1]Calculation!$E:$E,ROW())</f>
        <v>New Hampshire</v>
      </c>
      <c r="B5" t="str">
        <f>INDEX([1]Calculation!$C:$C,ROW())</f>
        <v>Suffolk University</v>
      </c>
      <c r="C5" t="str">
        <f>IF(INDEX([1]Calculation!$F:$F,ROW())=0,"-",INDEX([1]Calculation!$F:$F,ROW()))</f>
        <v>A-</v>
      </c>
      <c r="D5" t="str">
        <f>INDEX([1]Calculation!$I:$I,ROW())&amp;"  "&amp;INDEX([1]Calculation!$J:$J,ROW())</f>
        <v>500  lv</v>
      </c>
      <c r="E5" s="2" t="str">
        <f>MONTH(INDEX([1]Calculation!$H:$H,ROW()))&amp;"/"&amp;DAY(INDEX([1]Calculation!$H:$H,ROW()))</f>
        <v>2/9</v>
      </c>
      <c r="F5" s="12">
        <f>ROUND(INDEX([1]Calculation!AK:AK,ROW()),1)</f>
        <v>41.8</v>
      </c>
      <c r="G5" s="8">
        <f>ROUND(INDEX([1]Calculation!K:K,ROW()),0)</f>
        <v>12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19</v>
      </c>
      <c r="K5" s="8">
        <f>ROUND(INDEX([1]Calculation!O:O,ROW()),0)</f>
        <v>14</v>
      </c>
      <c r="L5" s="8">
        <f>ROUND(INDEX([1]Calculation!P:P,ROW()),0)</f>
        <v>27</v>
      </c>
      <c r="M5" s="8">
        <f>ROUND(INDEX([1]Calculation!Q:Q,ROW()),0)</f>
        <v>2</v>
      </c>
      <c r="N5" s="8">
        <f>ROUND(INDEX([1]Calculation!R:R,ROW()),0)</f>
        <v>12</v>
      </c>
      <c r="O5" s="8">
        <f>ROUND(INDEX([1]Calculation!S:S,ROW()),0)</f>
        <v>3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B-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2/9</v>
      </c>
      <c r="F6" s="12">
        <f>ROUND(INDEX([1]Calculation!AK:AK,ROW()),1)</f>
        <v>22.5</v>
      </c>
      <c r="G6" s="8">
        <f>ROUND(INDEX([1]Calculation!K:K,ROW()),0)</f>
        <v>10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23</v>
      </c>
      <c r="K6" s="8">
        <f>ROUND(INDEX([1]Calculation!O:O,ROW()),0)</f>
        <v>14</v>
      </c>
      <c r="L6" s="8">
        <f>ROUND(INDEX([1]Calculation!P:P,ROW()),0)</f>
        <v>30</v>
      </c>
      <c r="M6" s="8">
        <f>ROUND(INDEX([1]Calculation!Q:Q,ROW()),0)</f>
        <v>2</v>
      </c>
      <c r="N6" s="8">
        <f>ROUND(INDEX([1]Calculation!R:R,ROW()),0)</f>
        <v>11</v>
      </c>
      <c r="O6" s="8">
        <f>ROUND(INDEX([1]Calculation!S:S,ROW()),0)</f>
        <v>4</v>
      </c>
    </row>
    <row r="7" spans="1:15">
      <c r="A7" t="str">
        <f>INDEX([1]Calculation!$E:$E,ROW())</f>
        <v>New Hampshire</v>
      </c>
      <c r="B7" t="str">
        <f>INDEX([1]Calculation!$C:$C,ROW())</f>
        <v>RKM Research and Communications Inc.</v>
      </c>
      <c r="C7" t="str">
        <f>IF(INDEX([1]Calculation!$F:$F,ROW())=0,"-",INDEX([1]Calculation!$F:$F,ROW()))</f>
        <v>A/B</v>
      </c>
      <c r="D7" t="str">
        <f>INDEX([1]Calculation!$I:$I,ROW())&amp;"  "&amp;INDEX([1]Calculation!$J:$J,ROW())</f>
        <v>512  lv</v>
      </c>
      <c r="E7" s="2" t="str">
        <f>MONTH(INDEX([1]Calculation!$H:$H,ROW()))&amp;"/"&amp;DAY(INDEX([1]Calculation!$H:$H,ROW()))</f>
        <v>2/8</v>
      </c>
      <c r="F7" s="12">
        <f>ROUND(INDEX([1]Calculation!AK:AK,ROW()),1)</f>
        <v>34.6</v>
      </c>
      <c r="G7" s="8">
        <f>ROUND(INDEX([1]Calculation!K:K,ROW()),0)</f>
        <v>14</v>
      </c>
      <c r="H7" s="8">
        <f>ROUND(INDEX([1]Calculation!L:L,ROW()),0)</f>
        <v>0</v>
      </c>
      <c r="I7" s="8">
        <f>ROUND(INDEX([1]Calculation!M:M,ROW()),0)</f>
        <v>0</v>
      </c>
      <c r="J7" s="8">
        <f>ROUND(INDEX([1]Calculation!N:N,ROW()),0)</f>
        <v>20</v>
      </c>
      <c r="K7" s="8">
        <f>ROUND(INDEX([1]Calculation!O:O,ROW()),0)</f>
        <v>6</v>
      </c>
      <c r="L7" s="8">
        <f>ROUND(INDEX([1]Calculation!P:P,ROW()),0)</f>
        <v>23</v>
      </c>
      <c r="M7" s="8">
        <f>ROUND(INDEX([1]Calculation!Q:Q,ROW()),0)</f>
        <v>2</v>
      </c>
      <c r="N7" s="8">
        <f>ROUND(INDEX([1]Calculation!R:R,ROW()),0)</f>
        <v>16</v>
      </c>
      <c r="O7" s="8">
        <f>ROUND(INDEX([1]Calculation!S:S,ROW()),0)</f>
        <v>3</v>
      </c>
    </row>
    <row r="8" spans="1:15">
      <c r="A8" t="str">
        <f>INDEX([1]Calculation!$E:$E,ROW())</f>
        <v>New Hampshire</v>
      </c>
      <c r="B8" t="str">
        <f>INDEX([1]Calculation!$C:$C,ROW())</f>
        <v>YouGov</v>
      </c>
      <c r="C8" t="str">
        <f>IF(INDEX([1]Calculation!$F:$F,ROW())=0,"-",INDEX([1]Calculation!$F:$F,ROW()))</f>
        <v>B-</v>
      </c>
      <c r="D8" t="str">
        <f>INDEX([1]Calculation!$I:$I,ROW())&amp;"  "&amp;INDEX([1]Calculation!$J:$J,ROW())</f>
        <v>848  lv</v>
      </c>
      <c r="E8" s="2" t="str">
        <f>MONTH(INDEX([1]Calculation!$H:$H,ROW()))&amp;"/"&amp;DAY(INDEX([1]Calculation!$H:$H,ROW()))</f>
        <v>2/8</v>
      </c>
      <c r="F8" s="12">
        <f>ROUND(INDEX([1]Calculation!AK:AK,ROW()),1)</f>
        <v>25.6</v>
      </c>
      <c r="G8" s="8">
        <f>ROUND(INDEX([1]Calculation!K:K,ROW()),0)</f>
        <v>12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25</v>
      </c>
      <c r="K8" s="8">
        <f>ROUND(INDEX([1]Calculation!O:O,ROW()),0)</f>
        <v>10</v>
      </c>
      <c r="L8" s="8">
        <f>ROUND(INDEX([1]Calculation!P:P,ROW()),0)</f>
        <v>29</v>
      </c>
      <c r="M8" s="8">
        <f>ROUND(INDEX([1]Calculation!Q:Q,ROW()),0)</f>
        <v>1</v>
      </c>
      <c r="N8" s="8">
        <f>ROUND(INDEX([1]Calculation!R:R,ROW()),0)</f>
        <v>17</v>
      </c>
      <c r="O8" s="8">
        <f>ROUND(INDEX([1]Calculation!S:S,ROW()),0)</f>
        <v>1</v>
      </c>
    </row>
    <row r="9" spans="1:15">
      <c r="A9" t="str">
        <f>INDEX([1]Calculation!$E:$E,ROW())</f>
        <v>New Hampshire</v>
      </c>
      <c r="B9" t="str">
        <f>INDEX([1]Calculation!$C:$C,ROW())</f>
        <v>University of New Hampshire</v>
      </c>
      <c r="C9" t="str">
        <f>IF(INDEX([1]Calculation!$F:$F,ROW())=0,"-",INDEX([1]Calculation!$F:$F,ROW()))</f>
        <v>B</v>
      </c>
      <c r="D9" t="str">
        <f>INDEX([1]Calculation!$I:$I,ROW())&amp;"  "&amp;INDEX([1]Calculation!$J:$J,ROW())</f>
        <v>384  lv</v>
      </c>
      <c r="E9" s="2" t="str">
        <f>MONTH(INDEX([1]Calculation!$H:$H,ROW()))&amp;"/"&amp;DAY(INDEX([1]Calculation!$H:$H,ROW()))</f>
        <v>2/8</v>
      </c>
      <c r="F9" s="12">
        <f>ROUND(INDEX([1]Calculation!AK:AK,ROW()),1)</f>
        <v>2.9</v>
      </c>
      <c r="G9" s="8">
        <f>ROUND(INDEX([1]Calculation!K:K,ROW()),0)</f>
        <v>12</v>
      </c>
      <c r="H9" s="8">
        <f>ROUND(INDEX([1]Calculation!L:L,ROW()),0)</f>
        <v>1</v>
      </c>
      <c r="I9" s="8">
        <f>ROUND(INDEX([1]Calculation!M:M,ROW()),0)</f>
        <v>0</v>
      </c>
      <c r="J9" s="8">
        <f>ROUND(INDEX([1]Calculation!N:N,ROW()),0)</f>
        <v>21</v>
      </c>
      <c r="K9" s="8">
        <f>ROUND(INDEX([1]Calculation!O:O,ROW()),0)</f>
        <v>6</v>
      </c>
      <c r="L9" s="8">
        <f>ROUND(INDEX([1]Calculation!P:P,ROW()),0)</f>
        <v>28</v>
      </c>
      <c r="M9" s="8">
        <f>ROUND(INDEX([1]Calculation!Q:Q,ROW()),0)</f>
        <v>2</v>
      </c>
      <c r="N9" s="8">
        <f>ROUND(INDEX([1]Calculation!R:R,ROW()),0)</f>
        <v>9</v>
      </c>
      <c r="O9" s="8">
        <f>ROUND(INDEX([1]Calculation!S:S,ROW()),0)</f>
        <v>4</v>
      </c>
    </row>
    <row r="10" spans="1:15">
      <c r="A10" t="str">
        <f>INDEX([1]Calculation!$E:$E,ROW())</f>
        <v>New Hampshire</v>
      </c>
      <c r="B10" t="str">
        <f>INDEX([1]Calculation!$C:$C,ROW())</f>
        <v>Suffolk University</v>
      </c>
      <c r="C10" t="str">
        <f>IF(INDEX([1]Calculation!$F:$F,ROW())=0,"-",INDEX([1]Calculation!$F:$F,ROW()))</f>
        <v>A-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2/8</v>
      </c>
      <c r="F10" s="12">
        <f>ROUND(INDEX([1]Calculation!AK:AK,ROW()),1)</f>
        <v>5</v>
      </c>
      <c r="G10" s="8">
        <f>ROUND(INDEX([1]Calculation!K:K,ROW()),0)</f>
        <v>10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22</v>
      </c>
      <c r="K10" s="8">
        <f>ROUND(INDEX([1]Calculation!O:O,ROW()),0)</f>
        <v>9</v>
      </c>
      <c r="L10" s="8">
        <f>ROUND(INDEX([1]Calculation!P:P,ROW()),0)</f>
        <v>24</v>
      </c>
      <c r="M10" s="8">
        <f>ROUND(INDEX([1]Calculation!Q:Q,ROW()),0)</f>
        <v>2</v>
      </c>
      <c r="N10" s="8">
        <f>ROUND(INDEX([1]Calculation!R:R,ROW()),0)</f>
        <v>13</v>
      </c>
      <c r="O10" s="8">
        <f>ROUND(INDEX([1]Calculation!S:S,ROW()),0)</f>
        <v>3</v>
      </c>
    </row>
    <row r="11" spans="1:15">
      <c r="A11" t="str">
        <f>INDEX([1]Calculation!$E:$E,ROW())</f>
        <v>New Hampshire</v>
      </c>
      <c r="B11" t="str">
        <f>INDEX([1]Calculation!$C:$C,ROW())</f>
        <v>Emerson College</v>
      </c>
      <c r="C11" t="str">
        <f>IF(INDEX([1]Calculation!$F:$F,ROW())=0,"-",INDEX([1]Calculation!$F:$F,ROW()))</f>
        <v>B-</v>
      </c>
      <c r="D11" t="str">
        <f>INDEX([1]Calculation!$I:$I,ROW())&amp;"  "&amp;INDEX([1]Calculation!$J:$J,ROW())</f>
        <v>500  lv</v>
      </c>
      <c r="E11" s="2" t="str">
        <f>MONTH(INDEX([1]Calculation!$H:$H,ROW()))&amp;"/"&amp;DAY(INDEX([1]Calculation!$H:$H,ROW()))</f>
        <v>2/8</v>
      </c>
      <c r="F11" s="12">
        <f>ROUND(INDEX([1]Calculation!AK:AK,ROW()),1)</f>
        <v>2.7</v>
      </c>
      <c r="G11" s="8">
        <f>ROUND(INDEX([1]Calculation!K:K,ROW()),0)</f>
        <v>11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20</v>
      </c>
      <c r="K11" s="8">
        <f>ROUND(INDEX([1]Calculation!O:O,ROW()),0)</f>
        <v>13</v>
      </c>
      <c r="L11" s="8">
        <f>ROUND(INDEX([1]Calculation!P:P,ROW()),0)</f>
        <v>30</v>
      </c>
      <c r="M11" s="8">
        <f>ROUND(INDEX([1]Calculation!Q:Q,ROW()),0)</f>
        <v>2</v>
      </c>
      <c r="N11" s="8">
        <f>ROUND(INDEX([1]Calculation!R:R,ROW()),0)</f>
        <v>12</v>
      </c>
      <c r="O11" s="8">
        <f>ROUND(INDEX([1]Calculation!S:S,ROW()),0)</f>
        <v>4</v>
      </c>
    </row>
    <row r="12" spans="1:15">
      <c r="A12" t="str">
        <f>INDEX([1]Calculation!$E:$E,ROW())</f>
        <v>New Hampshire</v>
      </c>
      <c r="B12" t="str">
        <f>INDEX([1]Calculation!$C:$C,ROW())</f>
        <v>University of Massachusetts Lowell</v>
      </c>
      <c r="C12" t="str">
        <f>IF(INDEX([1]Calculation!$F:$F,ROW())=0,"-",INDEX([1]Calculation!$F:$F,ROW()))</f>
        <v>A/B</v>
      </c>
      <c r="D12" t="str">
        <f>INDEX([1]Calculation!$I:$I,ROW())&amp;"  "&amp;INDEX([1]Calculation!$J:$J,ROW())</f>
        <v>440  lv</v>
      </c>
      <c r="E12" s="2" t="str">
        <f>MONTH(INDEX([1]Calculation!$H:$H,ROW()))&amp;"/"&amp;DAY(INDEX([1]Calculation!$H:$H,ROW()))</f>
        <v>2/7</v>
      </c>
      <c r="F12" s="12">
        <f>ROUND(INDEX([1]Calculation!AK:AK,ROW()),1)</f>
        <v>30.6</v>
      </c>
      <c r="G12" s="8">
        <f>ROUND(INDEX([1]Calculation!K:K,ROW()),0)</f>
        <v>14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17</v>
      </c>
      <c r="K12" s="8">
        <f>ROUND(INDEX([1]Calculation!O:O,ROW()),0)</f>
        <v>8</v>
      </c>
      <c r="L12" s="8">
        <f>ROUND(INDEX([1]Calculation!P:P,ROW()),0)</f>
        <v>25</v>
      </c>
      <c r="M12" s="8">
        <f>ROUND(INDEX([1]Calculation!Q:Q,ROW()),0)</f>
        <v>5</v>
      </c>
      <c r="N12" s="8">
        <f>ROUND(INDEX([1]Calculation!R:R,ROW()),0)</f>
        <v>15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University of New Hampshire</v>
      </c>
      <c r="C13" t="str">
        <f>IF(INDEX([1]Calculation!$F:$F,ROW())=0,"-",INDEX([1]Calculation!$F:$F,ROW()))</f>
        <v>B</v>
      </c>
      <c r="D13" t="str">
        <f>INDEX([1]Calculation!$I:$I,ROW())&amp;"  "&amp;INDEX([1]Calculation!$J:$J,ROW())</f>
        <v>365  lv</v>
      </c>
      <c r="E13" s="2" t="str">
        <f>MONTH(INDEX([1]Calculation!$H:$H,ROW()))&amp;"/"&amp;DAY(INDEX([1]Calculation!$H:$H,ROW()))</f>
        <v>2/7</v>
      </c>
      <c r="F13" s="12">
        <f>ROUND(INDEX([1]Calculation!AK:AK,ROW()),1)</f>
        <v>0.8</v>
      </c>
      <c r="G13" s="8">
        <f>ROUND(INDEX([1]Calculation!K:K,ROW()),0)</f>
        <v>11</v>
      </c>
      <c r="H13" s="8">
        <f>ROUND(INDEX([1]Calculation!L:L,ROW()),0)</f>
        <v>2</v>
      </c>
      <c r="I13" s="8">
        <f>ROUND(INDEX([1]Calculation!M:M,ROW()),0)</f>
        <v>0</v>
      </c>
      <c r="J13" s="8">
        <f>ROUND(INDEX([1]Calculation!N:N,ROW()),0)</f>
        <v>21</v>
      </c>
      <c r="K13" s="8">
        <f>ROUND(INDEX([1]Calculation!O:O,ROW()),0)</f>
        <v>5</v>
      </c>
      <c r="L13" s="8">
        <f>ROUND(INDEX([1]Calculation!P:P,ROW()),0)</f>
        <v>28</v>
      </c>
      <c r="M13" s="8">
        <f>ROUND(INDEX([1]Calculation!Q:Q,ROW()),0)</f>
        <v>3</v>
      </c>
      <c r="N13" s="8">
        <f>ROUND(INDEX([1]Calculation!R:R,ROW()),0)</f>
        <v>9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Suffolk University</v>
      </c>
      <c r="C14" t="str">
        <f>IF(INDEX([1]Calculation!$F:$F,ROW())=0,"-",INDEX([1]Calculation!$F:$F,ROW()))</f>
        <v>A-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2/7</v>
      </c>
      <c r="F14" s="12">
        <f>ROUND(INDEX([1]Calculation!AK:AK,ROW()),1)</f>
        <v>1.4</v>
      </c>
      <c r="G14" s="8">
        <f>ROUND(INDEX([1]Calculation!K:K,ROW()),0)</f>
        <v>11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25</v>
      </c>
      <c r="K14" s="8">
        <f>ROUND(INDEX([1]Calculation!O:O,ROW()),0)</f>
        <v>6</v>
      </c>
      <c r="L14" s="8">
        <f>ROUND(INDEX([1]Calculation!P:P,ROW()),0)</f>
        <v>24</v>
      </c>
      <c r="M14" s="8">
        <f>ROUND(INDEX([1]Calculation!Q:Q,ROW()),0)</f>
        <v>2</v>
      </c>
      <c r="N14" s="8">
        <f>ROUND(INDEX([1]Calculation!R:R,ROW()),0)</f>
        <v>14</v>
      </c>
      <c r="O14" s="8">
        <f>ROUND(INDEX([1]Calculation!S:S,ROW()),0)</f>
        <v>3</v>
      </c>
    </row>
    <row r="15" spans="1:15">
      <c r="A15" t="str">
        <f>INDEX([1]Calculation!$E:$E,ROW())</f>
        <v>New Hampshire</v>
      </c>
      <c r="B15" t="str">
        <f>INDEX([1]Calculation!$C:$C,ROW())</f>
        <v>Emerson College</v>
      </c>
      <c r="C15" t="str">
        <f>IF(INDEX([1]Calculation!$F:$F,ROW())=0,"-",INDEX([1]Calculation!$F:$F,ROW()))</f>
        <v>B-</v>
      </c>
      <c r="D15" t="str">
        <f>INDEX([1]Calculation!$I:$I,ROW())&amp;"  "&amp;INDEX([1]Calculation!$J:$J,ROW())</f>
        <v>500  lv</v>
      </c>
      <c r="E15" s="2" t="str">
        <f>MONTH(INDEX([1]Calculation!$H:$H,ROW()))&amp;"/"&amp;DAY(INDEX([1]Calculation!$H:$H,ROW()))</f>
        <v>2/7</v>
      </c>
      <c r="F15" s="12">
        <f>ROUND(INDEX([1]Calculation!AK:AK,ROW()),1)</f>
        <v>0.8</v>
      </c>
      <c r="G15" s="8">
        <f>ROUND(INDEX([1]Calculation!K:K,ROW()),0)</f>
        <v>11</v>
      </c>
      <c r="H15" s="8">
        <f>ROUND(INDEX([1]Calculation!L:L,ROW()),0)</f>
        <v>0</v>
      </c>
      <c r="I15" s="8">
        <f>ROUND(INDEX([1]Calculation!M:M,ROW()),0)</f>
        <v>0</v>
      </c>
      <c r="J15" s="8">
        <f>ROUND(INDEX([1]Calculation!N:N,ROW()),0)</f>
        <v>24</v>
      </c>
      <c r="K15" s="8">
        <f>ROUND(INDEX([1]Calculation!O:O,ROW()),0)</f>
        <v>9</v>
      </c>
      <c r="L15" s="8">
        <f>ROUND(INDEX([1]Calculation!P:P,ROW()),0)</f>
        <v>31</v>
      </c>
      <c r="M15" s="8">
        <f>ROUND(INDEX([1]Calculation!Q:Q,ROW()),0)</f>
        <v>2</v>
      </c>
      <c r="N15" s="8">
        <f>ROUND(INDEX([1]Calculation!R:R,ROW()),0)</f>
        <v>11</v>
      </c>
      <c r="O15" s="8">
        <f>ROUND(INDEX([1]Calculation!S:S,ROW()),0)</f>
        <v>3</v>
      </c>
    </row>
    <row r="16" spans="1:15">
      <c r="A16" t="str">
        <f>INDEX([1]Calculation!$E:$E,ROW())</f>
        <v>New Hampshire</v>
      </c>
      <c r="B16" t="str">
        <f>INDEX([1]Calculation!$C:$C,ROW())</f>
        <v>Marist College</v>
      </c>
      <c r="C16" t="str">
        <f>IF(INDEX([1]Calculation!$F:$F,ROW())=0,"-",INDEX([1]Calculation!$F:$F,ROW()))</f>
        <v>A+</v>
      </c>
      <c r="D16" t="str">
        <f>INDEX([1]Calculation!$I:$I,ROW())&amp;"  "&amp;INDEX([1]Calculation!$J:$J,ROW())</f>
        <v>1058  rv</v>
      </c>
      <c r="E16" s="2" t="str">
        <f>MONTH(INDEX([1]Calculation!$H:$H,ROW()))&amp;"/"&amp;DAY(INDEX([1]Calculation!$H:$H,ROW()))</f>
        <v>2/6</v>
      </c>
      <c r="F16" s="12">
        <f>ROUND(INDEX([1]Calculation!AK:AK,ROW()),1)</f>
        <v>0</v>
      </c>
      <c r="G16" s="8">
        <f>ROUND(INDEX([1]Calculation!K:K,ROW()),0)</f>
        <v>13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21</v>
      </c>
      <c r="K16" s="8">
        <f>ROUND(INDEX([1]Calculation!O:O,ROW()),0)</f>
        <v>8</v>
      </c>
      <c r="L16" s="8">
        <f>ROUND(INDEX([1]Calculation!P:P,ROW()),0)</f>
        <v>25</v>
      </c>
      <c r="M16" s="8">
        <f>ROUND(INDEX([1]Calculation!Q:Q,ROW()),0)</f>
        <v>5</v>
      </c>
      <c r="N16" s="8">
        <f>ROUND(INDEX([1]Calculation!R:R,ROW()),0)</f>
        <v>14</v>
      </c>
      <c r="O16" s="8">
        <f>ROUND(INDEX([1]Calculation!S:S,ROW()),0)</f>
        <v>4</v>
      </c>
    </row>
    <row r="17" spans="1:15">
      <c r="A17" t="str">
        <f>INDEX([1]Calculation!$E:$E,ROW())</f>
        <v>New Hampshire</v>
      </c>
      <c r="B17" t="str">
        <f>INDEX([1]Calculation!$C:$C,ROW())</f>
        <v>Marist College</v>
      </c>
      <c r="C17" t="str">
        <f>IF(INDEX([1]Calculation!$F:$F,ROW())=0,"-",INDEX([1]Calculation!$F:$F,ROW()))</f>
        <v>A+</v>
      </c>
      <c r="D17" t="str">
        <f>INDEX([1]Calculation!$I:$I,ROW())&amp;"  "&amp;INDEX([1]Calculation!$J:$J,ROW())</f>
        <v>709  lv</v>
      </c>
      <c r="E17" s="2" t="str">
        <f>MONTH(INDEX([1]Calculation!$H:$H,ROW()))&amp;"/"&amp;DAY(INDEX([1]Calculation!$H:$H,ROW()))</f>
        <v>2/6</v>
      </c>
      <c r="F17" s="12">
        <f>ROUND(INDEX([1]Calculation!AK:AK,ROW()),1)</f>
        <v>65.900000000000006</v>
      </c>
      <c r="G17" s="8">
        <f>ROUND(INDEX([1]Calculation!K:K,ROW()),0)</f>
        <v>13</v>
      </c>
      <c r="H17" s="8">
        <f>ROUND(INDEX([1]Calculation!L:L,ROW()),0)</f>
        <v>0</v>
      </c>
      <c r="I17" s="8">
        <f>ROUND(INDEX([1]Calculation!M:M,ROW()),0)</f>
        <v>0</v>
      </c>
      <c r="J17" s="8">
        <f>ROUND(INDEX([1]Calculation!N:N,ROW()),0)</f>
        <v>21</v>
      </c>
      <c r="K17" s="8">
        <f>ROUND(INDEX([1]Calculation!O:O,ROW()),0)</f>
        <v>8</v>
      </c>
      <c r="L17" s="8">
        <f>ROUND(INDEX([1]Calculation!P:P,ROW()),0)</f>
        <v>25</v>
      </c>
      <c r="M17" s="8">
        <f>ROUND(INDEX([1]Calculation!Q:Q,ROW()),0)</f>
        <v>4</v>
      </c>
      <c r="N17" s="8">
        <f>ROUND(INDEX([1]Calculation!R:R,ROW()),0)</f>
        <v>14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2/6</v>
      </c>
      <c r="F18" s="12">
        <f>ROUND(INDEX([1]Calculation!AK:AK,ROW()),1)</f>
        <v>0.6</v>
      </c>
      <c r="G18" s="8">
        <f>ROUND(INDEX([1]Calculation!K:K,ROW()),0)</f>
        <v>11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23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3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2/6</v>
      </c>
      <c r="F19" s="12">
        <f>ROUND(INDEX([1]Calculation!AK:AK,ROW()),1)</f>
        <v>0.3</v>
      </c>
      <c r="G19" s="8">
        <f>ROUND(INDEX([1]Calculation!K:K,ROW()),0)</f>
        <v>11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23</v>
      </c>
      <c r="K19" s="8">
        <f>ROUND(INDEX([1]Calculation!O:O,ROW()),0)</f>
        <v>9</v>
      </c>
      <c r="L19" s="8">
        <f>ROUND(INDEX([1]Calculation!P:P,ROW()),0)</f>
        <v>32</v>
      </c>
      <c r="M19" s="8">
        <f>ROUND(INDEX([1]Calculation!Q:Q,ROW()),0)</f>
        <v>2</v>
      </c>
      <c r="N19" s="8">
        <f>ROUND(INDEX([1]Calculation!R:R,ROW()),0)</f>
        <v>13</v>
      </c>
      <c r="O19" s="8">
        <f>ROUND(INDEX([1]Calculation!S:S,ROW()),0)</f>
        <v>2</v>
      </c>
    </row>
    <row r="20" spans="1:15">
      <c r="A20" t="str">
        <f>INDEX([1]Calculation!$E:$E,ROW())</f>
        <v>New Hampshire</v>
      </c>
      <c r="B20" t="str">
        <f>INDEX([1]Calculation!$C:$C,ROW())</f>
        <v>Monmouth University</v>
      </c>
      <c r="C20" t="str">
        <f>IF(INDEX([1]Calculation!$F:$F,ROW())=0,"-",INDEX([1]Calculation!$F:$F,ROW()))</f>
        <v>A+</v>
      </c>
      <c r="D20" t="str">
        <f>INDEX([1]Calculation!$I:$I,ROW())&amp;"  "&amp;INDEX([1]Calculation!$J:$J,ROW())</f>
        <v>503  lv</v>
      </c>
      <c r="E20" s="2" t="str">
        <f>MONTH(INDEX([1]Calculation!$H:$H,ROW()))&amp;"/"&amp;DAY(INDEX([1]Calculation!$H:$H,ROW()))</f>
        <v>2/5</v>
      </c>
      <c r="F20" s="12">
        <f>ROUND(INDEX([1]Calculation!AK:AK,ROW()),1)</f>
        <v>0</v>
      </c>
      <c r="G20" s="8">
        <f>ROUND(INDEX([1]Calculation!K:K,ROW()),0)</f>
        <v>19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28</v>
      </c>
      <c r="K20" s="8">
        <f>ROUND(INDEX([1]Calculation!O:O,ROW()),0)</f>
        <v>0</v>
      </c>
      <c r="L20" s="8">
        <f>ROUND(INDEX([1]Calculation!P:P,ROW()),0)</f>
        <v>28</v>
      </c>
      <c r="M20" s="8">
        <f>ROUND(INDEX([1]Calculation!Q:Q,ROW()),0)</f>
        <v>0</v>
      </c>
      <c r="N20" s="8">
        <f>ROUND(INDEX([1]Calculation!R:R,ROW()),0)</f>
        <v>16</v>
      </c>
      <c r="O20" s="8">
        <f>ROUND(INDEX([1]Calculation!S:S,ROW()),0)</f>
        <v>0</v>
      </c>
    </row>
    <row r="21" spans="1:15">
      <c r="A21" t="str">
        <f>INDEX([1]Calculation!$E:$E,ROW())</f>
        <v>New Hampshire</v>
      </c>
      <c r="B21" t="str">
        <f>INDEX([1]Calculation!$C:$C,ROW())</f>
        <v>Monmouth University</v>
      </c>
      <c r="C21" t="str">
        <f>IF(INDEX([1]Calculation!$F:$F,ROW())=0,"-",INDEX([1]Calculation!$F:$F,ROW()))</f>
        <v>A+</v>
      </c>
      <c r="D21" t="str">
        <f>INDEX([1]Calculation!$I:$I,ROW())&amp;"  "&amp;INDEX([1]Calculation!$J:$J,ROW())</f>
        <v>503  lv</v>
      </c>
      <c r="E21" s="2" t="str">
        <f>MONTH(INDEX([1]Calculation!$H:$H,ROW()))&amp;"/"&amp;DAY(INDEX([1]Calculation!$H:$H,ROW()))</f>
        <v>2/5</v>
      </c>
      <c r="F21" s="12">
        <f>ROUND(INDEX([1]Calculation!AK:AK,ROW()),1)</f>
        <v>0</v>
      </c>
      <c r="G21" s="8">
        <f>ROUND(INDEX([1]Calculation!K:K,ROW()),0)</f>
        <v>17</v>
      </c>
      <c r="H21" s="8">
        <f>ROUND(INDEX([1]Calculation!L:L,ROW()),0)</f>
        <v>0</v>
      </c>
      <c r="I21" s="8">
        <f>ROUND(INDEX([1]Calculation!M:M,ROW()),0)</f>
        <v>0</v>
      </c>
      <c r="J21" s="8">
        <f>ROUND(INDEX([1]Calculation!N:N,ROW()),0)</f>
        <v>22</v>
      </c>
      <c r="K21" s="8">
        <f>ROUND(INDEX([1]Calculation!O:O,ROW()),0)</f>
        <v>13</v>
      </c>
      <c r="L21" s="8">
        <f>ROUND(INDEX([1]Calculation!P:P,ROW()),0)</f>
        <v>27</v>
      </c>
      <c r="M21" s="8">
        <f>ROUND(INDEX([1]Calculation!Q:Q,ROW()),0)</f>
        <v>0</v>
      </c>
      <c r="N21" s="8">
        <f>ROUND(INDEX([1]Calculation!R:R,ROW()),0)</f>
        <v>13</v>
      </c>
      <c r="O21" s="8">
        <f>ROUND(INDEX([1]Calculation!S:S,ROW()),0)</f>
        <v>0</v>
      </c>
    </row>
    <row r="22" spans="1:15">
      <c r="A22" t="str">
        <f>INDEX([1]Calculation!$E:$E,ROW())</f>
        <v>New Hampshire</v>
      </c>
      <c r="B22" t="str">
        <f>INDEX([1]Calculation!$C:$C,ROW())</f>
        <v>Monmouth University</v>
      </c>
      <c r="C22" t="str">
        <f>IF(INDEX([1]Calculation!$F:$F,ROW())=0,"-",INDEX([1]Calculation!$F:$F,ROW()))</f>
        <v>A+</v>
      </c>
      <c r="D22" t="str">
        <f>INDEX([1]Calculation!$I:$I,ROW())&amp;"  "&amp;INDEX([1]Calculation!$J:$J,ROW())</f>
        <v>503  lv</v>
      </c>
      <c r="E22" s="2" t="str">
        <f>MONTH(INDEX([1]Calculation!$H:$H,ROW()))&amp;"/"&amp;DAY(INDEX([1]Calculation!$H:$H,ROW()))</f>
        <v>2/5</v>
      </c>
      <c r="F22" s="12">
        <f>ROUND(INDEX([1]Calculation!AK:AK,ROW()),1)</f>
        <v>51.5</v>
      </c>
      <c r="G22" s="8">
        <f>ROUND(INDEX([1]Calculation!K:K,ROW()),0)</f>
        <v>17</v>
      </c>
      <c r="H22" s="8">
        <f>ROUND(INDEX([1]Calculation!L:L,ROW()),0)</f>
        <v>0</v>
      </c>
      <c r="I22" s="8">
        <f>ROUND(INDEX([1]Calculation!M:M,ROW()),0)</f>
        <v>0</v>
      </c>
      <c r="J22" s="8">
        <f>ROUND(INDEX([1]Calculation!N:N,ROW()),0)</f>
        <v>20</v>
      </c>
      <c r="K22" s="8">
        <f>ROUND(INDEX([1]Calculation!O:O,ROW()),0)</f>
        <v>9</v>
      </c>
      <c r="L22" s="8">
        <f>ROUND(INDEX([1]Calculation!P:P,ROW()),0)</f>
        <v>24</v>
      </c>
      <c r="M22" s="8">
        <f>ROUND(INDEX([1]Calculation!Q:Q,ROW()),0)</f>
        <v>3</v>
      </c>
      <c r="N22" s="8">
        <f>ROUND(INDEX([1]Calculation!R:R,ROW()),0)</f>
        <v>13</v>
      </c>
      <c r="O22" s="8">
        <f>ROUND(INDEX([1]Calculation!S:S,ROW()),0)</f>
        <v>4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2500  lv</v>
      </c>
      <c r="E23" s="2" t="str">
        <f>MONTH(INDEX([1]Calculation!$H:$H,ROW()))&amp;"/"&amp;DAY(INDEX([1]Calculation!$H:$H,ROW()))</f>
        <v>2/5</v>
      </c>
      <c r="F23" s="12">
        <f>ROUND(INDEX([1]Calculation!AK:AK,ROW()),1)</f>
        <v>35</v>
      </c>
      <c r="G23" s="8">
        <f>ROUND(INDEX([1]Calculation!K:K,ROW()),0)</f>
        <v>24</v>
      </c>
      <c r="H23" s="8">
        <f>ROUND(INDEX([1]Calculation!L:L,ROW()),0)</f>
        <v>15</v>
      </c>
      <c r="I23" s="8">
        <f>ROUND(INDEX([1]Calculation!M:M,ROW()),0)</f>
        <v>0</v>
      </c>
      <c r="J23" s="8">
        <f>ROUND(INDEX([1]Calculation!N:N,ROW()),0)</f>
        <v>12</v>
      </c>
      <c r="K23" s="8">
        <f>ROUND(INDEX([1]Calculation!O:O,ROW()),0)</f>
        <v>3</v>
      </c>
      <c r="L23" s="8">
        <f>ROUND(INDEX([1]Calculation!P:P,ROW()),0)</f>
        <v>25</v>
      </c>
      <c r="M23" s="8">
        <f>ROUND(INDEX([1]Calculation!Q:Q,ROW()),0)</f>
        <v>3</v>
      </c>
      <c r="N23" s="8">
        <f>ROUND(INDEX([1]Calculation!R:R,ROW()),0)</f>
        <v>11</v>
      </c>
      <c r="O23" s="8">
        <f>ROUND(INDEX([1]Calculation!S:S,ROW()),0)</f>
        <v>5</v>
      </c>
    </row>
    <row r="24" spans="1:15">
      <c r="A24" t="str">
        <f>INDEX([1]Calculation!$E:$E,ROW())</f>
        <v>North Carolina</v>
      </c>
      <c r="B24" t="str">
        <f>INDEX([1]Calculation!$C:$C,ROW())</f>
        <v>Public Policy Polling</v>
      </c>
      <c r="C24" t="str">
        <f>IF(INDEX([1]Calculation!$F:$F,ROW())=0,"-",INDEX([1]Calculation!$F:$F,ROW()))</f>
        <v>B</v>
      </c>
      <c r="D24" t="str">
        <f>INDEX([1]Calculation!$I:$I,ROW())&amp;"  "&amp;INDEX([1]Calculation!$J:$J,ROW())</f>
        <v>604  lv</v>
      </c>
      <c r="E24" s="2" t="str">
        <f>MONTH(INDEX([1]Calculation!$H:$H,ROW()))&amp;"/"&amp;DAY(INDEX([1]Calculation!$H:$H,ROW()))</f>
        <v>2/5</v>
      </c>
      <c r="F24" s="12">
        <f>ROUND(INDEX([1]Calculation!AK:AK,ROW()),1)</f>
        <v>26.3</v>
      </c>
      <c r="G24" s="8">
        <f>ROUND(INDEX([1]Calculation!K:K,ROW()),0)</f>
        <v>25</v>
      </c>
      <c r="H24" s="8">
        <f>ROUND(INDEX([1]Calculation!L:L,ROW()),0)</f>
        <v>14</v>
      </c>
      <c r="I24" s="8">
        <f>ROUND(INDEX([1]Calculation!M:M,ROW()),0)</f>
        <v>0</v>
      </c>
      <c r="J24" s="8">
        <f>ROUND(INDEX([1]Calculation!N:N,ROW()),0)</f>
        <v>9</v>
      </c>
      <c r="K24" s="8">
        <f>ROUND(INDEX([1]Calculation!O:O,ROW()),0)</f>
        <v>5</v>
      </c>
      <c r="L24" s="8">
        <f>ROUND(INDEX([1]Calculation!P:P,ROW()),0)</f>
        <v>16</v>
      </c>
      <c r="M24" s="8">
        <f>ROUND(INDEX([1]Calculation!Q:Q,ROW()),0)</f>
        <v>2</v>
      </c>
      <c r="N24" s="8">
        <f>ROUND(INDEX([1]Calculation!R:R,ROW()),0)</f>
        <v>12</v>
      </c>
      <c r="O24" s="8">
        <f>ROUND(INDEX([1]Calculation!S:S,ROW()),0)</f>
        <v>5</v>
      </c>
    </row>
    <row r="25" spans="1:15">
      <c r="A25" t="str">
        <f>INDEX([1]Calculation!$E:$E,ROW())</f>
        <v>New Hampshire</v>
      </c>
      <c r="B25" t="str">
        <f>INDEX([1]Calculation!$C:$C,ROW())</f>
        <v>Suffolk University</v>
      </c>
      <c r="C25" t="str">
        <f>IF(INDEX([1]Calculation!$F:$F,ROW())=0,"-",INDEX([1]Calculation!$F:$F,ROW()))</f>
        <v>A-</v>
      </c>
      <c r="D25" t="str">
        <f>INDEX([1]Calculation!$I:$I,ROW())&amp;"  "&amp;INDEX([1]Calculation!$J:$J,ROW())</f>
        <v>500  lv</v>
      </c>
      <c r="E25" s="2" t="str">
        <f>MONTH(INDEX([1]Calculation!$H:$H,ROW()))&amp;"/"&amp;DAY(INDEX([1]Calculation!$H:$H,ROW()))</f>
        <v>2/5</v>
      </c>
      <c r="F25" s="12">
        <f>ROUND(INDEX([1]Calculation!AK:AK,ROW()),1)</f>
        <v>0.3</v>
      </c>
      <c r="G25" s="8">
        <f>ROUND(INDEX([1]Calculation!K:K,ROW()),0)</f>
        <v>12</v>
      </c>
      <c r="H25" s="8">
        <f>ROUND(INDEX([1]Calculation!L:L,ROW()),0)</f>
        <v>0</v>
      </c>
      <c r="I25" s="8">
        <f>ROUND(INDEX([1]Calculation!M:M,ROW()),0)</f>
        <v>0</v>
      </c>
      <c r="J25" s="8">
        <f>ROUND(INDEX([1]Calculation!N:N,ROW()),0)</f>
        <v>19</v>
      </c>
      <c r="K25" s="8">
        <f>ROUND(INDEX([1]Calculation!O:O,ROW()),0)</f>
        <v>6</v>
      </c>
      <c r="L25" s="8">
        <f>ROUND(INDEX([1]Calculation!P:P,ROW()),0)</f>
        <v>25</v>
      </c>
      <c r="M25" s="8">
        <f>ROUND(INDEX([1]Calculation!Q:Q,ROW()),0)</f>
        <v>4</v>
      </c>
      <c r="N25" s="8">
        <f>ROUND(INDEX([1]Calculation!R:R,ROW()),0)</f>
        <v>11</v>
      </c>
      <c r="O25" s="8">
        <f>ROUND(INDEX([1]Calculation!S:S,ROW()),0)</f>
        <v>2</v>
      </c>
    </row>
    <row r="26" spans="1:15">
      <c r="A26" t="str">
        <f>INDEX([1]Calculation!$E:$E,ROW())</f>
        <v>New Hampshire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500  lv</v>
      </c>
      <c r="E26" s="2" t="str">
        <f>MONTH(INDEX([1]Calculation!$H:$H,ROW()))&amp;"/"&amp;DAY(INDEX([1]Calculation!$H:$H,ROW()))</f>
        <v>2/5</v>
      </c>
      <c r="F26" s="12">
        <f>ROUND(INDEX([1]Calculation!AK:AK,ROW()),1)</f>
        <v>0.1</v>
      </c>
      <c r="G26" s="8">
        <f>ROUND(INDEX([1]Calculation!K:K,ROW()),0)</f>
        <v>12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21</v>
      </c>
      <c r="K26" s="8">
        <f>ROUND(INDEX([1]Calculation!O:O,ROW()),0)</f>
        <v>11</v>
      </c>
      <c r="L26" s="8">
        <f>ROUND(INDEX([1]Calculation!P:P,ROW()),0)</f>
        <v>31</v>
      </c>
      <c r="M26" s="8">
        <f>ROUND(INDEX([1]Calculation!Q:Q,ROW()),0)</f>
        <v>1</v>
      </c>
      <c r="N26" s="8">
        <f>ROUND(INDEX([1]Calculation!R:R,ROW()),0)</f>
        <v>12</v>
      </c>
      <c r="O26" s="8">
        <f>ROUND(INDEX([1]Calculation!S:S,ROW()),0)</f>
        <v>4</v>
      </c>
    </row>
    <row r="27" spans="1:15">
      <c r="A27" t="str">
        <f>INDEX([1]Calculation!$E:$E,ROW())</f>
        <v>US</v>
      </c>
      <c r="B27" t="str">
        <f>INDEX([1]Calculation!$C:$C,ROW())</f>
        <v>Morning Consult</v>
      </c>
      <c r="C27" t="str">
        <f>IF(INDEX([1]Calculation!$F:$F,ROW())=0,"-",INDEX([1]Calculation!$F:$F,ROW()))</f>
        <v>B/C</v>
      </c>
      <c r="D27" t="str">
        <f>INDEX([1]Calculation!$I:$I,ROW())&amp;"  "&amp;INDEX([1]Calculation!$J:$J,ROW())</f>
        <v>2500  lv</v>
      </c>
      <c r="E27" s="2" t="str">
        <f>MONTH(INDEX([1]Calculation!$H:$H,ROW()))&amp;"/"&amp;DAY(INDEX([1]Calculation!$H:$H,ROW()))</f>
        <v>2/4</v>
      </c>
      <c r="F27" s="12">
        <f>ROUND(INDEX([1]Calculation!AK:AK,ROW()),1)</f>
        <v>4.2</v>
      </c>
      <c r="G27" s="8">
        <f>ROUND(INDEX([1]Calculation!K:K,ROW()),0)</f>
        <v>27</v>
      </c>
      <c r="H27" s="8">
        <f>ROUND(INDEX([1]Calculation!L:L,ROW()),0)</f>
        <v>16</v>
      </c>
      <c r="I27" s="8">
        <f>ROUND(INDEX([1]Calculation!M:M,ROW()),0)</f>
        <v>0</v>
      </c>
      <c r="J27" s="8">
        <f>ROUND(INDEX([1]Calculation!N:N,ROW()),0)</f>
        <v>9</v>
      </c>
      <c r="K27" s="8">
        <f>ROUND(INDEX([1]Calculation!O:O,ROW()),0)</f>
        <v>3</v>
      </c>
      <c r="L27" s="8">
        <f>ROUND(INDEX([1]Calculation!P:P,ROW()),0)</f>
        <v>24</v>
      </c>
      <c r="M27" s="8">
        <f>ROUND(INDEX([1]Calculation!Q:Q,ROW()),0)</f>
        <v>3</v>
      </c>
      <c r="N27" s="8">
        <f>ROUND(INDEX([1]Calculation!R:R,ROW()),0)</f>
        <v>11</v>
      </c>
      <c r="O27" s="8">
        <f>ROUND(INDEX([1]Calculation!S:S,ROW()),0)</f>
        <v>5</v>
      </c>
    </row>
    <row r="28" spans="1:15">
      <c r="A28" t="str">
        <f>INDEX([1]Calculation!$E:$E,ROW())</f>
        <v>US</v>
      </c>
      <c r="B28" t="str">
        <f>INDEX([1]Calculation!$C:$C,ROW())</f>
        <v>YouGov</v>
      </c>
      <c r="C28" t="str">
        <f>IF(INDEX([1]Calculation!$F:$F,ROW())=0,"-",INDEX([1]Calculation!$F:$F,ROW()))</f>
        <v>B-</v>
      </c>
      <c r="D28" t="str">
        <f>INDEX([1]Calculation!$I:$I,ROW())&amp;"  "&amp;INDEX([1]Calculation!$J:$J,ROW())</f>
        <v>616  lv</v>
      </c>
      <c r="E28" s="2" t="str">
        <f>MONTH(INDEX([1]Calculation!$H:$H,ROW()))&amp;"/"&amp;DAY(INDEX([1]Calculation!$H:$H,ROW()))</f>
        <v>2/4</v>
      </c>
      <c r="F28" s="12">
        <f>ROUND(INDEX([1]Calculation!AK:AK,ROW()),1)</f>
        <v>20.2</v>
      </c>
      <c r="G28" s="8">
        <f>ROUND(INDEX([1]Calculation!K:K,ROW()),0)</f>
        <v>24</v>
      </c>
      <c r="H28" s="8">
        <f>ROUND(INDEX([1]Calculation!L:L,ROW()),0)</f>
        <v>9</v>
      </c>
      <c r="I28" s="8">
        <f>ROUND(INDEX([1]Calculation!M:M,ROW()),0)</f>
        <v>0</v>
      </c>
      <c r="J28" s="8">
        <f>ROUND(INDEX([1]Calculation!N:N,ROW()),0)</f>
        <v>9</v>
      </c>
      <c r="K28" s="8">
        <f>ROUND(INDEX([1]Calculation!O:O,ROW()),0)</f>
        <v>6</v>
      </c>
      <c r="L28" s="8">
        <f>ROUND(INDEX([1]Calculation!P:P,ROW()),0)</f>
        <v>19</v>
      </c>
      <c r="M28" s="8">
        <f>ROUND(INDEX([1]Calculation!Q:Q,ROW()),0)</f>
        <v>2</v>
      </c>
      <c r="N28" s="8">
        <f>ROUND(INDEX([1]Calculation!R:R,ROW()),0)</f>
        <v>18</v>
      </c>
      <c r="O28" s="8">
        <f>ROUND(INDEX([1]Calculation!S:S,ROW()),0)</f>
        <v>3</v>
      </c>
    </row>
    <row r="29" spans="1:15">
      <c r="A29" t="str">
        <f>INDEX([1]Calculation!$E:$E,ROW())</f>
        <v>New Hampshire</v>
      </c>
      <c r="B29" t="str">
        <f>INDEX([1]Calculation!$C:$C,ROW())</f>
        <v>Suffolk University</v>
      </c>
      <c r="C29" t="str">
        <f>IF(INDEX([1]Calculation!$F:$F,ROW())=0,"-",INDEX([1]Calculation!$F:$F,ROW()))</f>
        <v>A-</v>
      </c>
      <c r="D29" t="str">
        <f>INDEX([1]Calculation!$I:$I,ROW())&amp;"  "&amp;INDEX([1]Calculation!$J:$J,ROW())</f>
        <v>500  lv</v>
      </c>
      <c r="E29" s="2" t="str">
        <f>MONTH(INDEX([1]Calculation!$H:$H,ROW()))&amp;"/"&amp;DAY(INDEX([1]Calculation!$H:$H,ROW()))</f>
        <v>2/4</v>
      </c>
      <c r="F29" s="12">
        <f>ROUND(INDEX([1]Calculation!AK:AK,ROW()),1)</f>
        <v>0.2</v>
      </c>
      <c r="G29" s="8">
        <f>ROUND(INDEX([1]Calculation!K:K,ROW()),0)</f>
        <v>15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15</v>
      </c>
      <c r="K29" s="8">
        <f>ROUND(INDEX([1]Calculation!O:O,ROW()),0)</f>
        <v>6</v>
      </c>
      <c r="L29" s="8">
        <f>ROUND(INDEX([1]Calculation!P:P,ROW()),0)</f>
        <v>24</v>
      </c>
      <c r="M29" s="8">
        <f>ROUND(INDEX([1]Calculation!Q:Q,ROW()),0)</f>
        <v>5</v>
      </c>
      <c r="N29" s="8">
        <f>ROUND(INDEX([1]Calculation!R:R,ROW()),0)</f>
        <v>10</v>
      </c>
      <c r="O29" s="8">
        <f>ROUND(INDEX([1]Calculation!S:S,ROW()),0)</f>
        <v>3</v>
      </c>
    </row>
    <row r="30" spans="1:15">
      <c r="A30" t="str">
        <f>INDEX([1]Calculation!$E:$E,ROW())</f>
        <v>New Hampshire</v>
      </c>
      <c r="B30" t="str">
        <f>INDEX([1]Calculation!$C:$C,ROW())</f>
        <v>Emerson College</v>
      </c>
      <c r="C30" t="str">
        <f>IF(INDEX([1]Calculation!$F:$F,ROW())=0,"-",INDEX([1]Calculation!$F:$F,ROW()))</f>
        <v>B-</v>
      </c>
      <c r="D30" t="str">
        <f>INDEX([1]Calculation!$I:$I,ROW())&amp;"  "&amp;INDEX([1]Calculation!$J:$J,ROW())</f>
        <v>500  lv</v>
      </c>
      <c r="E30" s="2" t="str">
        <f>MONTH(INDEX([1]Calculation!$H:$H,ROW()))&amp;"/"&amp;DAY(INDEX([1]Calculation!$H:$H,ROW()))</f>
        <v>2/4</v>
      </c>
      <c r="F30" s="12">
        <f>ROUND(INDEX([1]Calculation!AK:AK,ROW()),1)</f>
        <v>0.1</v>
      </c>
      <c r="G30" s="8">
        <f>ROUND(INDEX([1]Calculation!K:K,ROW()),0)</f>
        <v>13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17</v>
      </c>
      <c r="K30" s="8">
        <f>ROUND(INDEX([1]Calculation!O:O,ROW()),0)</f>
        <v>11</v>
      </c>
      <c r="L30" s="8">
        <f>ROUND(INDEX([1]Calculation!P:P,ROW()),0)</f>
        <v>32</v>
      </c>
      <c r="M30" s="8">
        <f>ROUND(INDEX([1]Calculation!Q:Q,ROW()),0)</f>
        <v>2</v>
      </c>
      <c r="N30" s="8">
        <f>ROUND(INDEX([1]Calculation!R:R,ROW()),0)</f>
        <v>11</v>
      </c>
      <c r="O30" s="8">
        <f>ROUND(INDEX([1]Calculation!S:S,ROW()),0)</f>
        <v>6</v>
      </c>
    </row>
    <row r="31" spans="1:15">
      <c r="A31" t="str">
        <f>INDEX([1]Calculation!$E:$E,ROW())</f>
        <v>South Carolina</v>
      </c>
      <c r="B31" t="str">
        <f>INDEX([1]Calculation!$C:$C,ROW())</f>
        <v>Zogby Interactive/JZ Analytics</v>
      </c>
      <c r="C31" t="str">
        <f>IF(INDEX([1]Calculation!$F:$F,ROW())=0,"-",INDEX([1]Calculation!$F:$F,ROW()))</f>
        <v>C</v>
      </c>
      <c r="D31" t="str">
        <f>INDEX([1]Calculation!$I:$I,ROW())&amp;"  "&amp;INDEX([1]Calculation!$J:$J,ROW())</f>
        <v>277  lv</v>
      </c>
      <c r="E31" s="2" t="str">
        <f>MONTH(INDEX([1]Calculation!$H:$H,ROW()))&amp;"/"&amp;DAY(INDEX([1]Calculation!$H:$H,ROW()))</f>
        <v>2/3</v>
      </c>
      <c r="F31" s="12">
        <f>ROUND(INDEX([1]Calculation!AK:AK,ROW()),1)</f>
        <v>9.3000000000000007</v>
      </c>
      <c r="G31" s="8">
        <f>ROUND(INDEX([1]Calculation!K:K,ROW()),0)</f>
        <v>28</v>
      </c>
      <c r="H31" s="8">
        <f>ROUND(INDEX([1]Calculation!L:L,ROW()),0)</f>
        <v>4</v>
      </c>
      <c r="I31" s="8">
        <f>ROUND(INDEX([1]Calculation!M:M,ROW()),0)</f>
        <v>0</v>
      </c>
      <c r="J31" s="8">
        <f>ROUND(INDEX([1]Calculation!N:N,ROW()),0)</f>
        <v>7</v>
      </c>
      <c r="K31" s="8">
        <f>ROUND(INDEX([1]Calculation!O:O,ROW()),0)</f>
        <v>2</v>
      </c>
      <c r="L31" s="8">
        <f>ROUND(INDEX([1]Calculation!P:P,ROW()),0)</f>
        <v>20</v>
      </c>
      <c r="M31" s="8">
        <f>ROUND(INDEX([1]Calculation!Q:Q,ROW()),0)</f>
        <v>15</v>
      </c>
      <c r="N31" s="8">
        <f>ROUND(INDEX([1]Calculation!R:R,ROW()),0)</f>
        <v>11</v>
      </c>
      <c r="O31" s="8">
        <f>ROUND(INDEX([1]Calculation!S:S,ROW()),0)</f>
        <v>1</v>
      </c>
    </row>
    <row r="32" spans="1:15">
      <c r="A32" t="str">
        <f>INDEX([1]Calculation!$E:$E,ROW())</f>
        <v>US</v>
      </c>
      <c r="B32" t="str">
        <f>INDEX([1]Calculation!$C:$C,ROW())</f>
        <v>Morning Consult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2500  lv</v>
      </c>
      <c r="E32" s="2" t="str">
        <f>MONTH(INDEX([1]Calculation!$H:$H,ROW()))&amp;"/"&amp;DAY(INDEX([1]Calculation!$H:$H,ROW()))</f>
        <v>2/3</v>
      </c>
      <c r="F32" s="12">
        <f>ROUND(INDEX([1]Calculation!AK:AK,ROW()),1)</f>
        <v>1.2</v>
      </c>
      <c r="G32" s="8">
        <f>ROUND(INDEX([1]Calculation!K:K,ROW()),0)</f>
        <v>29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7</v>
      </c>
      <c r="K32" s="8">
        <f>ROUND(INDEX([1]Calculation!O:O,ROW()),0)</f>
        <v>3</v>
      </c>
      <c r="L32" s="8">
        <f>ROUND(INDEX([1]Calculation!P:P,ROW()),0)</f>
        <v>22</v>
      </c>
      <c r="M32" s="8">
        <f>ROUND(INDEX([1]Calculation!Q:Q,ROW()),0)</f>
        <v>2</v>
      </c>
      <c r="N32" s="8">
        <f>ROUND(INDEX([1]Calculation!R:R,ROW()),0)</f>
        <v>13</v>
      </c>
      <c r="O32" s="8">
        <f>ROUND(INDEX([1]Calculation!S:S,ROW()),0)</f>
        <v>5</v>
      </c>
    </row>
    <row r="33" spans="1:15">
      <c r="A33" t="str">
        <f>INDEX([1]Calculation!$E:$E,ROW())</f>
        <v>US</v>
      </c>
      <c r="B33" t="str">
        <f>INDEX([1]Calculation!$C:$C,ROW())</f>
        <v>Ipsos</v>
      </c>
      <c r="C33" t="str">
        <f>IF(INDEX([1]Calculation!$F:$F,ROW())=0,"-",INDEX([1]Calculation!$F:$F,ROW()))</f>
        <v>B-</v>
      </c>
      <c r="D33" t="str">
        <f>INDEX([1]Calculation!$I:$I,ROW())&amp;"  "&amp;INDEX([1]Calculation!$J:$J,ROW())</f>
        <v>551  rv</v>
      </c>
      <c r="E33" s="2" t="str">
        <f>MONTH(INDEX([1]Calculation!$H:$H,ROW()))&amp;"/"&amp;DAY(INDEX([1]Calculation!$H:$H,ROW()))</f>
        <v>2/3</v>
      </c>
      <c r="F33" s="12">
        <f>ROUND(INDEX([1]Calculation!AK:AK,ROW()),1)</f>
        <v>16.5</v>
      </c>
      <c r="G33" s="8">
        <f>ROUND(INDEX([1]Calculation!K:K,ROW()),0)</f>
        <v>22</v>
      </c>
      <c r="H33" s="8">
        <f>ROUND(INDEX([1]Calculation!L:L,ROW()),0)</f>
        <v>9</v>
      </c>
      <c r="I33" s="8">
        <f>ROUND(INDEX([1]Calculation!M:M,ROW()),0)</f>
        <v>0</v>
      </c>
      <c r="J33" s="8">
        <f>ROUND(INDEX([1]Calculation!N:N,ROW()),0)</f>
        <v>5</v>
      </c>
      <c r="K33" s="8">
        <f>ROUND(INDEX([1]Calculation!O:O,ROW()),0)</f>
        <v>4</v>
      </c>
      <c r="L33" s="8">
        <f>ROUND(INDEX([1]Calculation!P:P,ROW()),0)</f>
        <v>19</v>
      </c>
      <c r="M33" s="8">
        <f>ROUND(INDEX([1]Calculation!Q:Q,ROW()),0)</f>
        <v>3</v>
      </c>
      <c r="N33" s="8">
        <f>ROUND(INDEX([1]Calculation!R:R,ROW()),0)</f>
        <v>10</v>
      </c>
      <c r="O33" s="8">
        <f>ROUND(INDEX([1]Calculation!S:S,ROW()),0)</f>
        <v>4</v>
      </c>
    </row>
    <row r="34" spans="1:15">
      <c r="A34" t="str">
        <f>INDEX([1]Calculation!$E:$E,ROW())</f>
        <v>New Hampshire</v>
      </c>
      <c r="B34" t="str">
        <f>INDEX([1]Calculation!$C:$C,ROW())</f>
        <v>Suffolk University</v>
      </c>
      <c r="C34" t="str">
        <f>IF(INDEX([1]Calculation!$F:$F,ROW())=0,"-",INDEX([1]Calculation!$F:$F,ROW()))</f>
        <v>A-</v>
      </c>
      <c r="D34" t="str">
        <f>INDEX([1]Calculation!$I:$I,ROW())&amp;"  "&amp;INDEX([1]Calculation!$J:$J,ROW())</f>
        <v>500  lv</v>
      </c>
      <c r="E34" s="2" t="str">
        <f>MONTH(INDEX([1]Calculation!$H:$H,ROW()))&amp;"/"&amp;DAY(INDEX([1]Calculation!$H:$H,ROW()))</f>
        <v>2/3</v>
      </c>
      <c r="F34" s="12">
        <f>ROUND(INDEX([1]Calculation!AK:AK,ROW()),1)</f>
        <v>0.1</v>
      </c>
      <c r="G34" s="8">
        <f>ROUND(INDEX([1]Calculation!K:K,ROW()),0)</f>
        <v>18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11</v>
      </c>
      <c r="K34" s="8">
        <f>ROUND(INDEX([1]Calculation!O:O,ROW()),0)</f>
        <v>6</v>
      </c>
      <c r="L34" s="8">
        <f>ROUND(INDEX([1]Calculation!P:P,ROW()),0)</f>
        <v>24</v>
      </c>
      <c r="M34" s="8">
        <f>ROUND(INDEX([1]Calculation!Q:Q,ROW()),0)</f>
        <v>4</v>
      </c>
      <c r="N34" s="8">
        <f>ROUND(INDEX([1]Calculation!R:R,ROW()),0)</f>
        <v>13</v>
      </c>
      <c r="O34" s="8">
        <f>ROUND(INDEX([1]Calculation!S:S,ROW()),0)</f>
        <v>3</v>
      </c>
    </row>
    <row r="35" spans="1:15">
      <c r="A35" t="str">
        <f>INDEX([1]Calculation!$E:$E,ROW())</f>
        <v>New Hampshire</v>
      </c>
      <c r="B35" t="str">
        <f>INDEX([1]Calculation!$C:$C,ROW())</f>
        <v>Emerson College</v>
      </c>
      <c r="C35" t="str">
        <f>IF(INDEX([1]Calculation!$F:$F,ROW())=0,"-",INDEX([1]Calculation!$F:$F,ROW()))</f>
        <v>B-</v>
      </c>
      <c r="D35" t="str">
        <f>INDEX([1]Calculation!$I:$I,ROW())&amp;"  "&amp;INDEX([1]Calculation!$J:$J,ROW())</f>
        <v>500  lv</v>
      </c>
      <c r="E35" s="2" t="str">
        <f>MONTH(INDEX([1]Calculation!$H:$H,ROW()))&amp;"/"&amp;DAY(INDEX([1]Calculation!$H:$H,ROW()))</f>
        <v>2/3</v>
      </c>
      <c r="F35" s="12">
        <f>ROUND(INDEX([1]Calculation!AK:AK,ROW()),1)</f>
        <v>0</v>
      </c>
      <c r="G35" s="8">
        <f>ROUND(INDEX([1]Calculation!K:K,ROW()),0)</f>
        <v>13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12</v>
      </c>
      <c r="K35" s="8">
        <f>ROUND(INDEX([1]Calculation!O:O,ROW()),0)</f>
        <v>12</v>
      </c>
      <c r="L35" s="8">
        <f>ROUND(INDEX([1]Calculation!P:P,ROW()),0)</f>
        <v>32</v>
      </c>
      <c r="M35" s="8">
        <f>ROUND(INDEX([1]Calculation!Q:Q,ROW()),0)</f>
        <v>5</v>
      </c>
      <c r="N35" s="8">
        <f>ROUND(INDEX([1]Calculation!R:R,ROW()),0)</f>
        <v>13</v>
      </c>
      <c r="O35" s="8">
        <f>ROUND(INDEX([1]Calculation!S:S,ROW()),0)</f>
        <v>5</v>
      </c>
    </row>
    <row r="36" spans="1:15">
      <c r="A36" t="str">
        <f>INDEX([1]Calculation!$E:$E,ROW())</f>
        <v>South Carolina</v>
      </c>
      <c r="B36" t="str">
        <f>INDEX([1]Calculation!$C:$C,ROW())</f>
        <v>East Carolina University</v>
      </c>
      <c r="C36" t="str">
        <f>IF(INDEX([1]Calculation!$F:$F,ROW())=0,"-",INDEX([1]Calculation!$F:$F,ROW()))</f>
        <v>-</v>
      </c>
      <c r="D36" t="str">
        <f>INDEX([1]Calculation!$I:$I,ROW())&amp;"  "&amp;INDEX([1]Calculation!$J:$J,ROW())</f>
        <v>469  lv</v>
      </c>
      <c r="E36" s="2" t="str">
        <f>MONTH(INDEX([1]Calculation!$H:$H,ROW()))&amp;"/"&amp;DAY(INDEX([1]Calculation!$H:$H,ROW()))</f>
        <v>2/2</v>
      </c>
      <c r="F36" s="12">
        <f>ROUND(INDEX([1]Calculation!AK:AK,ROW()),1)</f>
        <v>11.1</v>
      </c>
      <c r="G36" s="8">
        <f>ROUND(INDEX([1]Calculation!K:K,ROW()),0)</f>
        <v>37</v>
      </c>
      <c r="H36" s="8">
        <f>ROUND(INDEX([1]Calculation!L:L,ROW()),0)</f>
        <v>1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14</v>
      </c>
      <c r="M36" s="8">
        <f>ROUND(INDEX([1]Calculation!Q:Q,ROW()),0)</f>
        <v>19</v>
      </c>
      <c r="N36" s="8">
        <f>ROUND(INDEX([1]Calculation!R:R,ROW()),0)</f>
        <v>8</v>
      </c>
      <c r="O36" s="8">
        <f>ROUND(INDEX([1]Calculation!S:S,ROW()),0)</f>
        <v>3</v>
      </c>
    </row>
    <row r="37" spans="1:15">
      <c r="A37" t="str">
        <f>INDEX([1]Calculation!$E:$E,ROW())</f>
        <v>New Hampshire</v>
      </c>
      <c r="B37" t="str">
        <f>INDEX([1]Calculation!$C:$C,ROW())</f>
        <v>St. Anselm</v>
      </c>
      <c r="C37" t="str">
        <f>IF(INDEX([1]Calculation!$F:$F,ROW())=0,"-",INDEX([1]Calculation!$F:$F,ROW()))</f>
        <v>-</v>
      </c>
      <c r="D37" t="str">
        <f>INDEX([1]Calculation!$I:$I,ROW())&amp;"  "&amp;INDEX([1]Calculation!$J:$J,ROW())</f>
        <v>491  lv</v>
      </c>
      <c r="E37" s="2" t="str">
        <f>MONTH(INDEX([1]Calculation!$H:$H,ROW()))&amp;"/"&amp;DAY(INDEX([1]Calculation!$H:$H,ROW()))</f>
        <v>2/2</v>
      </c>
      <c r="F37" s="12">
        <f>ROUND(INDEX([1]Calculation!AK:AK,ROW()),1)</f>
        <v>10.8</v>
      </c>
      <c r="G37" s="8">
        <f>ROUND(INDEX([1]Calculation!K:K,ROW()),0)</f>
        <v>19</v>
      </c>
      <c r="H37" s="8">
        <f>ROUND(INDEX([1]Calculation!L:L,ROW()),0)</f>
        <v>2</v>
      </c>
      <c r="I37" s="8">
        <f>ROUND(INDEX([1]Calculation!M:M,ROW()),0)</f>
        <v>0</v>
      </c>
      <c r="J37" s="8">
        <f>ROUND(INDEX([1]Calculation!N:N,ROW()),0)</f>
        <v>14</v>
      </c>
      <c r="K37" s="8">
        <f>ROUND(INDEX([1]Calculation!O:O,ROW()),0)</f>
        <v>11</v>
      </c>
      <c r="L37" s="8">
        <f>ROUND(INDEX([1]Calculation!P:P,ROW()),0)</f>
        <v>19</v>
      </c>
      <c r="M37" s="8">
        <f>ROUND(INDEX([1]Calculation!Q:Q,ROW()),0)</f>
        <v>5</v>
      </c>
      <c r="N37" s="8">
        <f>ROUND(INDEX([1]Calculation!R:R,ROW()),0)</f>
        <v>11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AtlasIntel</v>
      </c>
      <c r="C38" t="str">
        <f>IF(INDEX([1]Calculation!$F:$F,ROW())=0,"-",INDEX([1]Calculation!$F:$F,ROW()))</f>
        <v>-</v>
      </c>
      <c r="D38" t="str">
        <f>INDEX([1]Calculation!$I:$I,ROW())&amp;"  "&amp;INDEX([1]Calculation!$J:$J,ROW())</f>
        <v>532  lv</v>
      </c>
      <c r="E38" s="2" t="str">
        <f>MONTH(INDEX([1]Calculation!$H:$H,ROW()))&amp;"/"&amp;DAY(INDEX([1]Calculation!$H:$H,ROW()))</f>
        <v>2/2</v>
      </c>
      <c r="F38" s="12">
        <f>ROUND(INDEX([1]Calculation!AK:AK,ROW()),1)</f>
        <v>10.8</v>
      </c>
      <c r="G38" s="8">
        <f>ROUND(INDEX([1]Calculation!K:K,ROW()),0)</f>
        <v>24</v>
      </c>
      <c r="H38" s="8">
        <f>ROUND(INDEX([1]Calculation!L:L,ROW()),0)</f>
        <v>8</v>
      </c>
      <c r="I38" s="8">
        <f>ROUND(INDEX([1]Calculation!M:M,ROW()),0)</f>
        <v>0</v>
      </c>
      <c r="J38" s="8">
        <f>ROUND(INDEX([1]Calculation!N:N,ROW()),0)</f>
        <v>5</v>
      </c>
      <c r="K38" s="8">
        <f>ROUND(INDEX([1]Calculation!O:O,ROW()),0)</f>
        <v>2</v>
      </c>
      <c r="L38" s="8">
        <f>ROUND(INDEX([1]Calculation!P:P,ROW()),0)</f>
        <v>28</v>
      </c>
      <c r="M38" s="8">
        <f>ROUND(INDEX([1]Calculation!Q:Q,ROW()),0)</f>
        <v>0</v>
      </c>
      <c r="N38" s="8">
        <f>ROUND(INDEX([1]Calculation!R:R,ROW()),0)</f>
        <v>11</v>
      </c>
      <c r="O38" s="8">
        <f>ROUND(INDEX([1]Calculation!S:S,ROW()),0)</f>
        <v>3</v>
      </c>
    </row>
    <row r="39" spans="1:15">
      <c r="A39" t="str">
        <f>INDEX([1]Calculation!$E:$E,ROW())</f>
        <v>US</v>
      </c>
      <c r="B39" t="str">
        <f>INDEX([1]Calculation!$C:$C,ROW())</f>
        <v>Morning Consult</v>
      </c>
      <c r="C39" t="str">
        <f>IF(INDEX([1]Calculation!$F:$F,ROW())=0,"-",INDEX([1]Calculation!$F:$F,ROW()))</f>
        <v>B/C</v>
      </c>
      <c r="D39" t="str">
        <f>INDEX([1]Calculation!$I:$I,ROW())&amp;"  "&amp;INDEX([1]Calculation!$J:$J,ROW())</f>
        <v>15259  lv</v>
      </c>
      <c r="E39" s="2" t="str">
        <f>MONTH(INDEX([1]Calculation!$H:$H,ROW()))&amp;"/"&amp;DAY(INDEX([1]Calculation!$H:$H,ROW()))</f>
        <v>2/2</v>
      </c>
      <c r="F39" s="12">
        <f>ROUND(INDEX([1]Calculation!AK:AK,ROW()),1)</f>
        <v>0.9</v>
      </c>
      <c r="G39" s="8">
        <f>ROUND(INDEX([1]Calculation!K:K,ROW()),0)</f>
        <v>28</v>
      </c>
      <c r="H39" s="8">
        <f>ROUND(INDEX([1]Calculation!L:L,ROW()),0)</f>
        <v>14</v>
      </c>
      <c r="I39" s="8">
        <f>ROUND(INDEX([1]Calculation!M:M,ROW()),0)</f>
        <v>0</v>
      </c>
      <c r="J39" s="8">
        <f>ROUND(INDEX([1]Calculation!N:N,ROW()),0)</f>
        <v>6</v>
      </c>
      <c r="K39" s="8">
        <f>ROUND(INDEX([1]Calculation!O:O,ROW()),0)</f>
        <v>3</v>
      </c>
      <c r="L39" s="8">
        <f>ROUND(INDEX([1]Calculation!P:P,ROW()),0)</f>
        <v>24</v>
      </c>
      <c r="M39" s="8">
        <f>ROUND(INDEX([1]Calculation!Q:Q,ROW()),0)</f>
        <v>3</v>
      </c>
      <c r="N39" s="8">
        <f>ROUND(INDEX([1]Calculation!R:R,ROW()),0)</f>
        <v>14</v>
      </c>
      <c r="O39" s="8">
        <f>ROUND(INDEX([1]Calculation!S:S,ROW()),0)</f>
        <v>4</v>
      </c>
    </row>
    <row r="40" spans="1:15">
      <c r="A40" t="str">
        <f>INDEX([1]Calculation!$E:$E,ROW())</f>
        <v>New Hampshire</v>
      </c>
      <c r="B40" t="str">
        <f>INDEX([1]Calculation!$C:$C,ROW())</f>
        <v>Emerson College</v>
      </c>
      <c r="C40" t="str">
        <f>IF(INDEX([1]Calculation!$F:$F,ROW())=0,"-",INDEX([1]Calculation!$F:$F,ROW()))</f>
        <v>B-</v>
      </c>
      <c r="D40" t="str">
        <f>INDEX([1]Calculation!$I:$I,ROW())&amp;"  "&amp;INDEX([1]Calculation!$J:$J,ROW())</f>
        <v>500  lv</v>
      </c>
      <c r="E40" s="2" t="str">
        <f>MONTH(INDEX([1]Calculation!$H:$H,ROW()))&amp;"/"&amp;DAY(INDEX([1]Calculation!$H:$H,ROW()))</f>
        <v>2/2</v>
      </c>
      <c r="F40" s="12">
        <f>ROUND(INDEX([1]Calculation!AK:AK,ROW()),1)</f>
        <v>0</v>
      </c>
      <c r="G40" s="8">
        <f>ROUND(INDEX([1]Calculation!K:K,ROW()),0)</f>
        <v>14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13</v>
      </c>
      <c r="K40" s="8">
        <f>ROUND(INDEX([1]Calculation!O:O,ROW()),0)</f>
        <v>8</v>
      </c>
      <c r="L40" s="8">
        <f>ROUND(INDEX([1]Calculation!P:P,ROW()),0)</f>
        <v>29</v>
      </c>
      <c r="M40" s="8">
        <f>ROUND(INDEX([1]Calculation!Q:Q,ROW()),0)</f>
        <v>8</v>
      </c>
      <c r="N40" s="8">
        <f>ROUND(INDEX([1]Calculation!R:R,ROW()),0)</f>
        <v>12</v>
      </c>
      <c r="O40" s="8">
        <f>ROUND(INDEX([1]Calculation!S:S,ROW()),0)</f>
        <v>7</v>
      </c>
    </row>
    <row r="41" spans="1:15">
      <c r="A41" t="str">
        <f>INDEX([1]Calculation!$E:$E,ROW())</f>
        <v>Iowa</v>
      </c>
      <c r="B41" t="str">
        <f>INDEX([1]Calculation!$C:$C,ROW())</f>
        <v>Data for Progress</v>
      </c>
      <c r="C41" t="str">
        <f>IF(INDEX([1]Calculation!$F:$F,ROW())=0,"-",INDEX([1]Calculation!$F:$F,ROW()))</f>
        <v>B/C</v>
      </c>
      <c r="D41" t="str">
        <f>INDEX([1]Calculation!$I:$I,ROW())&amp;"  "&amp;INDEX([1]Calculation!$J:$J,ROW())</f>
        <v>2394  lv</v>
      </c>
      <c r="E41" s="2" t="str">
        <f>MONTH(INDEX([1]Calculation!$H:$H,ROW()))&amp;"/"&amp;DAY(INDEX([1]Calculation!$H:$H,ROW()))</f>
        <v>2/2</v>
      </c>
      <c r="F41" s="12">
        <f>ROUND(INDEX([1]Calculation!AK:AK,ROW()),1)</f>
        <v>27.8</v>
      </c>
      <c r="G41" s="8">
        <f>ROUND(INDEX([1]Calculation!K:K,ROW()),0)</f>
        <v>18</v>
      </c>
      <c r="H41" s="8">
        <f>ROUND(INDEX([1]Calculation!L:L,ROW()),0)</f>
        <v>2</v>
      </c>
      <c r="I41" s="8">
        <f>ROUND(INDEX([1]Calculation!M:M,ROW()),0)</f>
        <v>0</v>
      </c>
      <c r="J41" s="8">
        <f>ROUND(INDEX([1]Calculation!N:N,ROW()),0)</f>
        <v>18</v>
      </c>
      <c r="K41" s="8">
        <f>ROUND(INDEX([1]Calculation!O:O,ROW()),0)</f>
        <v>9</v>
      </c>
      <c r="L41" s="8">
        <f>ROUND(INDEX([1]Calculation!P:P,ROW()),0)</f>
        <v>22</v>
      </c>
      <c r="M41" s="8">
        <f>ROUND(INDEX([1]Calculation!Q:Q,ROW()),0)</f>
        <v>4</v>
      </c>
      <c r="N41" s="8">
        <f>ROUND(INDEX([1]Calculation!R:R,ROW()),0)</f>
        <v>19</v>
      </c>
      <c r="O41" s="8">
        <f>ROUND(INDEX([1]Calculation!S:S,ROW()),0)</f>
        <v>6</v>
      </c>
    </row>
    <row r="42" spans="1:15">
      <c r="A42" t="str">
        <f>INDEX([1]Calculation!$E:$E,ROW())</f>
        <v>Iowa</v>
      </c>
      <c r="B42" t="str">
        <f>INDEX([1]Calculation!$C:$C,ROW())</f>
        <v>Emerson College</v>
      </c>
      <c r="C42" t="str">
        <f>IF(INDEX([1]Calculation!$F:$F,ROW())=0,"-",INDEX([1]Calculation!$F:$F,ROW()))</f>
        <v>B-</v>
      </c>
      <c r="D42" t="str">
        <f>INDEX([1]Calculation!$I:$I,ROW())&amp;"  "&amp;INDEX([1]Calculation!$J:$J,ROW())</f>
        <v>853  lv</v>
      </c>
      <c r="E42" s="2" t="str">
        <f>MONTH(INDEX([1]Calculation!$H:$H,ROW()))&amp;"/"&amp;DAY(INDEX([1]Calculation!$H:$H,ROW()))</f>
        <v>2/2</v>
      </c>
      <c r="F42" s="12">
        <f>ROUND(INDEX([1]Calculation!AK:AK,ROW()),1)</f>
        <v>20.100000000000001</v>
      </c>
      <c r="G42" s="8">
        <f>ROUND(INDEX([1]Calculation!K:K,ROW()),0)</f>
        <v>21</v>
      </c>
      <c r="H42" s="8">
        <f>ROUND(INDEX([1]Calculation!L:L,ROW()),0)</f>
        <v>0</v>
      </c>
      <c r="I42" s="8">
        <f>ROUND(INDEX([1]Calculation!M:M,ROW()),0)</f>
        <v>0</v>
      </c>
      <c r="J42" s="8">
        <f>ROUND(INDEX([1]Calculation!N:N,ROW()),0)</f>
        <v>15</v>
      </c>
      <c r="K42" s="8">
        <f>ROUND(INDEX([1]Calculation!O:O,ROW()),0)</f>
        <v>11</v>
      </c>
      <c r="L42" s="8">
        <f>ROUND(INDEX([1]Calculation!P:P,ROW()),0)</f>
        <v>28</v>
      </c>
      <c r="M42" s="8">
        <f>ROUND(INDEX([1]Calculation!Q:Q,ROW()),0)</f>
        <v>4</v>
      </c>
      <c r="N42" s="8">
        <f>ROUND(INDEX([1]Calculation!R:R,ROW()),0)</f>
        <v>14</v>
      </c>
      <c r="O42" s="8">
        <f>ROUND(INDEX([1]Calculation!S:S,ROW()),0)</f>
        <v>5</v>
      </c>
    </row>
    <row r="43" spans="1:15">
      <c r="A43" t="str">
        <f>INDEX([1]Calculation!$E:$E,ROW())</f>
        <v>New Hampshire</v>
      </c>
      <c r="B43" t="str">
        <f>INDEX([1]Calculation!$C:$C,ROW())</f>
        <v>RKM Research and Communications Inc.</v>
      </c>
      <c r="C43" t="str">
        <f>IF(INDEX([1]Calculation!$F:$F,ROW())=0,"-",INDEX([1]Calculation!$F:$F,ROW()))</f>
        <v>A/B</v>
      </c>
      <c r="D43" t="str">
        <f>INDEX([1]Calculation!$I:$I,ROW())&amp;"  "&amp;INDEX([1]Calculation!$J:$J,ROW())</f>
        <v>454  lv</v>
      </c>
      <c r="E43" s="2" t="str">
        <f>MONTH(INDEX([1]Calculation!$H:$H,ROW()))&amp;"/"&amp;DAY(INDEX([1]Calculation!$H:$H,ROW()))</f>
        <v>2/1</v>
      </c>
      <c r="F43" s="12">
        <f>ROUND(INDEX([1]Calculation!AK:AK,ROW()),1)</f>
        <v>3.2</v>
      </c>
      <c r="G43" s="8">
        <f>ROUND(INDEX([1]Calculation!K:K,ROW()),0)</f>
        <v>24</v>
      </c>
      <c r="H43" s="8">
        <f>ROUND(INDEX([1]Calculation!L:L,ROW()),0)</f>
        <v>2</v>
      </c>
      <c r="I43" s="8">
        <f>ROUND(INDEX([1]Calculation!M:M,ROW()),0)</f>
        <v>0</v>
      </c>
      <c r="J43" s="8">
        <f>ROUND(INDEX([1]Calculation!N:N,ROW()),0)</f>
        <v>8</v>
      </c>
      <c r="K43" s="8">
        <f>ROUND(INDEX([1]Calculation!O:O,ROW()),0)</f>
        <v>4</v>
      </c>
      <c r="L43" s="8">
        <f>ROUND(INDEX([1]Calculation!P:P,ROW()),0)</f>
        <v>31</v>
      </c>
      <c r="M43" s="8">
        <f>ROUND(INDEX([1]Calculation!Q:Q,ROW()),0)</f>
        <v>0</v>
      </c>
      <c r="N43" s="8">
        <f>ROUND(INDEX([1]Calculation!R:R,ROW()),0)</f>
        <v>17</v>
      </c>
      <c r="O43" s="8">
        <f>ROUND(INDEX([1]Calculation!S:S,ROW()),0)</f>
        <v>1</v>
      </c>
    </row>
    <row r="44" spans="1:15">
      <c r="A44" t="str">
        <f>INDEX([1]Calculation!$E:$E,ROW())</f>
        <v>New Hampshire</v>
      </c>
      <c r="B44" t="str">
        <f>INDEX([1]Calculation!$C:$C,ROW())</f>
        <v>University of Massachusetts Lowell</v>
      </c>
      <c r="C44" t="str">
        <f>IF(INDEX([1]Calculation!$F:$F,ROW())=0,"-",INDEX([1]Calculation!$F:$F,ROW()))</f>
        <v>A/B</v>
      </c>
      <c r="D44" t="str">
        <f>INDEX([1]Calculation!$I:$I,ROW())&amp;"  "&amp;INDEX([1]Calculation!$J:$J,ROW())</f>
        <v>400  lv</v>
      </c>
      <c r="E44" s="2" t="str">
        <f>MONTH(INDEX([1]Calculation!$H:$H,ROW()))&amp;"/"&amp;DAY(INDEX([1]Calculation!$H:$H,ROW()))</f>
        <v>1/31</v>
      </c>
      <c r="F44" s="12">
        <f>ROUND(INDEX([1]Calculation!AK:AK,ROW()),1)</f>
        <v>2.8</v>
      </c>
      <c r="G44" s="8">
        <f>ROUND(INDEX([1]Calculation!K:K,ROW()),0)</f>
        <v>22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12</v>
      </c>
      <c r="K44" s="8">
        <f>ROUND(INDEX([1]Calculation!O:O,ROW()),0)</f>
        <v>6</v>
      </c>
      <c r="L44" s="8">
        <f>ROUND(INDEX([1]Calculation!P:P,ROW()),0)</f>
        <v>23</v>
      </c>
      <c r="M44" s="8">
        <f>ROUND(INDEX([1]Calculation!Q:Q,ROW()),0)</f>
        <v>6</v>
      </c>
      <c r="N44" s="8">
        <f>ROUND(INDEX([1]Calculation!R:R,ROW()),0)</f>
        <v>19</v>
      </c>
      <c r="O44" s="8">
        <f>ROUND(INDEX([1]Calculation!S:S,ROW()),0)</f>
        <v>2</v>
      </c>
    </row>
    <row r="45" spans="1:15">
      <c r="A45" t="str">
        <f>INDEX([1]Calculation!$E:$E,ROW())</f>
        <v>Massachusetts</v>
      </c>
      <c r="B45" t="str">
        <f>INDEX([1]Calculation!$C:$C,ROW())</f>
        <v>Evan Falchuk and Lou DiNatale</v>
      </c>
      <c r="C45" t="str">
        <f>IF(INDEX([1]Calculation!$F:$F,ROW())=0,"-",INDEX([1]Calculation!$F:$F,ROW()))</f>
        <v>-</v>
      </c>
      <c r="D45" t="str">
        <f>INDEX([1]Calculation!$I:$I,ROW())&amp;"  "&amp;INDEX([1]Calculation!$J:$J,ROW())</f>
        <v>334  lv</v>
      </c>
      <c r="E45" s="2" t="str">
        <f>MONTH(INDEX([1]Calculation!$H:$H,ROW()))&amp;"/"&amp;DAY(INDEX([1]Calculation!$H:$H,ROW()))</f>
        <v>1/30</v>
      </c>
      <c r="F45" s="12">
        <f>ROUND(INDEX([1]Calculation!AK:AK,ROW()),1)</f>
        <v>9.1</v>
      </c>
      <c r="G45" s="8">
        <f>ROUND(INDEX([1]Calculation!K:K,ROW()),0)</f>
        <v>16</v>
      </c>
      <c r="H45" s="8">
        <f>ROUND(INDEX([1]Calculation!L:L,ROW()),0)</f>
        <v>8</v>
      </c>
      <c r="I45" s="8">
        <f>ROUND(INDEX([1]Calculation!M:M,ROW()),0)</f>
        <v>0</v>
      </c>
      <c r="J45" s="8">
        <f>ROUND(INDEX([1]Calculation!N:N,ROW()),0)</f>
        <v>6</v>
      </c>
      <c r="K45" s="8">
        <f>ROUND(INDEX([1]Calculation!O:O,ROW()),0)</f>
        <v>7</v>
      </c>
      <c r="L45" s="8">
        <f>ROUND(INDEX([1]Calculation!P:P,ROW()),0)</f>
        <v>12</v>
      </c>
      <c r="M45" s="8">
        <f>ROUND(INDEX([1]Calculation!Q:Q,ROW()),0)</f>
        <v>4</v>
      </c>
      <c r="N45" s="8">
        <f>ROUND(INDEX([1]Calculation!R:R,ROW()),0)</f>
        <v>23</v>
      </c>
      <c r="O45" s="8">
        <f>ROUND(INDEX([1]Calculation!S:S,ROW()),0)</f>
        <v>3</v>
      </c>
    </row>
    <row r="46" spans="1:15">
      <c r="A46" t="str">
        <f>INDEX([1]Calculation!$E:$E,ROW())</f>
        <v>Iowa</v>
      </c>
      <c r="B46" t="str">
        <f>INDEX([1]Calculation!$C:$C,ROW())</f>
        <v>David Binder Research</v>
      </c>
      <c r="C46" t="str">
        <f>IF(INDEX([1]Calculation!$F:$F,ROW())=0,"-",INDEX([1]Calculation!$F:$F,ROW()))</f>
        <v>-</v>
      </c>
      <c r="D46" t="str">
        <f>INDEX([1]Calculation!$I:$I,ROW())&amp;"  "&amp;INDEX([1]Calculation!$J:$J,ROW())</f>
        <v>300  lv</v>
      </c>
      <c r="E46" s="2" t="str">
        <f>MONTH(INDEX([1]Calculation!$H:$H,ROW()))&amp;"/"&amp;DAY(INDEX([1]Calculation!$H:$H,ROW()))</f>
        <v>1/30</v>
      </c>
      <c r="F46" s="12">
        <f>ROUND(INDEX([1]Calculation!AK:AK,ROW()),1)</f>
        <v>0</v>
      </c>
      <c r="G46" s="8">
        <f>ROUND(INDEX([1]Calculation!K:K,ROW()),0)</f>
        <v>46</v>
      </c>
      <c r="H46" s="8">
        <f>ROUND(INDEX([1]Calculation!L:L,ROW()),0)</f>
        <v>0</v>
      </c>
      <c r="I46" s="8">
        <f>ROUND(INDEX([1]Calculation!M:M,ROW()),0)</f>
        <v>0</v>
      </c>
      <c r="J46" s="8">
        <f>ROUND(INDEX([1]Calculation!N:N,ROW()),0)</f>
        <v>0</v>
      </c>
      <c r="K46" s="8">
        <f>ROUND(INDEX([1]Calculation!O:O,ROW()),0)</f>
        <v>0</v>
      </c>
      <c r="L46" s="8">
        <f>ROUND(INDEX([1]Calculation!P:P,ROW()),0)</f>
        <v>40</v>
      </c>
      <c r="M46" s="8">
        <f>ROUND(INDEX([1]Calculation!Q:Q,ROW()),0)</f>
        <v>0</v>
      </c>
      <c r="N46" s="8">
        <f>ROUND(INDEX([1]Calculation!R:R,ROW()),0)</f>
        <v>0</v>
      </c>
      <c r="O46" s="8">
        <f>ROUND(INDEX([1]Calculation!S:S,ROW()),0)</f>
        <v>0</v>
      </c>
    </row>
    <row r="47" spans="1:15">
      <c r="A47" t="str">
        <f>INDEX([1]Calculation!$E:$E,ROW())</f>
        <v>Iowa</v>
      </c>
      <c r="B47" t="str">
        <f>INDEX([1]Calculation!$C:$C,ROW())</f>
        <v>David Binder Research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300  lv</v>
      </c>
      <c r="E47" s="2" t="str">
        <f>MONTH(INDEX([1]Calculation!$H:$H,ROW()))&amp;"/"&amp;DAY(INDEX([1]Calculation!$H:$H,ROW()))</f>
        <v>1/30</v>
      </c>
      <c r="F47" s="12">
        <f>ROUND(INDEX([1]Calculation!AK:AK,ROW()),1)</f>
        <v>8.5</v>
      </c>
      <c r="G47" s="8">
        <f>ROUND(INDEX([1]Calculation!K:K,ROW()),0)</f>
        <v>15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19</v>
      </c>
      <c r="K47" s="8">
        <f>ROUND(INDEX([1]Calculation!O:O,ROW()),0)</f>
        <v>11</v>
      </c>
      <c r="L47" s="8">
        <f>ROUND(INDEX([1]Calculation!P:P,ROW()),0)</f>
        <v>17</v>
      </c>
      <c r="M47" s="8">
        <f>ROUND(INDEX([1]Calculation!Q:Q,ROW()),0)</f>
        <v>3</v>
      </c>
      <c r="N47" s="8">
        <f>ROUND(INDEX([1]Calculation!R:R,ROW()),0)</f>
        <v>15</v>
      </c>
      <c r="O47" s="8">
        <f>ROUND(INDEX([1]Calculation!S:S,ROW()),0)</f>
        <v>1</v>
      </c>
    </row>
    <row r="48" spans="1:15">
      <c r="A48" t="str">
        <f>INDEX([1]Calculation!$E:$E,ROW())</f>
        <v>Texas</v>
      </c>
      <c r="B48" t="str">
        <f>INDEX([1]Calculation!$C:$C,ROW())</f>
        <v>University of Texas at Tyler</v>
      </c>
      <c r="C48" t="str">
        <f>IF(INDEX([1]Calculation!$F:$F,ROW())=0,"-",INDEX([1]Calculation!$F:$F,ROW()))</f>
        <v>B/C</v>
      </c>
      <c r="D48" t="str">
        <f>INDEX([1]Calculation!$I:$I,ROW())&amp;"  "&amp;INDEX([1]Calculation!$J:$J,ROW())</f>
        <v>416  lv</v>
      </c>
      <c r="E48" s="2" t="str">
        <f>MONTH(INDEX([1]Calculation!$H:$H,ROW()))&amp;"/"&amp;DAY(INDEX([1]Calculation!$H:$H,ROW()))</f>
        <v>1/30</v>
      </c>
      <c r="F48" s="12">
        <f>ROUND(INDEX([1]Calculation!AK:AK,ROW()),1)</f>
        <v>11.6</v>
      </c>
      <c r="G48" s="8">
        <f>ROUND(INDEX([1]Calculation!K:K,ROW()),0)</f>
        <v>34</v>
      </c>
      <c r="H48" s="8">
        <f>ROUND(INDEX([1]Calculation!L:L,ROW()),0)</f>
        <v>16</v>
      </c>
      <c r="I48" s="8">
        <f>ROUND(INDEX([1]Calculation!M:M,ROW()),0)</f>
        <v>0</v>
      </c>
      <c r="J48" s="8">
        <f>ROUND(INDEX([1]Calculation!N:N,ROW()),0)</f>
        <v>4</v>
      </c>
      <c r="K48" s="8">
        <f>ROUND(INDEX([1]Calculation!O:O,ROW()),0)</f>
        <v>3</v>
      </c>
      <c r="L48" s="8">
        <f>ROUND(INDEX([1]Calculation!P:P,ROW()),0)</f>
        <v>18</v>
      </c>
      <c r="M48" s="8">
        <f>ROUND(INDEX([1]Calculation!Q:Q,ROW()),0)</f>
        <v>2</v>
      </c>
      <c r="N48" s="8">
        <f>ROUND(INDEX([1]Calculation!R:R,ROW()),0)</f>
        <v>17</v>
      </c>
      <c r="O48" s="8">
        <f>ROUND(INDEX([1]Calculation!S:S,ROW()),0)</f>
        <v>3</v>
      </c>
    </row>
    <row r="49" spans="1:15">
      <c r="A49" t="str">
        <f>INDEX([1]Calculation!$E:$E,ROW())</f>
        <v>Texas</v>
      </c>
      <c r="B49" t="str">
        <f>INDEX([1]Calculation!$C:$C,ROW())</f>
        <v>University of Texas at Tyler</v>
      </c>
      <c r="C49" t="str">
        <f>IF(INDEX([1]Calculation!$F:$F,ROW())=0,"-",INDEX([1]Calculation!$F:$F,ROW()))</f>
        <v>B/C</v>
      </c>
      <c r="D49" t="str">
        <f>INDEX([1]Calculation!$I:$I,ROW())&amp;"  "&amp;INDEX([1]Calculation!$J:$J,ROW())</f>
        <v>487  rv</v>
      </c>
      <c r="E49" s="2" t="str">
        <f>MONTH(INDEX([1]Calculation!$H:$H,ROW()))&amp;"/"&amp;DAY(INDEX([1]Calculation!$H:$H,ROW()))</f>
        <v>1/30</v>
      </c>
      <c r="F49" s="12">
        <f>ROUND(INDEX([1]Calculation!AK:AK,ROW()),1)</f>
        <v>0</v>
      </c>
      <c r="G49" s="8">
        <f>ROUND(INDEX([1]Calculation!K:K,ROW()),0)</f>
        <v>35</v>
      </c>
      <c r="H49" s="8">
        <f>ROUND(INDEX([1]Calculation!L:L,ROW()),0)</f>
        <v>16</v>
      </c>
      <c r="I49" s="8">
        <f>ROUND(INDEX([1]Calculation!M:M,ROW()),0)</f>
        <v>0</v>
      </c>
      <c r="J49" s="8">
        <f>ROUND(INDEX([1]Calculation!N:N,ROW()),0)</f>
        <v>4</v>
      </c>
      <c r="K49" s="8">
        <f>ROUND(INDEX([1]Calculation!O:O,ROW()),0)</f>
        <v>3</v>
      </c>
      <c r="L49" s="8">
        <f>ROUND(INDEX([1]Calculation!P:P,ROW()),0)</f>
        <v>18</v>
      </c>
      <c r="M49" s="8">
        <f>ROUND(INDEX([1]Calculation!Q:Q,ROW()),0)</f>
        <v>2</v>
      </c>
      <c r="N49" s="8">
        <f>ROUND(INDEX([1]Calculation!R:R,ROW()),0)</f>
        <v>16</v>
      </c>
      <c r="O49" s="8">
        <f>ROUND(INDEX([1]Calculation!S:S,ROW()),0)</f>
        <v>3</v>
      </c>
    </row>
    <row r="50" spans="1:15">
      <c r="A50" t="str">
        <f>INDEX([1]Calculation!$E:$E,ROW())</f>
        <v>Iowa</v>
      </c>
      <c r="B50" t="str">
        <f>INDEX([1]Calculation!$C:$C,ROW())</f>
        <v>American Research Group</v>
      </c>
      <c r="C50" t="str">
        <f>IF(INDEX([1]Calculation!$F:$F,ROW())=0,"-",INDEX([1]Calculation!$F:$F,ROW()))</f>
        <v>B</v>
      </c>
      <c r="D50" t="str">
        <f>INDEX([1]Calculation!$I:$I,ROW())&amp;"  "&amp;INDEX([1]Calculation!$J:$J,ROW())</f>
        <v>400  lv</v>
      </c>
      <c r="E50" s="2" t="str">
        <f>MONTH(INDEX([1]Calculation!$H:$H,ROW()))&amp;"/"&amp;DAY(INDEX([1]Calculation!$H:$H,ROW()))</f>
        <v>1/30</v>
      </c>
      <c r="F50" s="12">
        <f>ROUND(INDEX([1]Calculation!AK:AK,ROW()),1)</f>
        <v>16.8</v>
      </c>
      <c r="G50" s="8">
        <f>ROUND(INDEX([1]Calculation!K:K,ROW()),0)</f>
        <v>17</v>
      </c>
      <c r="H50" s="8">
        <f>ROUND(INDEX([1]Calculation!L:L,ROW()),0)</f>
        <v>2</v>
      </c>
      <c r="I50" s="8">
        <f>ROUND(INDEX([1]Calculation!M:M,ROW()),0)</f>
        <v>0</v>
      </c>
      <c r="J50" s="8">
        <f>ROUND(INDEX([1]Calculation!N:N,ROW()),0)</f>
        <v>9</v>
      </c>
      <c r="K50" s="8">
        <f>ROUND(INDEX([1]Calculation!O:O,ROW()),0)</f>
        <v>16</v>
      </c>
      <c r="L50" s="8">
        <f>ROUND(INDEX([1]Calculation!P:P,ROW()),0)</f>
        <v>23</v>
      </c>
      <c r="M50" s="8">
        <f>ROUND(INDEX([1]Calculation!Q:Q,ROW()),0)</f>
        <v>3</v>
      </c>
      <c r="N50" s="8">
        <f>ROUND(INDEX([1]Calculation!R:R,ROW()),0)</f>
        <v>15</v>
      </c>
      <c r="O50" s="8">
        <f>ROUND(INDEX([1]Calculation!S:S,ROW()),0)</f>
        <v>5</v>
      </c>
    </row>
    <row r="51" spans="1:15">
      <c r="A51" t="str">
        <f>INDEX([1]Calculation!$E:$E,ROW())</f>
        <v>US</v>
      </c>
      <c r="B51" t="str">
        <f>INDEX([1]Calculation!$C:$C,ROW())</f>
        <v>IBD/TIPP</v>
      </c>
      <c r="C51" t="str">
        <f>IF(INDEX([1]Calculation!$F:$F,ROW())=0,"-",INDEX([1]Calculation!$F:$F,ROW()))</f>
        <v>A/B</v>
      </c>
      <c r="D51" t="str">
        <f>INDEX([1]Calculation!$I:$I,ROW())&amp;"  "&amp;INDEX([1]Calculation!$J:$J,ROW())</f>
        <v>336  rv</v>
      </c>
      <c r="E51" s="2" t="str">
        <f>MONTH(INDEX([1]Calculation!$H:$H,ROW()))&amp;"/"&amp;DAY(INDEX([1]Calculation!$H:$H,ROW()))</f>
        <v>1/30</v>
      </c>
      <c r="F51" s="12">
        <f>ROUND(INDEX([1]Calculation!AK:AK,ROW()),1)</f>
        <v>17.7</v>
      </c>
      <c r="G51" s="8">
        <f>ROUND(INDEX([1]Calculation!K:K,ROW()),0)</f>
        <v>26</v>
      </c>
      <c r="H51" s="8">
        <f>ROUND(INDEX([1]Calculation!L:L,ROW()),0)</f>
        <v>8</v>
      </c>
      <c r="I51" s="8">
        <f>ROUND(INDEX([1]Calculation!M:M,ROW()),0)</f>
        <v>0</v>
      </c>
      <c r="J51" s="8">
        <f>ROUND(INDEX([1]Calculation!N:N,ROW()),0)</f>
        <v>7</v>
      </c>
      <c r="K51" s="8">
        <f>ROUND(INDEX([1]Calculation!O:O,ROW()),0)</f>
        <v>3</v>
      </c>
      <c r="L51" s="8">
        <f>ROUND(INDEX([1]Calculation!P:P,ROW()),0)</f>
        <v>19</v>
      </c>
      <c r="M51" s="8">
        <f>ROUND(INDEX([1]Calculation!Q:Q,ROW()),0)</f>
        <v>2</v>
      </c>
      <c r="N51" s="8">
        <f>ROUND(INDEX([1]Calculation!R:R,ROW()),0)</f>
        <v>13</v>
      </c>
      <c r="O51" s="8">
        <f>ROUND(INDEX([1]Calculation!S:S,ROW()),0)</f>
        <v>4</v>
      </c>
    </row>
    <row r="52" spans="1:15">
      <c r="A52" t="str">
        <f>INDEX([1]Calculation!$E:$E,ROW())</f>
        <v>US</v>
      </c>
      <c r="B52" t="str">
        <f>INDEX([1]Calculation!$C:$C,ROW())</f>
        <v>Ipsos</v>
      </c>
      <c r="C52" t="str">
        <f>IF(INDEX([1]Calculation!$F:$F,ROW())=0,"-",INDEX([1]Calculation!$F:$F,ROW()))</f>
        <v>B-</v>
      </c>
      <c r="D52" t="str">
        <f>INDEX([1]Calculation!$I:$I,ROW())&amp;"  "&amp;INDEX([1]Calculation!$J:$J,ROW())</f>
        <v>565  rv</v>
      </c>
      <c r="E52" s="2" t="str">
        <f>MONTH(INDEX([1]Calculation!$H:$H,ROW()))&amp;"/"&amp;DAY(INDEX([1]Calculation!$H:$H,ROW()))</f>
        <v>1/30</v>
      </c>
      <c r="F52" s="12">
        <f>ROUND(INDEX([1]Calculation!AK:AK,ROW()),1)</f>
        <v>1.9</v>
      </c>
      <c r="G52" s="8">
        <f>ROUND(INDEX([1]Calculation!K:K,ROW()),0)</f>
        <v>23</v>
      </c>
      <c r="H52" s="8">
        <f>ROUND(INDEX([1]Calculation!L:L,ROW()),0)</f>
        <v>12</v>
      </c>
      <c r="I52" s="8">
        <f>ROUND(INDEX([1]Calculation!M:M,ROW()),0)</f>
        <v>0</v>
      </c>
      <c r="J52" s="8">
        <f>ROUND(INDEX([1]Calculation!N:N,ROW()),0)</f>
        <v>4</v>
      </c>
      <c r="K52" s="8">
        <f>ROUND(INDEX([1]Calculation!O:O,ROW()),0)</f>
        <v>2</v>
      </c>
      <c r="L52" s="8">
        <f>ROUND(INDEX([1]Calculation!P:P,ROW()),0)</f>
        <v>18</v>
      </c>
      <c r="M52" s="8">
        <f>ROUND(INDEX([1]Calculation!Q:Q,ROW()),0)</f>
        <v>4</v>
      </c>
      <c r="N52" s="8">
        <f>ROUND(INDEX([1]Calculation!R:R,ROW()),0)</f>
        <v>10</v>
      </c>
      <c r="O52" s="8">
        <f>ROUND(INDEX([1]Calculation!S:S,ROW()),0)</f>
        <v>4</v>
      </c>
    </row>
    <row r="53" spans="1:15">
      <c r="A53" t="str">
        <f>INDEX([1]Calculation!$E:$E,ROW())</f>
        <v>New Hampshire</v>
      </c>
      <c r="B53" t="str">
        <f>INDEX([1]Calculation!$C:$C,ROW())</f>
        <v>YouGov</v>
      </c>
      <c r="C53" t="str">
        <f>IF(INDEX([1]Calculation!$F:$F,ROW())=0,"-",INDEX([1]Calculation!$F:$F,ROW()))</f>
        <v>B-</v>
      </c>
      <c r="D53" t="str">
        <f>INDEX([1]Calculation!$I:$I,ROW())&amp;"  "&amp;INDEX([1]Calculation!$J:$J,ROW())</f>
        <v>500  lv</v>
      </c>
      <c r="E53" s="2" t="str">
        <f>MONTH(INDEX([1]Calculation!$H:$H,ROW()))&amp;"/"&amp;DAY(INDEX([1]Calculation!$H:$H,ROW()))</f>
        <v>1/29</v>
      </c>
      <c r="F53" s="12">
        <f>ROUND(INDEX([1]Calculation!AK:AK,ROW()),1)</f>
        <v>1.5</v>
      </c>
      <c r="G53" s="8">
        <f>ROUND(INDEX([1]Calculation!K:K,ROW()),0)</f>
        <v>20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12</v>
      </c>
      <c r="K53" s="8">
        <f>ROUND(INDEX([1]Calculation!O:O,ROW()),0)</f>
        <v>5</v>
      </c>
      <c r="L53" s="8">
        <f>ROUND(INDEX([1]Calculation!P:P,ROW()),0)</f>
        <v>25</v>
      </c>
      <c r="M53" s="8">
        <f>ROUND(INDEX([1]Calculation!Q:Q,ROW()),0)</f>
        <v>5</v>
      </c>
      <c r="N53" s="8">
        <f>ROUND(INDEX([1]Calculation!R:R,ROW()),0)</f>
        <v>17</v>
      </c>
      <c r="O53" s="8">
        <f>ROUND(INDEX([1]Calculation!S:S,ROW()),0)</f>
        <v>4</v>
      </c>
    </row>
    <row r="54" spans="1:15">
      <c r="A54" t="str">
        <f>INDEX([1]Calculation!$E:$E,ROW())</f>
        <v>US</v>
      </c>
      <c r="B54" t="str">
        <f>INDEX([1]Calculation!$C:$C,ROW())</f>
        <v>Harris Insights &amp; Analytics</v>
      </c>
      <c r="C54" t="str">
        <f>IF(INDEX([1]Calculation!$F:$F,ROW())=0,"-",INDEX([1]Calculation!$F:$F,ROW()))</f>
        <v>C+</v>
      </c>
      <c r="D54" t="str">
        <f>INDEX([1]Calculation!$I:$I,ROW())&amp;"  "&amp;INDEX([1]Calculation!$J:$J,ROW())</f>
        <v>980  rv</v>
      </c>
      <c r="E54" s="2" t="str">
        <f>MONTH(INDEX([1]Calculation!$H:$H,ROW()))&amp;"/"&amp;DAY(INDEX([1]Calculation!$H:$H,ROW()))</f>
        <v>1/29</v>
      </c>
      <c r="F54" s="12">
        <f>ROUND(INDEX([1]Calculation!AK:AK,ROW()),1)</f>
        <v>14.3</v>
      </c>
      <c r="G54" s="8">
        <f>ROUND(INDEX([1]Calculation!K:K,ROW()),0)</f>
        <v>31</v>
      </c>
      <c r="H54" s="8">
        <f>ROUND(INDEX([1]Calculation!L:L,ROW()),0)</f>
        <v>13</v>
      </c>
      <c r="I54" s="8">
        <f>ROUND(INDEX([1]Calculation!M:M,ROW()),0)</f>
        <v>0</v>
      </c>
      <c r="J54" s="8">
        <f>ROUND(INDEX([1]Calculation!N:N,ROW()),0)</f>
        <v>6</v>
      </c>
      <c r="K54" s="8">
        <f>ROUND(INDEX([1]Calculation!O:O,ROW()),0)</f>
        <v>3</v>
      </c>
      <c r="L54" s="8">
        <f>ROUND(INDEX([1]Calculation!P:P,ROW()),0)</f>
        <v>20</v>
      </c>
      <c r="M54" s="8">
        <f>ROUND(INDEX([1]Calculation!Q:Q,ROW()),0)</f>
        <v>2</v>
      </c>
      <c r="N54" s="8">
        <f>ROUND(INDEX([1]Calculation!R:R,ROW()),0)</f>
        <v>12</v>
      </c>
      <c r="O54" s="8">
        <f>ROUND(INDEX([1]Calculation!S:S,ROW()),0)</f>
        <v>3</v>
      </c>
    </row>
    <row r="55" spans="1:15">
      <c r="A55" t="str">
        <f>INDEX([1]Calculation!$E:$E,ROW())</f>
        <v>Iowa</v>
      </c>
      <c r="B55" t="str">
        <f>INDEX([1]Calculation!$C:$C,ROW())</f>
        <v>Civiqs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615  lv</v>
      </c>
      <c r="E55" s="2" t="str">
        <f>MONTH(INDEX([1]Calculation!$H:$H,ROW()))&amp;"/"&amp;DAY(INDEX([1]Calculation!$H:$H,ROW()))</f>
        <v>1/29</v>
      </c>
      <c r="F55" s="12">
        <f>ROUND(INDEX([1]Calculation!AK:AK,ROW()),1)</f>
        <v>9.9</v>
      </c>
      <c r="G55" s="8">
        <f>ROUND(INDEX([1]Calculation!K:K,ROW()),0)</f>
        <v>15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15</v>
      </c>
      <c r="K55" s="8">
        <f>ROUND(INDEX([1]Calculation!O:O,ROW()),0)</f>
        <v>8</v>
      </c>
      <c r="L55" s="8">
        <f>ROUND(INDEX([1]Calculation!P:P,ROW()),0)</f>
        <v>28</v>
      </c>
      <c r="M55" s="8">
        <f>ROUND(INDEX([1]Calculation!Q:Q,ROW()),0)</f>
        <v>2</v>
      </c>
      <c r="N55" s="8">
        <f>ROUND(INDEX([1]Calculation!R:R,ROW()),0)</f>
        <v>21</v>
      </c>
      <c r="O55" s="8">
        <f>ROUND(INDEX([1]Calculation!S:S,ROW()),0)</f>
        <v>5</v>
      </c>
    </row>
    <row r="56" spans="1:15">
      <c r="A56" t="str">
        <f>INDEX([1]Calculation!$E:$E,ROW())</f>
        <v>South Carolina</v>
      </c>
      <c r="B56" t="str">
        <f>INDEX([1]Calculation!$C:$C,ROW())</f>
        <v>Change Research</v>
      </c>
      <c r="C56" t="str">
        <f>IF(INDEX([1]Calculation!$F:$F,ROW())=0,"-",INDEX([1]Calculation!$F:$F,ROW()))</f>
        <v>C</v>
      </c>
      <c r="D56" t="str">
        <f>INDEX([1]Calculation!$I:$I,ROW())&amp;"  "&amp;INDEX([1]Calculation!$J:$J,ROW())</f>
        <v>651  lv</v>
      </c>
      <c r="E56" s="2" t="str">
        <f>MONTH(INDEX([1]Calculation!$H:$H,ROW()))&amp;"/"&amp;DAY(INDEX([1]Calculation!$H:$H,ROW()))</f>
        <v>1/29</v>
      </c>
      <c r="F56" s="12">
        <f>ROUND(INDEX([1]Calculation!AK:AK,ROW()),1)</f>
        <v>10.1</v>
      </c>
      <c r="G56" s="8">
        <f>ROUND(INDEX([1]Calculation!K:K,ROW()),0)</f>
        <v>25</v>
      </c>
      <c r="H56" s="8">
        <f>ROUND(INDEX([1]Calculation!L:L,ROW()),0)</f>
        <v>0</v>
      </c>
      <c r="I56" s="8">
        <f>ROUND(INDEX([1]Calculation!M:M,ROW()),0)</f>
        <v>0</v>
      </c>
      <c r="J56" s="8">
        <f>ROUND(INDEX([1]Calculation!N:N,ROW()),0)</f>
        <v>7</v>
      </c>
      <c r="K56" s="8">
        <f>ROUND(INDEX([1]Calculation!O:O,ROW()),0)</f>
        <v>2</v>
      </c>
      <c r="L56" s="8">
        <f>ROUND(INDEX([1]Calculation!P:P,ROW()),0)</f>
        <v>20</v>
      </c>
      <c r="M56" s="8">
        <f>ROUND(INDEX([1]Calculation!Q:Q,ROW()),0)</f>
        <v>18</v>
      </c>
      <c r="N56" s="8">
        <f>ROUND(INDEX([1]Calculation!R:R,ROW()),0)</f>
        <v>11</v>
      </c>
      <c r="O56" s="8">
        <f>ROUND(INDEX([1]Calculation!S:S,ROW()),0)</f>
        <v>3</v>
      </c>
    </row>
    <row r="57" spans="1:15">
      <c r="A57" t="str">
        <f>INDEX([1]Calculation!$E:$E,ROW())</f>
        <v>US</v>
      </c>
      <c r="B57" t="str">
        <f>INDEX([1]Calculation!$C:$C,ROW())</f>
        <v>NBC News/Wall Street Journal</v>
      </c>
      <c r="C57" t="str">
        <f>IF(INDEX([1]Calculation!$F:$F,ROW())=0,"-",INDEX([1]Calculation!$F:$F,ROW()))</f>
        <v>A/B</v>
      </c>
      <c r="D57" t="str">
        <f>INDEX([1]Calculation!$I:$I,ROW())&amp;"  "&amp;INDEX([1]Calculation!$J:$J,ROW())</f>
        <v>428  lv</v>
      </c>
      <c r="E57" s="2" t="str">
        <f>MONTH(INDEX([1]Calculation!$H:$H,ROW()))&amp;"/"&amp;DAY(INDEX([1]Calculation!$H:$H,ROW()))</f>
        <v>1/29</v>
      </c>
      <c r="F57" s="12">
        <f>ROUND(INDEX([1]Calculation!AK:AK,ROW()),1)</f>
        <v>22.8</v>
      </c>
      <c r="G57" s="8">
        <f>ROUND(INDEX([1]Calculation!K:K,ROW()),0)</f>
        <v>26</v>
      </c>
      <c r="H57" s="8">
        <f>ROUND(INDEX([1]Calculation!L:L,ROW()),0)</f>
        <v>9</v>
      </c>
      <c r="I57" s="8">
        <f>ROUND(INDEX([1]Calculation!M:M,ROW()),0)</f>
        <v>0</v>
      </c>
      <c r="J57" s="8">
        <f>ROUND(INDEX([1]Calculation!N:N,ROW()),0)</f>
        <v>7</v>
      </c>
      <c r="K57" s="8">
        <f>ROUND(INDEX([1]Calculation!O:O,ROW()),0)</f>
        <v>5</v>
      </c>
      <c r="L57" s="8">
        <f>ROUND(INDEX([1]Calculation!P:P,ROW()),0)</f>
        <v>27</v>
      </c>
      <c r="M57" s="8">
        <f>ROUND(INDEX([1]Calculation!Q:Q,ROW()),0)</f>
        <v>2</v>
      </c>
      <c r="N57" s="8">
        <f>ROUND(INDEX([1]Calculation!R:R,ROW()),0)</f>
        <v>15</v>
      </c>
      <c r="O57" s="8">
        <f>ROUND(INDEX([1]Calculation!S:S,ROW()),0)</f>
        <v>4</v>
      </c>
    </row>
    <row r="58" spans="1:15">
      <c r="A58" t="str">
        <f>INDEX([1]Calculation!$E:$E,ROW())</f>
        <v>Washington</v>
      </c>
      <c r="B58" t="str">
        <f>INDEX([1]Calculation!$C:$C,ROW())</f>
        <v>SurveyUSA</v>
      </c>
      <c r="C58" t="str">
        <f>IF(INDEX([1]Calculation!$F:$F,ROW())=0,"-",INDEX([1]Calculation!$F:$F,ROW()))</f>
        <v>A</v>
      </c>
      <c r="D58" t="str">
        <f>INDEX([1]Calculation!$I:$I,ROW())&amp;"  "&amp;INDEX([1]Calculation!$J:$J,ROW())</f>
        <v>536  lv</v>
      </c>
      <c r="E58" s="2" t="str">
        <f>MONTH(INDEX([1]Calculation!$H:$H,ROW()))&amp;"/"&amp;DAY(INDEX([1]Calculation!$H:$H,ROW()))</f>
        <v>1/28</v>
      </c>
      <c r="F58" s="12">
        <f>ROUND(INDEX([1]Calculation!AK:AK,ROW()),1)</f>
        <v>34.4</v>
      </c>
      <c r="G58" s="8">
        <f>ROUND(INDEX([1]Calculation!K:K,ROW()),0)</f>
        <v>21</v>
      </c>
      <c r="H58" s="8">
        <f>ROUND(INDEX([1]Calculation!L:L,ROW()),0)</f>
        <v>12</v>
      </c>
      <c r="I58" s="8">
        <f>ROUND(INDEX([1]Calculation!M:M,ROW()),0)</f>
        <v>0</v>
      </c>
      <c r="J58" s="8">
        <f>ROUND(INDEX([1]Calculation!N:N,ROW()),0)</f>
        <v>8</v>
      </c>
      <c r="K58" s="8">
        <f>ROUND(INDEX([1]Calculation!O:O,ROW()),0)</f>
        <v>3</v>
      </c>
      <c r="L58" s="8">
        <f>ROUND(INDEX([1]Calculation!P:P,ROW()),0)</f>
        <v>26</v>
      </c>
      <c r="M58" s="8">
        <f>ROUND(INDEX([1]Calculation!Q:Q,ROW()),0)</f>
        <v>2</v>
      </c>
      <c r="N58" s="8">
        <f>ROUND(INDEX([1]Calculation!R:R,ROW()),0)</f>
        <v>16</v>
      </c>
      <c r="O58" s="8">
        <f>ROUND(INDEX([1]Calculation!S:S,ROW()),0)</f>
        <v>4</v>
      </c>
    </row>
    <row r="59" spans="1:15">
      <c r="A59" t="str">
        <f>INDEX([1]Calculation!$E:$E,ROW())</f>
        <v>Iowa</v>
      </c>
      <c r="B59" t="str">
        <f>INDEX([1]Calculation!$C:$C,ROW())</f>
        <v>Park Street Strategies</v>
      </c>
      <c r="C59" t="str">
        <f>IF(INDEX([1]Calculation!$F:$F,ROW())=0,"-",INDEX([1]Calculation!$F:$F,ROW()))</f>
        <v>-</v>
      </c>
      <c r="D59" t="str">
        <f>INDEX([1]Calculation!$I:$I,ROW())&amp;"  "&amp;INDEX([1]Calculation!$J:$J,ROW())</f>
        <v>600  lv</v>
      </c>
      <c r="E59" s="2" t="str">
        <f>MONTH(INDEX([1]Calculation!$H:$H,ROW()))&amp;"/"&amp;DAY(INDEX([1]Calculation!$H:$H,ROW()))</f>
        <v>1/28</v>
      </c>
      <c r="F59" s="12">
        <f>ROUND(INDEX([1]Calculation!AK:AK,ROW()),1)</f>
        <v>9.9</v>
      </c>
      <c r="G59" s="8">
        <f>ROUND(INDEX([1]Calculation!K:K,ROW()),0)</f>
        <v>20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17</v>
      </c>
      <c r="K59" s="8">
        <f>ROUND(INDEX([1]Calculation!O:O,ROW()),0)</f>
        <v>12</v>
      </c>
      <c r="L59" s="8">
        <f>ROUND(INDEX([1]Calculation!P:P,ROW()),0)</f>
        <v>18</v>
      </c>
      <c r="M59" s="8">
        <f>ROUND(INDEX([1]Calculation!Q:Q,ROW()),0)</f>
        <v>4</v>
      </c>
      <c r="N59" s="8">
        <f>ROUND(INDEX([1]Calculation!R:R,ROW()),0)</f>
        <v>17</v>
      </c>
      <c r="O59" s="8">
        <f>ROUND(INDEX([1]Calculation!S:S,ROW()),0)</f>
        <v>5</v>
      </c>
    </row>
    <row r="60" spans="1:15">
      <c r="A60" t="str">
        <f>INDEX([1]Calculation!$E:$E,ROW())</f>
        <v>US</v>
      </c>
      <c r="B60" t="str">
        <f>INDEX([1]Calculation!$C:$C,ROW())</f>
        <v>USC Dornsife/LA Times</v>
      </c>
      <c r="C60" t="str">
        <f>IF(INDEX([1]Calculation!$F:$F,ROW())=0,"-",INDEX([1]Calculation!$F:$F,ROW()))</f>
        <v>B/C</v>
      </c>
      <c r="D60" t="str">
        <f>INDEX([1]Calculation!$I:$I,ROW())&amp;"  "&amp;INDEX([1]Calculation!$J:$J,ROW())</f>
        <v>2227  lv</v>
      </c>
      <c r="E60" s="2" t="str">
        <f>MONTH(INDEX([1]Calculation!$H:$H,ROW()))&amp;"/"&amp;DAY(INDEX([1]Calculation!$H:$H,ROW()))</f>
        <v>1/28</v>
      </c>
      <c r="F60" s="12">
        <f>ROUND(INDEX([1]Calculation!AK:AK,ROW()),1)</f>
        <v>20.6</v>
      </c>
      <c r="G60" s="8">
        <f>ROUND(INDEX([1]Calculation!K:K,ROW()),0)</f>
        <v>34</v>
      </c>
      <c r="H60" s="8">
        <f>ROUND(INDEX([1]Calculation!L:L,ROW()),0)</f>
        <v>9</v>
      </c>
      <c r="I60" s="8">
        <f>ROUND(INDEX([1]Calculation!M:M,ROW()),0)</f>
        <v>0</v>
      </c>
      <c r="J60" s="8">
        <f>ROUND(INDEX([1]Calculation!N:N,ROW()),0)</f>
        <v>9</v>
      </c>
      <c r="K60" s="8">
        <f>ROUND(INDEX([1]Calculation!O:O,ROW()),0)</f>
        <v>3</v>
      </c>
      <c r="L60" s="8">
        <f>ROUND(INDEX([1]Calculation!P:P,ROW()),0)</f>
        <v>18</v>
      </c>
      <c r="M60" s="8">
        <f>ROUND(INDEX([1]Calculation!Q:Q,ROW()),0)</f>
        <v>2</v>
      </c>
      <c r="N60" s="8">
        <f>ROUND(INDEX([1]Calculation!R:R,ROW()),0)</f>
        <v>16</v>
      </c>
      <c r="O60" s="8">
        <f>ROUND(INDEX([1]Calculation!S:S,ROW()),0)</f>
        <v>2</v>
      </c>
    </row>
    <row r="61" spans="1:15">
      <c r="A61" t="str">
        <f>INDEX([1]Calculation!$E:$E,ROW())</f>
        <v>US</v>
      </c>
      <c r="B61" t="str">
        <f>INDEX([1]Calculation!$C:$C,ROW())</f>
        <v>YouGov</v>
      </c>
      <c r="C61" t="str">
        <f>IF(INDEX([1]Calculation!$F:$F,ROW())=0,"-",INDEX([1]Calculation!$F:$F,ROW()))</f>
        <v>B-</v>
      </c>
      <c r="D61" t="str">
        <f>INDEX([1]Calculation!$I:$I,ROW())&amp;"  "&amp;INDEX([1]Calculation!$J:$J,ROW())</f>
        <v>591  lv</v>
      </c>
      <c r="E61" s="2" t="str">
        <f>MONTH(INDEX([1]Calculation!$H:$H,ROW()))&amp;"/"&amp;DAY(INDEX([1]Calculation!$H:$H,ROW()))</f>
        <v>1/28</v>
      </c>
      <c r="F61" s="12">
        <f>ROUND(INDEX([1]Calculation!AK:AK,ROW()),1)</f>
        <v>1.9</v>
      </c>
      <c r="G61" s="8">
        <f>ROUND(INDEX([1]Calculation!K:K,ROW()),0)</f>
        <v>26</v>
      </c>
      <c r="H61" s="8">
        <f>ROUND(INDEX([1]Calculation!L:L,ROW()),0)</f>
        <v>4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4</v>
      </c>
      <c r="L61" s="8">
        <f>ROUND(INDEX([1]Calculation!P:P,ROW()),0)</f>
        <v>24</v>
      </c>
      <c r="M61" s="8">
        <f>ROUND(INDEX([1]Calculation!Q:Q,ROW()),0)</f>
        <v>1</v>
      </c>
      <c r="N61" s="8">
        <f>ROUND(INDEX([1]Calculation!R:R,ROW()),0)</f>
        <v>20</v>
      </c>
      <c r="O61" s="8">
        <f>ROUND(INDEX([1]Calculation!S:S,ROW()),0)</f>
        <v>4</v>
      </c>
    </row>
    <row r="62" spans="1:15">
      <c r="A62" t="str">
        <f>INDEX([1]Calculation!$E:$E,ROW())</f>
        <v>Florida</v>
      </c>
      <c r="B62" t="str">
        <f>INDEX([1]Calculation!$C:$C,ROW())</f>
        <v>St. Pete Polls</v>
      </c>
      <c r="C62" t="str">
        <f>IF(INDEX([1]Calculation!$F:$F,ROW())=0,"-",INDEX([1]Calculation!$F:$F,ROW()))</f>
        <v>C+</v>
      </c>
      <c r="D62" t="str">
        <f>INDEX([1]Calculation!$I:$I,ROW())&amp;"  "&amp;INDEX([1]Calculation!$J:$J,ROW())</f>
        <v>2590  lv</v>
      </c>
      <c r="E62" s="2" t="str">
        <f>MONTH(INDEX([1]Calculation!$H:$H,ROW()))&amp;"/"&amp;DAY(INDEX([1]Calculation!$H:$H,ROW()))</f>
        <v>1/28</v>
      </c>
      <c r="F62" s="12">
        <f>ROUND(INDEX([1]Calculation!AK:AK,ROW()),1)</f>
        <v>22.7</v>
      </c>
      <c r="G62" s="8">
        <f>ROUND(INDEX([1]Calculation!K:K,ROW()),0)</f>
        <v>41</v>
      </c>
      <c r="H62" s="8">
        <f>ROUND(INDEX([1]Calculation!L:L,ROW()),0)</f>
        <v>17</v>
      </c>
      <c r="I62" s="8">
        <f>ROUND(INDEX([1]Calculation!M:M,ROW()),0)</f>
        <v>0</v>
      </c>
      <c r="J62" s="8">
        <f>ROUND(INDEX([1]Calculation!N:N,ROW()),0)</f>
        <v>6</v>
      </c>
      <c r="K62" s="8">
        <f>ROUND(INDEX([1]Calculation!O:O,ROW()),0)</f>
        <v>5</v>
      </c>
      <c r="L62" s="8">
        <f>ROUND(INDEX([1]Calculation!P:P,ROW()),0)</f>
        <v>9</v>
      </c>
      <c r="M62" s="8">
        <f>ROUND(INDEX([1]Calculation!Q:Q,ROW()),0)</f>
        <v>2</v>
      </c>
      <c r="N62" s="8">
        <f>ROUND(INDEX([1]Calculation!R:R,ROW()),0)</f>
        <v>7</v>
      </c>
      <c r="O62" s="8">
        <f>ROUND(INDEX([1]Calculation!S:S,ROW()),0)</f>
        <v>2</v>
      </c>
    </row>
    <row r="63" spans="1:15">
      <c r="A63" t="str">
        <f>INDEX([1]Calculation!$E:$E,ROW())</f>
        <v>US</v>
      </c>
      <c r="B63" t="str">
        <f>INDEX([1]Calculation!$C:$C,ROW())</f>
        <v>YouGov Blue/Data for Progress</v>
      </c>
      <c r="C63" t="str">
        <f>IF(INDEX([1]Calculation!$F:$F,ROW())=0,"-",INDEX([1]Calculation!$F:$F,ROW()))</f>
        <v>-</v>
      </c>
      <c r="D63" t="str">
        <f>INDEX([1]Calculation!$I:$I,ROW())&amp;"  "&amp;INDEX([1]Calculation!$J:$J,ROW())</f>
        <v>1619  lv</v>
      </c>
      <c r="E63" s="2" t="str">
        <f>MONTH(INDEX([1]Calculation!$H:$H,ROW()))&amp;"/"&amp;DAY(INDEX([1]Calculation!$H:$H,ROW()))</f>
        <v>1/27</v>
      </c>
      <c r="F63" s="12">
        <f>ROUND(INDEX([1]Calculation!AK:AK,ROW()),1)</f>
        <v>12.8</v>
      </c>
      <c r="G63" s="8">
        <f>ROUND(INDEX([1]Calculation!K:K,ROW()),0)</f>
        <v>30</v>
      </c>
      <c r="H63" s="8">
        <f>ROUND(INDEX([1]Calculation!L:L,ROW()),0)</f>
        <v>5</v>
      </c>
      <c r="I63" s="8">
        <f>ROUND(INDEX([1]Calculation!M:M,ROW()),0)</f>
        <v>0</v>
      </c>
      <c r="J63" s="8">
        <f>ROUND(INDEX([1]Calculation!N:N,ROW()),0)</f>
        <v>8</v>
      </c>
      <c r="K63" s="8">
        <f>ROUND(INDEX([1]Calculation!O:O,ROW()),0)</f>
        <v>4</v>
      </c>
      <c r="L63" s="8">
        <f>ROUND(INDEX([1]Calculation!P:P,ROW()),0)</f>
        <v>21</v>
      </c>
      <c r="M63" s="8">
        <f>ROUND(INDEX([1]Calculation!Q:Q,ROW()),0)</f>
        <v>2</v>
      </c>
      <c r="N63" s="8">
        <f>ROUND(INDEX([1]Calculation!R:R,ROW()),0)</f>
        <v>23</v>
      </c>
      <c r="O63" s="8">
        <f>ROUND(INDEX([1]Calculation!S:S,ROW()),0)</f>
        <v>4</v>
      </c>
    </row>
    <row r="64" spans="1:15">
      <c r="A64" t="str">
        <f>INDEX([1]Calculation!$E:$E,ROW())</f>
        <v>California</v>
      </c>
      <c r="B64" t="str">
        <f>INDEX([1]Calculation!$C:$C,ROW())</f>
        <v>Change Research</v>
      </c>
      <c r="C64" t="str">
        <f>IF(INDEX([1]Calculation!$F:$F,ROW())=0,"-",INDEX([1]Calculation!$F:$F,ROW()))</f>
        <v>C</v>
      </c>
      <c r="D64" t="str">
        <f>INDEX([1]Calculation!$I:$I,ROW())&amp;"  "&amp;INDEX([1]Calculation!$J:$J,ROW())</f>
        <v>1190  lv</v>
      </c>
      <c r="E64" s="2" t="str">
        <f>MONTH(INDEX([1]Calculation!$H:$H,ROW()))&amp;"/"&amp;DAY(INDEX([1]Calculation!$H:$H,ROW()))</f>
        <v>1/27</v>
      </c>
      <c r="F64" s="12">
        <f>ROUND(INDEX([1]Calculation!AK:AK,ROW()),1)</f>
        <v>12.7</v>
      </c>
      <c r="G64" s="8">
        <f>ROUND(INDEX([1]Calculation!K:K,ROW()),0)</f>
        <v>15</v>
      </c>
      <c r="H64" s="8">
        <f>ROUND(INDEX([1]Calculation!L:L,ROW()),0)</f>
        <v>4</v>
      </c>
      <c r="I64" s="8">
        <f>ROUND(INDEX([1]Calculation!M:M,ROW()),0)</f>
        <v>0</v>
      </c>
      <c r="J64" s="8">
        <f>ROUND(INDEX([1]Calculation!N:N,ROW()),0)</f>
        <v>8</v>
      </c>
      <c r="K64" s="8">
        <f>ROUND(INDEX([1]Calculation!O:O,ROW()),0)</f>
        <v>3</v>
      </c>
      <c r="L64" s="8">
        <f>ROUND(INDEX([1]Calculation!P:P,ROW()),0)</f>
        <v>30</v>
      </c>
      <c r="M64" s="8">
        <f>ROUND(INDEX([1]Calculation!Q:Q,ROW()),0)</f>
        <v>2</v>
      </c>
      <c r="N64" s="8">
        <f>ROUND(INDEX([1]Calculation!R:R,ROW()),0)</f>
        <v>16</v>
      </c>
      <c r="O64" s="8">
        <f>ROUND(INDEX([1]Calculation!S:S,ROW()),0)</f>
        <v>5</v>
      </c>
    </row>
    <row r="65" spans="1:15">
      <c r="A65" t="str">
        <f>INDEX([1]Calculation!$E:$E,ROW())</f>
        <v>Iowa</v>
      </c>
      <c r="B65" t="str">
        <f>INDEX([1]Calculation!$C:$C,ROW())</f>
        <v>Monmouth University</v>
      </c>
      <c r="C65" t="str">
        <f>IF(INDEX([1]Calculation!$F:$F,ROW())=0,"-",INDEX([1]Calculation!$F:$F,ROW()))</f>
        <v>A+</v>
      </c>
      <c r="D65" t="str">
        <f>INDEX([1]Calculation!$I:$I,ROW())&amp;"  "&amp;INDEX([1]Calculation!$J:$J,ROW())</f>
        <v>544  lv</v>
      </c>
      <c r="E65" s="2" t="str">
        <f>MONTH(INDEX([1]Calculation!$H:$H,ROW()))&amp;"/"&amp;DAY(INDEX([1]Calculation!$H:$H,ROW()))</f>
        <v>1/27</v>
      </c>
      <c r="F65" s="12">
        <f>ROUND(INDEX([1]Calculation!AK:AK,ROW()),1)</f>
        <v>0</v>
      </c>
      <c r="G65" s="8">
        <f>ROUND(INDEX([1]Calculation!K:K,ROW()),0)</f>
        <v>29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20</v>
      </c>
      <c r="K65" s="8">
        <f>ROUND(INDEX([1]Calculation!O:O,ROW()),0)</f>
        <v>0</v>
      </c>
      <c r="L65" s="8">
        <f>ROUND(INDEX([1]Calculation!P:P,ROW()),0)</f>
        <v>25</v>
      </c>
      <c r="M65" s="8">
        <f>ROUND(INDEX([1]Calculation!Q:Q,ROW()),0)</f>
        <v>0</v>
      </c>
      <c r="N65" s="8">
        <f>ROUND(INDEX([1]Calculation!R:R,ROW()),0)</f>
        <v>19</v>
      </c>
      <c r="O65" s="8">
        <f>ROUND(INDEX([1]Calculation!S:S,ROW()),0)</f>
        <v>0</v>
      </c>
    </row>
    <row r="66" spans="1:15">
      <c r="A66" t="str">
        <f>INDEX([1]Calculation!$E:$E,ROW())</f>
        <v>Iowa</v>
      </c>
      <c r="B66" t="str">
        <f>INDEX([1]Calculation!$C:$C,ROW())</f>
        <v>Monmouth University</v>
      </c>
      <c r="C66" t="str">
        <f>IF(INDEX([1]Calculation!$F:$F,ROW())=0,"-",INDEX([1]Calculation!$F:$F,ROW()))</f>
        <v>A+</v>
      </c>
      <c r="D66" t="str">
        <f>INDEX([1]Calculation!$I:$I,ROW())&amp;"  "&amp;INDEX([1]Calculation!$J:$J,ROW())</f>
        <v>544  lv</v>
      </c>
      <c r="E66" s="2" t="str">
        <f>MONTH(INDEX([1]Calculation!$H:$H,ROW()))&amp;"/"&amp;DAY(INDEX([1]Calculation!$H:$H,ROW()))</f>
        <v>1/27</v>
      </c>
      <c r="F66" s="12">
        <f>ROUND(INDEX([1]Calculation!AK:AK,ROW()),1)</f>
        <v>0</v>
      </c>
      <c r="G66" s="8">
        <f>ROUND(INDEX([1]Calculation!K:K,ROW()),0)</f>
        <v>22</v>
      </c>
      <c r="H66" s="8">
        <f>ROUND(INDEX([1]Calculation!L:L,ROW()),0)</f>
        <v>0</v>
      </c>
      <c r="I66" s="8">
        <f>ROUND(INDEX([1]Calculation!M:M,ROW()),0)</f>
        <v>0</v>
      </c>
      <c r="J66" s="8">
        <f>ROUND(INDEX([1]Calculation!N:N,ROW()),0)</f>
        <v>17</v>
      </c>
      <c r="K66" s="8">
        <f>ROUND(INDEX([1]Calculation!O:O,ROW()),0)</f>
        <v>12</v>
      </c>
      <c r="L66" s="8">
        <f>ROUND(INDEX([1]Calculation!P:P,ROW()),0)</f>
        <v>22</v>
      </c>
      <c r="M66" s="8">
        <f>ROUND(INDEX([1]Calculation!Q:Q,ROW()),0)</f>
        <v>0</v>
      </c>
      <c r="N66" s="8">
        <f>ROUND(INDEX([1]Calculation!R:R,ROW()),0)</f>
        <v>16</v>
      </c>
      <c r="O66" s="8">
        <f>ROUND(INDEX([1]Calculation!S:S,ROW()),0)</f>
        <v>5</v>
      </c>
    </row>
    <row r="67" spans="1:15">
      <c r="A67" t="str">
        <f>INDEX([1]Calculation!$E:$E,ROW())</f>
        <v>Iowa</v>
      </c>
      <c r="B67" t="str">
        <f>INDEX([1]Calculation!$C:$C,ROW())</f>
        <v>Monmouth University</v>
      </c>
      <c r="C67" t="str">
        <f>IF(INDEX([1]Calculation!$F:$F,ROW())=0,"-",INDEX([1]Calculation!$F:$F,ROW()))</f>
        <v>A+</v>
      </c>
      <c r="D67" t="str">
        <f>INDEX([1]Calculation!$I:$I,ROW())&amp;"  "&amp;INDEX([1]Calculation!$J:$J,ROW())</f>
        <v>544  lv</v>
      </c>
      <c r="E67" s="2" t="str">
        <f>MONTH(INDEX([1]Calculation!$H:$H,ROW()))&amp;"/"&amp;DAY(INDEX([1]Calculation!$H:$H,ROW()))</f>
        <v>1/27</v>
      </c>
      <c r="F67" s="12">
        <f>ROUND(INDEX([1]Calculation!AK:AK,ROW()),1)</f>
        <v>38.200000000000003</v>
      </c>
      <c r="G67" s="8">
        <f>ROUND(INDEX([1]Calculation!K:K,ROW()),0)</f>
        <v>23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16</v>
      </c>
      <c r="K67" s="8">
        <f>ROUND(INDEX([1]Calculation!O:O,ROW()),0)</f>
        <v>10</v>
      </c>
      <c r="L67" s="8">
        <f>ROUND(INDEX([1]Calculation!P:P,ROW()),0)</f>
        <v>21</v>
      </c>
      <c r="M67" s="8">
        <f>ROUND(INDEX([1]Calculation!Q:Q,ROW()),0)</f>
        <v>4</v>
      </c>
      <c r="N67" s="8">
        <f>ROUND(INDEX([1]Calculation!R:R,ROW()),0)</f>
        <v>15</v>
      </c>
      <c r="O67" s="8">
        <f>ROUND(INDEX([1]Calculation!S:S,ROW()),0)</f>
        <v>3</v>
      </c>
    </row>
    <row r="68" spans="1:15">
      <c r="A68" t="str">
        <f>INDEX([1]Calculation!$E:$E,ROW())</f>
        <v>Iowa</v>
      </c>
      <c r="B68" t="str">
        <f>INDEX([1]Calculation!$C:$C,ROW())</f>
        <v>Civiqs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655  lv</v>
      </c>
      <c r="E68" s="2" t="str">
        <f>MONTH(INDEX([1]Calculation!$H:$H,ROW()))&amp;"/"&amp;DAY(INDEX([1]Calculation!$H:$H,ROW()))</f>
        <v>1/27</v>
      </c>
      <c r="F68" s="12">
        <f>ROUND(INDEX([1]Calculation!AK:AK,ROW()),1)</f>
        <v>1.2</v>
      </c>
      <c r="G68" s="8">
        <f>ROUND(INDEX([1]Calculation!K:K,ROW()),0)</f>
        <v>15</v>
      </c>
      <c r="H68" s="8">
        <f>ROUND(INDEX([1]Calculation!L:L,ROW()),0)</f>
        <v>1</v>
      </c>
      <c r="I68" s="8">
        <f>ROUND(INDEX([1]Calculation!M:M,ROW()),0)</f>
        <v>0</v>
      </c>
      <c r="J68" s="8">
        <f>ROUND(INDEX([1]Calculation!N:N,ROW()),0)</f>
        <v>17</v>
      </c>
      <c r="K68" s="8">
        <f>ROUND(INDEX([1]Calculation!O:O,ROW()),0)</f>
        <v>11</v>
      </c>
      <c r="L68" s="8">
        <f>ROUND(INDEX([1]Calculation!P:P,ROW()),0)</f>
        <v>24</v>
      </c>
      <c r="M68" s="8">
        <f>ROUND(INDEX([1]Calculation!Q:Q,ROW()),0)</f>
        <v>4</v>
      </c>
      <c r="N68" s="8">
        <f>ROUND(INDEX([1]Calculation!R:R,ROW()),0)</f>
        <v>19</v>
      </c>
      <c r="O68" s="8">
        <f>ROUND(INDEX([1]Calculation!S:S,ROW()),0)</f>
        <v>5</v>
      </c>
    </row>
    <row r="69" spans="1:15">
      <c r="A69" t="str">
        <f>INDEX([1]Calculation!$E:$E,ROW())</f>
        <v>US</v>
      </c>
      <c r="B69" t="str">
        <f>INDEX([1]Calculation!$C:$C,ROW())</f>
        <v>YouGov Blue/Data for Progress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1619  lv</v>
      </c>
      <c r="E69" s="2" t="str">
        <f>MONTH(INDEX([1]Calculation!$H:$H,ROW()))&amp;"/"&amp;DAY(INDEX([1]Calculation!$H:$H,ROW()))</f>
        <v>1/27</v>
      </c>
      <c r="F69" s="12">
        <f>ROUND(INDEX([1]Calculation!AK:AK,ROW()),1)</f>
        <v>0</v>
      </c>
      <c r="G69" s="8">
        <f>ROUND(INDEX([1]Calculation!K:K,ROW()),0)</f>
        <v>42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23</v>
      </c>
      <c r="M69" s="8">
        <f>ROUND(INDEX([1]Calculation!Q:Q,ROW()),0)</f>
        <v>0</v>
      </c>
      <c r="N69" s="8">
        <f>ROUND(INDEX([1]Calculation!R:R,ROW()),0)</f>
        <v>30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YouGov Blue/Data for Progress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1619  lv</v>
      </c>
      <c r="E70" s="2" t="str">
        <f>MONTH(INDEX([1]Calculation!$H:$H,ROW()))&amp;"/"&amp;DAY(INDEX([1]Calculation!$H:$H,ROW()))</f>
        <v>1/27</v>
      </c>
      <c r="F70" s="12">
        <f>ROUND(INDEX([1]Calculation!AK:AK,ROW()),1)</f>
        <v>0</v>
      </c>
      <c r="G70" s="8">
        <f>ROUND(INDEX([1]Calculation!K:K,ROW()),0)</f>
        <v>53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41</v>
      </c>
      <c r="M70" s="8">
        <f>ROUND(INDEX([1]Calculation!Q:Q,ROW()),0)</f>
        <v>0</v>
      </c>
      <c r="N70" s="8">
        <f>ROUND(INDEX([1]Calculation!R:R,ROW()),0)</f>
        <v>0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YouGov Blue/Data for Progress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1619  lv</v>
      </c>
      <c r="E71" s="2" t="str">
        <f>MONTH(INDEX([1]Calculation!$H:$H,ROW()))&amp;"/"&amp;DAY(INDEX([1]Calculation!$H:$H,ROW()))</f>
        <v>1/27</v>
      </c>
      <c r="F71" s="12">
        <f>ROUND(INDEX([1]Calculation!AK:AK,ROW()),1)</f>
        <v>0</v>
      </c>
      <c r="G71" s="8">
        <f>ROUND(INDEX([1]Calculation!K:K,ROW()),0)</f>
        <v>47</v>
      </c>
      <c r="H71" s="8">
        <f>ROUND(INDEX([1]Calculation!L:L,ROW()),0)</f>
        <v>0</v>
      </c>
      <c r="I71" s="8">
        <f>ROUND(INDEX([1]Calculation!M:M,ROW()),0)</f>
        <v>0</v>
      </c>
      <c r="J71" s="8">
        <f>ROUND(INDEX([1]Calculation!N:N,ROW()),0)</f>
        <v>0</v>
      </c>
      <c r="K71" s="8">
        <f>ROUND(INDEX([1]Calculation!O:O,ROW()),0)</f>
        <v>0</v>
      </c>
      <c r="L71" s="8">
        <f>ROUND(INDEX([1]Calculation!P:P,ROW()),0)</f>
        <v>0</v>
      </c>
      <c r="M71" s="8">
        <f>ROUND(INDEX([1]Calculation!Q:Q,ROW()),0)</f>
        <v>0</v>
      </c>
      <c r="N71" s="8">
        <f>ROUND(INDEX([1]Calculation!R:R,ROW()),0)</f>
        <v>45</v>
      </c>
      <c r="O71" s="8">
        <f>ROUND(INDEX([1]Calculation!S:S,ROW()),0)</f>
        <v>0</v>
      </c>
    </row>
    <row r="72" spans="1:15">
      <c r="A72" t="str">
        <f>INDEX([1]Calculation!$E:$E,ROW())</f>
        <v>US</v>
      </c>
      <c r="B72" t="str">
        <f>INDEX([1]Calculation!$C:$C,ROW())</f>
        <v>Quinnipiac University</v>
      </c>
      <c r="C72" t="str">
        <f>IF(INDEX([1]Calculation!$F:$F,ROW())=0,"-",INDEX([1]Calculation!$F:$F,ROW()))</f>
        <v>B+</v>
      </c>
      <c r="D72" t="str">
        <f>INDEX([1]Calculation!$I:$I,ROW())&amp;"  "&amp;INDEX([1]Calculation!$J:$J,ROW())</f>
        <v>827  rv</v>
      </c>
      <c r="E72" s="2" t="str">
        <f>MONTH(INDEX([1]Calculation!$H:$H,ROW()))&amp;"/"&amp;DAY(INDEX([1]Calculation!$H:$H,ROW()))</f>
        <v>1/27</v>
      </c>
      <c r="F72" s="12">
        <f>ROUND(INDEX([1]Calculation!AK:AK,ROW()),1)</f>
        <v>2.9</v>
      </c>
      <c r="G72" s="8">
        <f>ROUND(INDEX([1]Calculation!K:K,ROW()),0)</f>
        <v>26</v>
      </c>
      <c r="H72" s="8">
        <f>ROUND(INDEX([1]Calculation!L:L,ROW()),0)</f>
        <v>8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7</v>
      </c>
      <c r="L72" s="8">
        <f>ROUND(INDEX([1]Calculation!P:P,ROW()),0)</f>
        <v>21</v>
      </c>
      <c r="M72" s="8">
        <f>ROUND(INDEX([1]Calculation!Q:Q,ROW()),0)</f>
        <v>2</v>
      </c>
      <c r="N72" s="8">
        <f>ROUND(INDEX([1]Calculation!R:R,ROW()),0)</f>
        <v>15</v>
      </c>
      <c r="O72" s="8">
        <f>ROUND(INDEX([1]Calculation!S:S,ROW()),0)</f>
        <v>3</v>
      </c>
    </row>
    <row r="73" spans="1:15">
      <c r="A73" t="str">
        <f>INDEX([1]Calculation!$E:$E,ROW())</f>
        <v>New Hampshire</v>
      </c>
      <c r="B73" t="str">
        <f>INDEX([1]Calculation!$C:$C,ROW())</f>
        <v>American Research Group</v>
      </c>
      <c r="C73" t="str">
        <f>IF(INDEX([1]Calculation!$F:$F,ROW())=0,"-",INDEX([1]Calculation!$F:$F,ROW()))</f>
        <v>B</v>
      </c>
      <c r="D73" t="str">
        <f>INDEX([1]Calculation!$I:$I,ROW())&amp;"  "&amp;INDEX([1]Calculation!$J:$J,ROW())</f>
        <v>600  lv</v>
      </c>
      <c r="E73" s="2" t="str">
        <f>MONTH(INDEX([1]Calculation!$H:$H,ROW()))&amp;"/"&amp;DAY(INDEX([1]Calculation!$H:$H,ROW()))</f>
        <v>1/27</v>
      </c>
      <c r="F73" s="12">
        <f>ROUND(INDEX([1]Calculation!AK:AK,ROW()),1)</f>
        <v>2.2999999999999998</v>
      </c>
      <c r="G73" s="8">
        <f>ROUND(INDEX([1]Calculation!K:K,ROW()),0)</f>
        <v>13</v>
      </c>
      <c r="H73" s="8">
        <f>ROUND(INDEX([1]Calculation!L:L,ROW()),0)</f>
        <v>2</v>
      </c>
      <c r="I73" s="8">
        <f>ROUND(INDEX([1]Calculation!M:M,ROW()),0)</f>
        <v>0</v>
      </c>
      <c r="J73" s="8">
        <f>ROUND(INDEX([1]Calculation!N:N,ROW()),0)</f>
        <v>12</v>
      </c>
      <c r="K73" s="8">
        <f>ROUND(INDEX([1]Calculation!O:O,ROW()),0)</f>
        <v>7</v>
      </c>
      <c r="L73" s="8">
        <f>ROUND(INDEX([1]Calculation!P:P,ROW()),0)</f>
        <v>28</v>
      </c>
      <c r="M73" s="8">
        <f>ROUND(INDEX([1]Calculation!Q:Q,ROW()),0)</f>
        <v>2</v>
      </c>
      <c r="N73" s="8">
        <f>ROUND(INDEX([1]Calculation!R:R,ROW()),0)</f>
        <v>11</v>
      </c>
      <c r="O73" s="8">
        <f>ROUND(INDEX([1]Calculation!S:S,ROW()),0)</f>
        <v>5</v>
      </c>
    </row>
    <row r="74" spans="1:15">
      <c r="A74" t="str">
        <f>INDEX([1]Calculation!$E:$E,ROW())</f>
        <v>Pennsylvania</v>
      </c>
      <c r="B74" t="str">
        <f>INDEX([1]Calculation!$C:$C,ROW())</f>
        <v>Franklin &amp; Marshall College</v>
      </c>
      <c r="C74" t="str">
        <f>IF(INDEX([1]Calculation!$F:$F,ROW())=0,"-",INDEX([1]Calculation!$F:$F,ROW()))</f>
        <v>B/C</v>
      </c>
      <c r="D74" t="str">
        <f>INDEX([1]Calculation!$I:$I,ROW())&amp;"  "&amp;INDEX([1]Calculation!$J:$J,ROW())</f>
        <v>292  rv</v>
      </c>
      <c r="E74" s="2" t="str">
        <f>MONTH(INDEX([1]Calculation!$H:$H,ROW()))&amp;"/"&amp;DAY(INDEX([1]Calculation!$H:$H,ROW()))</f>
        <v>1/26</v>
      </c>
      <c r="F74" s="12">
        <f>ROUND(INDEX([1]Calculation!AK:AK,ROW()),1)</f>
        <v>8.5</v>
      </c>
      <c r="G74" s="8">
        <f>ROUND(INDEX([1]Calculation!K:K,ROW()),0)</f>
        <v>22</v>
      </c>
      <c r="H74" s="8">
        <f>ROUND(INDEX([1]Calculation!L:L,ROW()),0)</f>
        <v>7</v>
      </c>
      <c r="I74" s="8">
        <f>ROUND(INDEX([1]Calculation!M:M,ROW()),0)</f>
        <v>0</v>
      </c>
      <c r="J74" s="8">
        <f>ROUND(INDEX([1]Calculation!N:N,ROW()),0)</f>
        <v>6</v>
      </c>
      <c r="K74" s="8">
        <f>ROUND(INDEX([1]Calculation!O:O,ROW()),0)</f>
        <v>5</v>
      </c>
      <c r="L74" s="8">
        <f>ROUND(INDEX([1]Calculation!P:P,ROW()),0)</f>
        <v>15</v>
      </c>
      <c r="M74" s="8">
        <f>ROUND(INDEX([1]Calculation!Q:Q,ROW()),0)</f>
        <v>1</v>
      </c>
      <c r="N74" s="8">
        <f>ROUND(INDEX([1]Calculation!R:R,ROW()),0)</f>
        <v>14</v>
      </c>
      <c r="O74" s="8">
        <f>ROUND(INDEX([1]Calculation!S:S,ROW()),0)</f>
        <v>5</v>
      </c>
    </row>
    <row r="75" spans="1:15">
      <c r="A75" t="str">
        <f>INDEX([1]Calculation!$E:$E,ROW())</f>
        <v>Iowa</v>
      </c>
      <c r="B75" t="str">
        <f>INDEX([1]Calculation!$C:$C,ROW())</f>
        <v>Change Research</v>
      </c>
      <c r="C75" t="str">
        <f>IF(INDEX([1]Calculation!$F:$F,ROW())=0,"-",INDEX([1]Calculation!$F:$F,ROW()))</f>
        <v>C</v>
      </c>
      <c r="D75" t="str">
        <f>INDEX([1]Calculation!$I:$I,ROW())&amp;"  "&amp;INDEX([1]Calculation!$J:$J,ROW())</f>
        <v>704  lv</v>
      </c>
      <c r="E75" s="2" t="str">
        <f>MONTH(INDEX([1]Calculation!$H:$H,ROW()))&amp;"/"&amp;DAY(INDEX([1]Calculation!$H:$H,ROW()))</f>
        <v>1/26</v>
      </c>
      <c r="F75" s="12">
        <f>ROUND(INDEX([1]Calculation!AK:AK,ROW()),1)</f>
        <v>0</v>
      </c>
      <c r="G75" s="8">
        <f>ROUND(INDEX([1]Calculation!K:K,ROW()),0)</f>
        <v>22</v>
      </c>
      <c r="H75" s="8">
        <f>ROUND(INDEX([1]Calculation!L:L,ROW()),0)</f>
        <v>0</v>
      </c>
      <c r="I75" s="8">
        <f>ROUND(INDEX([1]Calculation!M:M,ROW()),0)</f>
        <v>0</v>
      </c>
      <c r="J75" s="8">
        <f>ROUND(INDEX([1]Calculation!N:N,ROW()),0)</f>
        <v>23</v>
      </c>
      <c r="K75" s="8">
        <f>ROUND(INDEX([1]Calculation!O:O,ROW()),0)</f>
        <v>0</v>
      </c>
      <c r="L75" s="8">
        <f>ROUND(INDEX([1]Calculation!P:P,ROW()),0)</f>
        <v>30</v>
      </c>
      <c r="M75" s="8">
        <f>ROUND(INDEX([1]Calculation!Q:Q,ROW()),0)</f>
        <v>0</v>
      </c>
      <c r="N75" s="8">
        <f>ROUND(INDEX([1]Calculation!R:R,ROW()),0)</f>
        <v>20</v>
      </c>
      <c r="O75" s="8">
        <f>ROUND(INDEX([1]Calculation!S:S,ROW()),0)</f>
        <v>0</v>
      </c>
    </row>
    <row r="76" spans="1:15">
      <c r="A76" t="str">
        <f>INDEX([1]Calculation!$E:$E,ROW())</f>
        <v>Iowa</v>
      </c>
      <c r="B76" t="str">
        <f>INDEX([1]Calculation!$C:$C,ROW())</f>
        <v>Change Research</v>
      </c>
      <c r="C76" t="str">
        <f>IF(INDEX([1]Calculation!$F:$F,ROW())=0,"-",INDEX([1]Calculation!$F:$F,ROW()))</f>
        <v>C</v>
      </c>
      <c r="D76" t="str">
        <f>INDEX([1]Calculation!$I:$I,ROW())&amp;"  "&amp;INDEX([1]Calculation!$J:$J,ROW())</f>
        <v>704  lv</v>
      </c>
      <c r="E76" s="2" t="str">
        <f>MONTH(INDEX([1]Calculation!$H:$H,ROW()))&amp;"/"&amp;DAY(INDEX([1]Calculation!$H:$H,ROW()))</f>
        <v>1/26</v>
      </c>
      <c r="F76" s="12">
        <f>ROUND(INDEX([1]Calculation!AK:AK,ROW()),1)</f>
        <v>9.4</v>
      </c>
      <c r="G76" s="8">
        <f>ROUND(INDEX([1]Calculation!K:K,ROW()),0)</f>
        <v>18</v>
      </c>
      <c r="H76" s="8">
        <f>ROUND(INDEX([1]Calculation!L:L,ROW()),0)</f>
        <v>0</v>
      </c>
      <c r="I76" s="8">
        <f>ROUND(INDEX([1]Calculation!M:M,ROW()),0)</f>
        <v>0</v>
      </c>
      <c r="J76" s="8">
        <f>ROUND(INDEX([1]Calculation!N:N,ROW()),0)</f>
        <v>19</v>
      </c>
      <c r="K76" s="8">
        <f>ROUND(INDEX([1]Calculation!O:O,ROW()),0)</f>
        <v>10</v>
      </c>
      <c r="L76" s="8">
        <f>ROUND(INDEX([1]Calculation!P:P,ROW()),0)</f>
        <v>27</v>
      </c>
      <c r="M76" s="8">
        <f>ROUND(INDEX([1]Calculation!Q:Q,ROW()),0)</f>
        <v>4</v>
      </c>
      <c r="N76" s="8">
        <f>ROUND(INDEX([1]Calculation!R:R,ROW()),0)</f>
        <v>15</v>
      </c>
      <c r="O76" s="8">
        <f>ROUND(INDEX([1]Calculation!S:S,ROW()),0)</f>
        <v>4</v>
      </c>
    </row>
    <row r="77" spans="1:15">
      <c r="A77" t="str">
        <f>INDEX([1]Calculation!$E:$E,ROW())</f>
        <v>US</v>
      </c>
      <c r="B77" t="str">
        <f>INDEX([1]Calculation!$C:$C,ROW())</f>
        <v>Morning Consult</v>
      </c>
      <c r="C77" t="str">
        <f>IF(INDEX([1]Calculation!$F:$F,ROW())=0,"-",INDEX([1]Calculation!$F:$F,ROW()))</f>
        <v>B/C</v>
      </c>
      <c r="D77" t="str">
        <f>INDEX([1]Calculation!$I:$I,ROW())&amp;"  "&amp;INDEX([1]Calculation!$J:$J,ROW())</f>
        <v>17836  lv</v>
      </c>
      <c r="E77" s="2" t="str">
        <f>MONTH(INDEX([1]Calculation!$H:$H,ROW()))&amp;"/"&amp;DAY(INDEX([1]Calculation!$H:$H,ROW()))</f>
        <v>1/26</v>
      </c>
      <c r="F77" s="12">
        <f>ROUND(INDEX([1]Calculation!AK:AK,ROW()),1)</f>
        <v>0.4</v>
      </c>
      <c r="G77" s="8">
        <f>ROUND(INDEX([1]Calculation!K:K,ROW()),0)</f>
        <v>29</v>
      </c>
      <c r="H77" s="8">
        <f>ROUND(INDEX([1]Calculation!L:L,ROW()),0)</f>
        <v>12</v>
      </c>
      <c r="I77" s="8">
        <f>ROUND(INDEX([1]Calculation!M:M,ROW()),0)</f>
        <v>0</v>
      </c>
      <c r="J77" s="8">
        <f>ROUND(INDEX([1]Calculation!N:N,ROW()),0)</f>
        <v>7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3</v>
      </c>
      <c r="N77" s="8">
        <f>ROUND(INDEX([1]Calculation!R:R,ROW()),0)</f>
        <v>14</v>
      </c>
      <c r="O77" s="8">
        <f>ROUND(INDEX([1]Calculation!S:S,ROW()),0)</f>
        <v>5</v>
      </c>
    </row>
    <row r="78" spans="1:15">
      <c r="A78" t="str">
        <f>INDEX([1]Calculation!$E:$E,ROW())</f>
        <v>New Hampshire</v>
      </c>
      <c r="B78" t="str">
        <f>INDEX([1]Calculation!$C:$C,ROW())</f>
        <v>RKM Research and Communications Inc.</v>
      </c>
      <c r="C78" t="str">
        <f>IF(INDEX([1]Calculation!$F:$F,ROW())=0,"-",INDEX([1]Calculation!$F:$F,ROW()))</f>
        <v>A/B</v>
      </c>
      <c r="D78" t="str">
        <f>INDEX([1]Calculation!$I:$I,ROW())&amp;"  "&amp;INDEX([1]Calculation!$J:$J,ROW())</f>
        <v>407  lv</v>
      </c>
      <c r="E78" s="2" t="str">
        <f>MONTH(INDEX([1]Calculation!$H:$H,ROW()))&amp;"/"&amp;DAY(INDEX([1]Calculation!$H:$H,ROW()))</f>
        <v>1/26</v>
      </c>
      <c r="F78" s="12">
        <f>ROUND(INDEX([1]Calculation!AK:AK,ROW()),1)</f>
        <v>0.8</v>
      </c>
      <c r="G78" s="8">
        <f>ROUND(INDEX([1]Calculation!K:K,ROW()),0)</f>
        <v>22</v>
      </c>
      <c r="H78" s="8">
        <f>ROUND(INDEX([1]Calculation!L:L,ROW()),0)</f>
        <v>3</v>
      </c>
      <c r="I78" s="8">
        <f>ROUND(INDEX([1]Calculation!M:M,ROW()),0)</f>
        <v>0</v>
      </c>
      <c r="J78" s="8">
        <f>ROUND(INDEX([1]Calculation!N:N,ROW()),0)</f>
        <v>10</v>
      </c>
      <c r="K78" s="8">
        <f>ROUND(INDEX([1]Calculation!O:O,ROW()),0)</f>
        <v>5</v>
      </c>
      <c r="L78" s="8">
        <f>ROUND(INDEX([1]Calculation!P:P,ROW()),0)</f>
        <v>29</v>
      </c>
      <c r="M78" s="8">
        <f>ROUND(INDEX([1]Calculation!Q:Q,ROW()),0)</f>
        <v>0</v>
      </c>
      <c r="N78" s="8">
        <f>ROUND(INDEX([1]Calculation!R:R,ROW()),0)</f>
        <v>16</v>
      </c>
      <c r="O78" s="8">
        <f>ROUND(INDEX([1]Calculation!S:S,ROW()),0)</f>
        <v>1</v>
      </c>
    </row>
    <row r="79" spans="1:15">
      <c r="A79" t="str">
        <f>INDEX([1]Calculation!$E:$E,ROW())</f>
        <v>Iowa</v>
      </c>
      <c r="B79" t="str">
        <f>INDEX([1]Calculation!$C:$C,ROW())</f>
        <v>Emerson College</v>
      </c>
      <c r="C79" t="str">
        <f>IF(INDEX([1]Calculation!$F:$F,ROW())=0,"-",INDEX([1]Calculation!$F:$F,ROW()))</f>
        <v>B-</v>
      </c>
      <c r="D79" t="str">
        <f>INDEX([1]Calculation!$I:$I,ROW())&amp;"  "&amp;INDEX([1]Calculation!$J:$J,ROW())</f>
        <v>450  lv</v>
      </c>
      <c r="E79" s="2" t="str">
        <f>MONTH(INDEX([1]Calculation!$H:$H,ROW()))&amp;"/"&amp;DAY(INDEX([1]Calculation!$H:$H,ROW()))</f>
        <v>1/26</v>
      </c>
      <c r="F79" s="12">
        <f>ROUND(INDEX([1]Calculation!AK:AK,ROW()),1)</f>
        <v>1.5</v>
      </c>
      <c r="G79" s="8">
        <f>ROUND(INDEX([1]Calculation!K:K,ROW()),0)</f>
        <v>21</v>
      </c>
      <c r="H79" s="8">
        <f>ROUND(INDEX([1]Calculation!L:L,ROW()),0)</f>
        <v>0</v>
      </c>
      <c r="I79" s="8">
        <f>ROUND(INDEX([1]Calculation!M:M,ROW()),0)</f>
        <v>0</v>
      </c>
      <c r="J79" s="8">
        <f>ROUND(INDEX([1]Calculation!N:N,ROW()),0)</f>
        <v>10</v>
      </c>
      <c r="K79" s="8">
        <f>ROUND(INDEX([1]Calculation!O:O,ROW()),0)</f>
        <v>13</v>
      </c>
      <c r="L79" s="8">
        <f>ROUND(INDEX([1]Calculation!P:P,ROW()),0)</f>
        <v>30</v>
      </c>
      <c r="M79" s="8">
        <f>ROUND(INDEX([1]Calculation!Q:Q,ROW()),0)</f>
        <v>5</v>
      </c>
      <c r="N79" s="8">
        <f>ROUND(INDEX([1]Calculation!R:R,ROW()),0)</f>
        <v>11</v>
      </c>
      <c r="O79" s="8">
        <f>ROUND(INDEX([1]Calculation!S:S,ROW()),0)</f>
        <v>5</v>
      </c>
    </row>
    <row r="80" spans="1:15">
      <c r="A80" t="str">
        <f>INDEX([1]Calculation!$E:$E,ROW())</f>
        <v>Iowa</v>
      </c>
      <c r="B80" t="str">
        <f>INDEX([1]Calculation!$C:$C,ROW())</f>
        <v>Suffolk University</v>
      </c>
      <c r="C80" t="str">
        <f>IF(INDEX([1]Calculation!$F:$F,ROW())=0,"-",INDEX([1]Calculation!$F:$F,ROW()))</f>
        <v>A-</v>
      </c>
      <c r="D80" t="str">
        <f>INDEX([1]Calculation!$I:$I,ROW())&amp;"  "&amp;INDEX([1]Calculation!$J:$J,ROW())</f>
        <v>500  lv</v>
      </c>
      <c r="E80" s="2" t="str">
        <f>MONTH(INDEX([1]Calculation!$H:$H,ROW()))&amp;"/"&amp;DAY(INDEX([1]Calculation!$H:$H,ROW()))</f>
        <v>1/26</v>
      </c>
      <c r="F80" s="12">
        <f>ROUND(INDEX([1]Calculation!AK:AK,ROW()),1)</f>
        <v>23.8</v>
      </c>
      <c r="G80" s="8">
        <f>ROUND(INDEX([1]Calculation!K:K,ROW()),0)</f>
        <v>25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18</v>
      </c>
      <c r="K80" s="8">
        <f>ROUND(INDEX([1]Calculation!O:O,ROW()),0)</f>
        <v>6</v>
      </c>
      <c r="L80" s="8">
        <f>ROUND(INDEX([1]Calculation!P:P,ROW()),0)</f>
        <v>19</v>
      </c>
      <c r="M80" s="8">
        <f>ROUND(INDEX([1]Calculation!Q:Q,ROW()),0)</f>
        <v>2</v>
      </c>
      <c r="N80" s="8">
        <f>ROUND(INDEX([1]Calculation!R:R,ROW()),0)</f>
        <v>13</v>
      </c>
      <c r="O80" s="8">
        <f>ROUND(INDEX([1]Calculation!S:S,ROW()),0)</f>
        <v>3</v>
      </c>
    </row>
    <row r="81" spans="1:15">
      <c r="A81" t="str">
        <f>INDEX([1]Calculation!$E:$E,ROW())</f>
        <v>Florida</v>
      </c>
      <c r="B81" t="str">
        <f>INDEX([1]Calculation!$C:$C,ROW())</f>
        <v>Tel Opinion Research</v>
      </c>
      <c r="C81" t="str">
        <f>IF(INDEX([1]Calculation!$F:$F,ROW())=0,"-",INDEX([1]Calculation!$F:$F,ROW()))</f>
        <v>B/C</v>
      </c>
      <c r="D81" t="str">
        <f>INDEX([1]Calculation!$I:$I,ROW())&amp;"  "&amp;INDEX([1]Calculation!$J:$J,ROW())</f>
        <v>600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0</v>
      </c>
      <c r="G81" s="8">
        <f>ROUND(INDEX([1]Calculation!K:K,ROW()),0)</f>
        <v>41</v>
      </c>
      <c r="H81" s="8">
        <f>ROUND(INDEX([1]Calculation!L:L,ROW()),0)</f>
        <v>0</v>
      </c>
      <c r="I81" s="8">
        <f>ROUND(INDEX([1]Calculation!M:M,ROW()),0)</f>
        <v>0</v>
      </c>
      <c r="J81" s="8">
        <f>ROUND(INDEX([1]Calculation!N:N,ROW()),0)</f>
        <v>0</v>
      </c>
      <c r="K81" s="8">
        <f>ROUND(INDEX([1]Calculation!O:O,ROW()),0)</f>
        <v>0</v>
      </c>
      <c r="L81" s="8">
        <f>ROUND(INDEX([1]Calculation!P:P,ROW()),0)</f>
        <v>21</v>
      </c>
      <c r="M81" s="8">
        <f>ROUND(INDEX([1]Calculation!Q:Q,ROW()),0)</f>
        <v>0</v>
      </c>
      <c r="N81" s="8">
        <f>ROUND(INDEX([1]Calculation!R:R,ROW()),0)</f>
        <v>18</v>
      </c>
      <c r="O81" s="8">
        <f>ROUND(INDEX([1]Calculation!S:S,ROW()),0)</f>
        <v>0</v>
      </c>
    </row>
    <row r="82" spans="1:15">
      <c r="A82" t="str">
        <f>INDEX([1]Calculation!$E:$E,ROW())</f>
        <v>Florida</v>
      </c>
      <c r="B82" t="str">
        <f>INDEX([1]Calculation!$C:$C,ROW())</f>
        <v>Tel Opinion Research</v>
      </c>
      <c r="C82" t="str">
        <f>IF(INDEX([1]Calculation!$F:$F,ROW())=0,"-",INDEX([1]Calculation!$F:$F,ROW()))</f>
        <v>B/C</v>
      </c>
      <c r="D82" t="str">
        <f>INDEX([1]Calculation!$I:$I,ROW())&amp;"  "&amp;INDEX([1]Calculation!$J:$J,ROW())</f>
        <v>600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12.2</v>
      </c>
      <c r="G82" s="8">
        <f>ROUND(INDEX([1]Calculation!K:K,ROW()),0)</f>
        <v>29</v>
      </c>
      <c r="H82" s="8">
        <f>ROUND(INDEX([1]Calculation!L:L,ROW()),0)</f>
        <v>4</v>
      </c>
      <c r="I82" s="8">
        <f>ROUND(INDEX([1]Calculation!M:M,ROW()),0)</f>
        <v>0</v>
      </c>
      <c r="J82" s="8">
        <f>ROUND(INDEX([1]Calculation!N:N,ROW()),0)</f>
        <v>4</v>
      </c>
      <c r="K82" s="8">
        <f>ROUND(INDEX([1]Calculation!O:O,ROW()),0)</f>
        <v>4</v>
      </c>
      <c r="L82" s="8">
        <f>ROUND(INDEX([1]Calculation!P:P,ROW()),0)</f>
        <v>17</v>
      </c>
      <c r="M82" s="8">
        <f>ROUND(INDEX([1]Calculation!Q:Q,ROW()),0)</f>
        <v>2</v>
      </c>
      <c r="N82" s="8">
        <f>ROUND(INDEX([1]Calculation!R:R,ROW()),0)</f>
        <v>12</v>
      </c>
      <c r="O82" s="8">
        <f>ROUND(INDEX([1]Calculation!S:S,ROW()),0)</f>
        <v>2</v>
      </c>
    </row>
    <row r="83" spans="1:15">
      <c r="A83" t="str">
        <f>INDEX([1]Calculation!$E:$E,ROW())</f>
        <v>Iowa</v>
      </c>
      <c r="B83" t="str">
        <f>INDEX([1]Calculation!$C:$C,ROW())</f>
        <v>Morningside College</v>
      </c>
      <c r="C83" t="str">
        <f>IF(INDEX([1]Calculation!$F:$F,ROW())=0,"-",INDEX([1]Calculation!$F:$F,ROW()))</f>
        <v>-</v>
      </c>
      <c r="D83" t="str">
        <f>INDEX([1]Calculation!$I:$I,ROW())&amp;"  "&amp;INDEX([1]Calculation!$J:$J,ROW())</f>
        <v>253  lv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6.1</v>
      </c>
      <c r="G83" s="8">
        <f>ROUND(INDEX([1]Calculation!K:K,ROW()),0)</f>
        <v>19</v>
      </c>
      <c r="H83" s="8">
        <f>ROUND(INDEX([1]Calculation!L:L,ROW()),0)</f>
        <v>1</v>
      </c>
      <c r="I83" s="8">
        <f>ROUND(INDEX([1]Calculation!M:M,ROW()),0)</f>
        <v>0</v>
      </c>
      <c r="J83" s="8">
        <f>ROUND(INDEX([1]Calculation!N:N,ROW()),0)</f>
        <v>18</v>
      </c>
      <c r="K83" s="8">
        <f>ROUND(INDEX([1]Calculation!O:O,ROW()),0)</f>
        <v>12</v>
      </c>
      <c r="L83" s="8">
        <f>ROUND(INDEX([1]Calculation!P:P,ROW()),0)</f>
        <v>15</v>
      </c>
      <c r="M83" s="8">
        <f>ROUND(INDEX([1]Calculation!Q:Q,ROW()),0)</f>
        <v>6</v>
      </c>
      <c r="N83" s="8">
        <f>ROUND(INDEX([1]Calculation!R:R,ROW()),0)</f>
        <v>15</v>
      </c>
      <c r="O83" s="8">
        <f>ROUND(INDEX([1]Calculation!S:S,ROW()),0)</f>
        <v>4</v>
      </c>
    </row>
    <row r="84" spans="1:15">
      <c r="A84" t="str">
        <f>INDEX([1]Calculation!$E:$E,ROW())</f>
        <v>US</v>
      </c>
      <c r="B84" t="str">
        <f>INDEX([1]Calculation!$C:$C,ROW())</f>
        <v>Echelon Insights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474  lv</v>
      </c>
      <c r="E84" s="2" t="str">
        <f>MONTH(INDEX([1]Calculation!$H:$H,ROW()))&amp;"/"&amp;DAY(INDEX([1]Calculation!$H:$H,ROW()))</f>
        <v>1/23</v>
      </c>
      <c r="F84" s="12">
        <f>ROUND(INDEX([1]Calculation!AK:AK,ROW()),1)</f>
        <v>0</v>
      </c>
      <c r="G84" s="8">
        <f>ROUND(INDEX([1]Calculation!K:K,ROW()),0)</f>
        <v>56</v>
      </c>
      <c r="H84" s="8">
        <f>ROUND(INDEX([1]Calculation!L:L,ROW()),0)</f>
        <v>0</v>
      </c>
      <c r="I84" s="8">
        <f>ROUND(INDEX([1]Calculation!M:M,ROW()),0)</f>
        <v>0</v>
      </c>
      <c r="J84" s="8">
        <f>ROUND(INDEX([1]Calculation!N:N,ROW()),0)</f>
        <v>32</v>
      </c>
      <c r="K84" s="8">
        <f>ROUND(INDEX([1]Calculation!O:O,ROW()),0)</f>
        <v>0</v>
      </c>
      <c r="L84" s="8">
        <f>ROUND(INDEX([1]Calculation!P:P,ROW()),0)</f>
        <v>0</v>
      </c>
      <c r="M84" s="8">
        <f>ROUND(INDEX([1]Calculation!Q:Q,ROW()),0)</f>
        <v>0</v>
      </c>
      <c r="N84" s="8">
        <f>ROUND(INDEX([1]Calculation!R:R,ROW()),0)</f>
        <v>0</v>
      </c>
      <c r="O84" s="8">
        <f>ROUND(INDEX([1]Calculation!S:S,ROW()),0)</f>
        <v>0</v>
      </c>
    </row>
    <row r="85" spans="1:15">
      <c r="A85" t="str">
        <f>INDEX([1]Calculation!$E:$E,ROW())</f>
        <v>US</v>
      </c>
      <c r="B85" t="str">
        <f>INDEX([1]Calculation!$C:$C,ROW())</f>
        <v>Echelon Insights</v>
      </c>
      <c r="C85" t="str">
        <f>IF(INDEX([1]Calculation!$F:$F,ROW())=0,"-",INDEX([1]Calculation!$F:$F,ROW()))</f>
        <v>-</v>
      </c>
      <c r="D85" t="str">
        <f>INDEX([1]Calculation!$I:$I,ROW())&amp;"  "&amp;INDEX([1]Calculation!$J:$J,ROW())</f>
        <v>474  lv</v>
      </c>
      <c r="E85" s="2" t="str">
        <f>MONTH(INDEX([1]Calculation!$H:$H,ROW()))&amp;"/"&amp;DAY(INDEX([1]Calculation!$H:$H,ROW()))</f>
        <v>1/23</v>
      </c>
      <c r="F85" s="12">
        <f>ROUND(INDEX([1]Calculation!AK:AK,ROW()),1)</f>
        <v>0</v>
      </c>
      <c r="G85" s="8">
        <f>ROUND(INDEX([1]Calculation!K:K,ROW()),0)</f>
        <v>54</v>
      </c>
      <c r="H85" s="8">
        <f>ROUND(INDEX([1]Calculation!L:L,ROW()),0)</f>
        <v>0</v>
      </c>
      <c r="I85" s="8">
        <f>ROUND(INDEX([1]Calculation!M:M,ROW()),0)</f>
        <v>0</v>
      </c>
      <c r="J85" s="8">
        <f>ROUND(INDEX([1]Calculation!N:N,ROW()),0)</f>
        <v>0</v>
      </c>
      <c r="K85" s="8">
        <f>ROUND(INDEX([1]Calculation!O:O,ROW()),0)</f>
        <v>0</v>
      </c>
      <c r="L85" s="8">
        <f>ROUND(INDEX([1]Calculation!P:P,ROW()),0)</f>
        <v>38</v>
      </c>
      <c r="M85" s="8">
        <f>ROUND(INDEX([1]Calculation!Q:Q,ROW()),0)</f>
        <v>0</v>
      </c>
      <c r="N85" s="8">
        <f>ROUND(INDEX([1]Calculation!R:R,ROW()),0)</f>
        <v>0</v>
      </c>
      <c r="O85" s="8">
        <f>ROUND(INDEX([1]Calculation!S:S,ROW()),0)</f>
        <v>0</v>
      </c>
    </row>
    <row r="86" spans="1:15">
      <c r="A86" t="str">
        <f>INDEX([1]Calculation!$E:$E,ROW())</f>
        <v>US</v>
      </c>
      <c r="B86" t="str">
        <f>INDEX([1]Calculation!$C:$C,ROW())</f>
        <v>Echelon Insights</v>
      </c>
      <c r="C86" t="str">
        <f>IF(INDEX([1]Calculation!$F:$F,ROW())=0,"-",INDEX([1]Calculation!$F:$F,ROW()))</f>
        <v>-</v>
      </c>
      <c r="D86" t="str">
        <f>INDEX([1]Calculation!$I:$I,ROW())&amp;"  "&amp;INDEX([1]Calculation!$J:$J,ROW())</f>
        <v>474  lv</v>
      </c>
      <c r="E86" s="2" t="str">
        <f>MONTH(INDEX([1]Calculation!$H:$H,ROW()))&amp;"/"&amp;DAY(INDEX([1]Calculation!$H:$H,ROW()))</f>
        <v>1/23</v>
      </c>
      <c r="F86" s="12">
        <f>ROUND(INDEX([1]Calculation!AK:AK,ROW()),1)</f>
        <v>0</v>
      </c>
      <c r="G86" s="8">
        <f>ROUND(INDEX([1]Calculation!K:K,ROW()),0)</f>
        <v>48</v>
      </c>
      <c r="H86" s="8">
        <f>ROUND(INDEX([1]Calculation!L:L,ROW()),0)</f>
        <v>0</v>
      </c>
      <c r="I86" s="8">
        <f>ROUND(INDEX([1]Calculation!M:M,ROW()),0)</f>
        <v>0</v>
      </c>
      <c r="J86" s="8">
        <f>ROUND(INDEX([1]Calculation!N:N,ROW()),0)</f>
        <v>0</v>
      </c>
      <c r="K86" s="8">
        <f>ROUND(INDEX([1]Calculation!O:O,ROW()),0)</f>
        <v>0</v>
      </c>
      <c r="L86" s="8">
        <f>ROUND(INDEX([1]Calculation!P:P,ROW()),0)</f>
        <v>0</v>
      </c>
      <c r="M86" s="8">
        <f>ROUND(INDEX([1]Calculation!Q:Q,ROW()),0)</f>
        <v>0</v>
      </c>
      <c r="N86" s="8">
        <f>ROUND(INDEX([1]Calculation!R:R,ROW()),0)</f>
        <v>43</v>
      </c>
      <c r="O86" s="8">
        <f>ROUND(INDEX([1]Calculation!S:S,ROW()),0)</f>
        <v>0</v>
      </c>
    </row>
    <row r="87" spans="1:15">
      <c r="A87" t="str">
        <f>INDEX([1]Calculation!$E:$E,ROW())</f>
        <v>US</v>
      </c>
      <c r="B87" t="str">
        <f>INDEX([1]Calculation!$C:$C,ROW())</f>
        <v>Echelon Insights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474  lv</v>
      </c>
      <c r="E87" s="2" t="str">
        <f>MONTH(INDEX([1]Calculation!$H:$H,ROW()))&amp;"/"&amp;DAY(INDEX([1]Calculation!$H:$H,ROW()))</f>
        <v>1/23</v>
      </c>
      <c r="F87" s="12">
        <f>ROUND(INDEX([1]Calculation!AK:AK,ROW()),1)</f>
        <v>8</v>
      </c>
      <c r="G87" s="8">
        <f>ROUND(INDEX([1]Calculation!K:K,ROW()),0)</f>
        <v>26</v>
      </c>
      <c r="H87" s="8">
        <f>ROUND(INDEX([1]Calculation!L:L,ROW()),0)</f>
        <v>13</v>
      </c>
      <c r="I87" s="8">
        <f>ROUND(INDEX([1]Calculation!M:M,ROW()),0)</f>
        <v>0</v>
      </c>
      <c r="J87" s="8">
        <f>ROUND(INDEX([1]Calculation!N:N,ROW()),0)</f>
        <v>7</v>
      </c>
      <c r="K87" s="8">
        <f>ROUND(INDEX([1]Calculation!O:O,ROW()),0)</f>
        <v>3</v>
      </c>
      <c r="L87" s="8">
        <f>ROUND(INDEX([1]Calculation!P:P,ROW()),0)</f>
        <v>23</v>
      </c>
      <c r="M87" s="8">
        <f>ROUND(INDEX([1]Calculation!Q:Q,ROW()),0)</f>
        <v>2</v>
      </c>
      <c r="N87" s="8">
        <f>ROUND(INDEX([1]Calculation!R:R,ROW()),0)</f>
        <v>10</v>
      </c>
      <c r="O87" s="8">
        <f>ROUND(INDEX([1]Calculation!S:S,ROW()),0)</f>
        <v>3</v>
      </c>
    </row>
    <row r="88" spans="1:15">
      <c r="A88" t="str">
        <f>INDEX([1]Calculation!$E:$E,ROW())</f>
        <v>Iowa</v>
      </c>
      <c r="B88" t="str">
        <f>INDEX([1]Calculation!$C:$C,ROW())</f>
        <v>YouGov</v>
      </c>
      <c r="C88" t="str">
        <f>IF(INDEX([1]Calculation!$F:$F,ROW())=0,"-",INDEX([1]Calculation!$F:$F,ROW()))</f>
        <v>B-</v>
      </c>
      <c r="D88" t="str">
        <f>INDEX([1]Calculation!$I:$I,ROW())&amp;"  "&amp;INDEX([1]Calculation!$J:$J,ROW())</f>
        <v>1356  lv</v>
      </c>
      <c r="E88" s="2" t="str">
        <f>MONTH(INDEX([1]Calculation!$H:$H,ROW()))&amp;"/"&amp;DAY(INDEX([1]Calculation!$H:$H,ROW()))</f>
        <v>1/23</v>
      </c>
      <c r="F88" s="12">
        <f>ROUND(INDEX([1]Calculation!AK:AK,ROW()),1)</f>
        <v>17.100000000000001</v>
      </c>
      <c r="G88" s="8">
        <f>ROUND(INDEX([1]Calculation!K:K,ROW()),0)</f>
        <v>25</v>
      </c>
      <c r="H88" s="8">
        <f>ROUND(INDEX([1]Calculation!L:L,ROW()),0)</f>
        <v>0</v>
      </c>
      <c r="I88" s="8">
        <f>ROUND(INDEX([1]Calculation!M:M,ROW()),0)</f>
        <v>0</v>
      </c>
      <c r="J88" s="8">
        <f>ROUND(INDEX([1]Calculation!N:N,ROW()),0)</f>
        <v>22</v>
      </c>
      <c r="K88" s="8">
        <f>ROUND(INDEX([1]Calculation!O:O,ROW()),0)</f>
        <v>7</v>
      </c>
      <c r="L88" s="8">
        <f>ROUND(INDEX([1]Calculation!P:P,ROW()),0)</f>
        <v>26</v>
      </c>
      <c r="M88" s="8">
        <f>ROUND(INDEX([1]Calculation!Q:Q,ROW()),0)</f>
        <v>1</v>
      </c>
      <c r="N88" s="8">
        <f>ROUND(INDEX([1]Calculation!R:R,ROW()),0)</f>
        <v>15</v>
      </c>
      <c r="O88" s="8">
        <f>ROUND(INDEX([1]Calculation!S:S,ROW()),0)</f>
        <v>1</v>
      </c>
    </row>
    <row r="89" spans="1:15">
      <c r="A89" t="str">
        <f>INDEX([1]Calculation!$E:$E,ROW())</f>
        <v>New Hampshire</v>
      </c>
      <c r="B89" t="str">
        <f>INDEX([1]Calculation!$C:$C,ROW())</f>
        <v>Marist College</v>
      </c>
      <c r="C89" t="str">
        <f>IF(INDEX([1]Calculation!$F:$F,ROW())=0,"-",INDEX([1]Calculation!$F:$F,ROW()))</f>
        <v>A+</v>
      </c>
      <c r="D89" t="str">
        <f>INDEX([1]Calculation!$I:$I,ROW())&amp;"  "&amp;INDEX([1]Calculation!$J:$J,ROW())</f>
        <v>1077  rv</v>
      </c>
      <c r="E89" s="2" t="str">
        <f>MONTH(INDEX([1]Calculation!$H:$H,ROW()))&amp;"/"&amp;DAY(INDEX([1]Calculation!$H:$H,ROW()))</f>
        <v>1/23</v>
      </c>
      <c r="F89" s="12">
        <f>ROUND(INDEX([1]Calculation!AK:AK,ROW()),1)</f>
        <v>0</v>
      </c>
      <c r="G89" s="8">
        <f>ROUND(INDEX([1]Calculation!K:K,ROW()),0)</f>
        <v>14</v>
      </c>
      <c r="H89" s="8">
        <f>ROUND(INDEX([1]Calculation!L:L,ROW()),0)</f>
        <v>0</v>
      </c>
      <c r="I89" s="8">
        <f>ROUND(INDEX([1]Calculation!M:M,ROW()),0)</f>
        <v>0</v>
      </c>
      <c r="J89" s="8">
        <f>ROUND(INDEX([1]Calculation!N:N,ROW()),0)</f>
        <v>17</v>
      </c>
      <c r="K89" s="8">
        <f>ROUND(INDEX([1]Calculation!O:O,ROW()),0)</f>
        <v>10</v>
      </c>
      <c r="L89" s="8">
        <f>ROUND(INDEX([1]Calculation!P:P,ROW()),0)</f>
        <v>22</v>
      </c>
      <c r="M89" s="8">
        <f>ROUND(INDEX([1]Calculation!Q:Q,ROW()),0)</f>
        <v>3</v>
      </c>
      <c r="N89" s="8">
        <f>ROUND(INDEX([1]Calculation!R:R,ROW()),0)</f>
        <v>12</v>
      </c>
      <c r="O89" s="8">
        <f>ROUND(INDEX([1]Calculation!S:S,ROW()),0)</f>
        <v>5</v>
      </c>
    </row>
    <row r="90" spans="1:15">
      <c r="A90" t="str">
        <f>INDEX([1]Calculation!$E:$E,ROW())</f>
        <v>New Hampshire</v>
      </c>
      <c r="B90" t="str">
        <f>INDEX([1]Calculation!$C:$C,ROW())</f>
        <v>Marist College</v>
      </c>
      <c r="C90" t="str">
        <f>IF(INDEX([1]Calculation!$F:$F,ROW())=0,"-",INDEX([1]Calculation!$F:$F,ROW()))</f>
        <v>A+</v>
      </c>
      <c r="D90" t="str">
        <f>INDEX([1]Calculation!$I:$I,ROW())&amp;"  "&amp;INDEX([1]Calculation!$J:$J,ROW())</f>
        <v>697  lv</v>
      </c>
      <c r="E90" s="2" t="str">
        <f>MONTH(INDEX([1]Calculation!$H:$H,ROW()))&amp;"/"&amp;DAY(INDEX([1]Calculation!$H:$H,ROW()))</f>
        <v>1/23</v>
      </c>
      <c r="F90" s="12">
        <f>ROUND(INDEX([1]Calculation!AK:AK,ROW()),1)</f>
        <v>1.5</v>
      </c>
      <c r="G90" s="8">
        <f>ROUND(INDEX([1]Calculation!K:K,ROW()),0)</f>
        <v>15</v>
      </c>
      <c r="H90" s="8">
        <f>ROUND(INDEX([1]Calculation!L:L,ROW()),0)</f>
        <v>0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10</v>
      </c>
      <c r="L90" s="8">
        <f>ROUND(INDEX([1]Calculation!P:P,ROW()),0)</f>
        <v>22</v>
      </c>
      <c r="M90" s="8">
        <f>ROUND(INDEX([1]Calculation!Q:Q,ROW()),0)</f>
        <v>3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New Hampshire</v>
      </c>
      <c r="B91" t="str">
        <f>INDEX([1]Calculation!$C:$C,ROW())</f>
        <v>University of New Hampshire</v>
      </c>
      <c r="C91" t="str">
        <f>IF(INDEX([1]Calculation!$F:$F,ROW())=0,"-",INDEX([1]Calculation!$F:$F,ROW()))</f>
        <v>B</v>
      </c>
      <c r="D91" t="str">
        <f>INDEX([1]Calculation!$I:$I,ROW())&amp;"  "&amp;INDEX([1]Calculation!$J:$J,ROW())</f>
        <v>516  lv</v>
      </c>
      <c r="E91" s="2" t="str">
        <f>MONTH(INDEX([1]Calculation!$H:$H,ROW()))&amp;"/"&amp;DAY(INDEX([1]Calculation!$H:$H,ROW()))</f>
        <v>1/23</v>
      </c>
      <c r="F91" s="12">
        <f>ROUND(INDEX([1]Calculation!AK:AK,ROW()),1)</f>
        <v>0.2</v>
      </c>
      <c r="G91" s="8">
        <f>ROUND(INDEX([1]Calculation!K:K,ROW()),0)</f>
        <v>16</v>
      </c>
      <c r="H91" s="8">
        <f>ROUND(INDEX([1]Calculation!L:L,ROW()),0)</f>
        <v>1</v>
      </c>
      <c r="I91" s="8">
        <f>ROUND(INDEX([1]Calculation!M:M,ROW()),0)</f>
        <v>0</v>
      </c>
      <c r="J91" s="8">
        <f>ROUND(INDEX([1]Calculation!N:N,ROW()),0)</f>
        <v>15</v>
      </c>
      <c r="K91" s="8">
        <f>ROUND(INDEX([1]Calculation!O:O,ROW()),0)</f>
        <v>6</v>
      </c>
      <c r="L91" s="8">
        <f>ROUND(INDEX([1]Calculation!P:P,ROW()),0)</f>
        <v>25</v>
      </c>
      <c r="M91" s="8">
        <f>ROUND(INDEX([1]Calculation!Q:Q,ROW()),0)</f>
        <v>2</v>
      </c>
      <c r="N91" s="8">
        <f>ROUND(INDEX([1]Calculation!R:R,ROW()),0)</f>
        <v>12</v>
      </c>
      <c r="O91" s="8">
        <f>ROUND(INDEX([1]Calculation!S:S,ROW()),0)</f>
        <v>5</v>
      </c>
    </row>
    <row r="92" spans="1:15">
      <c r="A92" t="str">
        <f>INDEX([1]Calculation!$E:$E,ROW())</f>
        <v>US</v>
      </c>
      <c r="B92" t="str">
        <f>INDEX([1]Calculation!$C:$C,ROW())</f>
        <v>ABC News/Washington Post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276  lv</v>
      </c>
      <c r="E92" s="2" t="str">
        <f>MONTH(INDEX([1]Calculation!$H:$H,ROW()))&amp;"/"&amp;DAY(INDEX([1]Calculation!$H:$H,ROW()))</f>
        <v>1/23</v>
      </c>
      <c r="F92" s="12">
        <f>ROUND(INDEX([1]Calculation!AK:AK,ROW()),1)</f>
        <v>24.4</v>
      </c>
      <c r="G92" s="8">
        <f>ROUND(INDEX([1]Calculation!K:K,ROW()),0)</f>
        <v>34</v>
      </c>
      <c r="H92" s="8">
        <f>ROUND(INDEX([1]Calculation!L:L,ROW()),0)</f>
        <v>7</v>
      </c>
      <c r="I92" s="8">
        <f>ROUND(INDEX([1]Calculation!M:M,ROW()),0)</f>
        <v>0</v>
      </c>
      <c r="J92" s="8">
        <f>ROUND(INDEX([1]Calculation!N:N,ROW()),0)</f>
        <v>4</v>
      </c>
      <c r="K92" s="8">
        <f>ROUND(INDEX([1]Calculation!O:O,ROW()),0)</f>
        <v>4</v>
      </c>
      <c r="L92" s="8">
        <f>ROUND(INDEX([1]Calculation!P:P,ROW()),0)</f>
        <v>22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6</v>
      </c>
    </row>
    <row r="93" spans="1:15">
      <c r="A93" t="str">
        <f>INDEX([1]Calculation!$E:$E,ROW())</f>
        <v>US</v>
      </c>
      <c r="B93" t="str">
        <f>INDEX([1]Calculation!$C:$C,ROW())</f>
        <v>ABC News/Washington Post</v>
      </c>
      <c r="C93" t="str">
        <f>IF(INDEX([1]Calculation!$F:$F,ROW())=0,"-",INDEX([1]Calculation!$F:$F,ROW()))</f>
        <v>A+</v>
      </c>
      <c r="D93" t="str">
        <f>INDEX([1]Calculation!$I:$I,ROW())&amp;"  "&amp;INDEX([1]Calculation!$J:$J,ROW())</f>
        <v>349  rv</v>
      </c>
      <c r="E93" s="2" t="str">
        <f>MONTH(INDEX([1]Calculation!$H:$H,ROW()))&amp;"/"&amp;DAY(INDEX([1]Calculation!$H:$H,ROW()))</f>
        <v>1/23</v>
      </c>
      <c r="F93" s="12">
        <f>ROUND(INDEX([1]Calculation!AK:AK,ROW()),1)</f>
        <v>0</v>
      </c>
      <c r="G93" s="8">
        <f>ROUND(INDEX([1]Calculation!K:K,ROW()),0)</f>
        <v>32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5</v>
      </c>
      <c r="K93" s="8">
        <f>ROUND(INDEX([1]Calculation!O:O,ROW()),0)</f>
        <v>3</v>
      </c>
      <c r="L93" s="8">
        <f>ROUND(INDEX([1]Calculation!P:P,ROW()),0)</f>
        <v>23</v>
      </c>
      <c r="M93" s="8">
        <f>ROUND(INDEX([1]Calculation!Q:Q,ROW()),0)</f>
        <v>0</v>
      </c>
      <c r="N93" s="8">
        <f>ROUND(INDEX([1]Calculation!R:R,ROW()),0)</f>
        <v>12</v>
      </c>
      <c r="O93" s="8">
        <f>ROUND(INDEX([1]Calculation!S:S,ROW()),0)</f>
        <v>7</v>
      </c>
    </row>
    <row r="94" spans="1:15">
      <c r="A94" t="str">
        <f>INDEX([1]Calculation!$E:$E,ROW())</f>
        <v>US</v>
      </c>
      <c r="B94" t="str">
        <f>INDEX([1]Calculation!$C:$C,ROW())</f>
        <v>ABC News/Washington Post</v>
      </c>
      <c r="C94" t="str">
        <f>IF(INDEX([1]Calculation!$F:$F,ROW())=0,"-",INDEX([1]Calculation!$F:$F,ROW()))</f>
        <v>A+</v>
      </c>
      <c r="D94" t="str">
        <f>INDEX([1]Calculation!$I:$I,ROW())&amp;"  "&amp;INDEX([1]Calculation!$J:$J,ROW())</f>
        <v>388  a</v>
      </c>
      <c r="E94" s="2" t="str">
        <f>MONTH(INDEX([1]Calculation!$H:$H,ROW()))&amp;"/"&amp;DAY(INDEX([1]Calculation!$H:$H,ROW()))</f>
        <v>1/23</v>
      </c>
      <c r="F94" s="12">
        <f>ROUND(INDEX([1]Calculation!AK:AK,ROW()),1)</f>
        <v>0</v>
      </c>
      <c r="G94" s="8">
        <f>ROUND(INDEX([1]Calculation!K:K,ROW()),0)</f>
        <v>28</v>
      </c>
      <c r="H94" s="8">
        <f>ROUND(INDEX([1]Calculation!L:L,ROW()),0)</f>
        <v>8</v>
      </c>
      <c r="I94" s="8">
        <f>ROUND(INDEX([1]Calculation!M:M,ROW()),0)</f>
        <v>0</v>
      </c>
      <c r="J94" s="8">
        <f>ROUND(INDEX([1]Calculation!N:N,ROW()),0)</f>
        <v>5</v>
      </c>
      <c r="K94" s="8">
        <f>ROUND(INDEX([1]Calculation!O:O,ROW()),0)</f>
        <v>3</v>
      </c>
      <c r="L94" s="8">
        <f>ROUND(INDEX([1]Calculation!P:P,ROW()),0)</f>
        <v>24</v>
      </c>
      <c r="M94" s="8">
        <f>ROUND(INDEX([1]Calculation!Q:Q,ROW()),0)</f>
        <v>0</v>
      </c>
      <c r="N94" s="8">
        <f>ROUND(INDEX([1]Calculation!R:R,ROW()),0)</f>
        <v>11</v>
      </c>
      <c r="O94" s="8">
        <f>ROUND(INDEX([1]Calculation!S:S,ROW()),0)</f>
        <v>7</v>
      </c>
    </row>
    <row r="95" spans="1:15">
      <c r="A95" t="str">
        <f>INDEX([1]Calculation!$E:$E,ROW())</f>
        <v>Missouri</v>
      </c>
      <c r="B95" t="str">
        <f>INDEX([1]Calculation!$C:$C,ROW())</f>
        <v>Remington Research Group</v>
      </c>
      <c r="C95" t="str">
        <f>IF(INDEX([1]Calculation!$F:$F,ROW())=0,"-",INDEX([1]Calculation!$F:$F,ROW()))</f>
        <v>C-</v>
      </c>
      <c r="D95" t="str">
        <f>INDEX([1]Calculation!$I:$I,ROW())&amp;"  "&amp;INDEX([1]Calculation!$J:$J,ROW())</f>
        <v>1460  lv</v>
      </c>
      <c r="E95" s="2" t="str">
        <f>MONTH(INDEX([1]Calculation!$H:$H,ROW()))&amp;"/"&amp;DAY(INDEX([1]Calculation!$H:$H,ROW()))</f>
        <v>1/23</v>
      </c>
      <c r="F95" s="12">
        <f>ROUND(INDEX([1]Calculation!AK:AK,ROW()),1)</f>
        <v>9.6999999999999993</v>
      </c>
      <c r="G95" s="8">
        <f>ROUND(INDEX([1]Calculation!K:K,ROW()),0)</f>
        <v>39</v>
      </c>
      <c r="H95" s="8">
        <f>ROUND(INDEX([1]Calculation!L:L,ROW()),0)</f>
        <v>14</v>
      </c>
      <c r="I95" s="8">
        <f>ROUND(INDEX([1]Calculation!M:M,ROW()),0)</f>
        <v>0</v>
      </c>
      <c r="J95" s="8">
        <f>ROUND(INDEX([1]Calculation!N:N,ROW()),0)</f>
        <v>6</v>
      </c>
      <c r="K95" s="8">
        <f>ROUND(INDEX([1]Calculation!O:O,ROW()),0)</f>
        <v>8</v>
      </c>
      <c r="L95" s="8">
        <f>ROUND(INDEX([1]Calculation!P:P,ROW()),0)</f>
        <v>7</v>
      </c>
      <c r="M95" s="8">
        <f>ROUND(INDEX([1]Calculation!Q:Q,ROW()),0)</f>
        <v>1</v>
      </c>
      <c r="N95" s="8">
        <f>ROUND(INDEX([1]Calculation!R:R,ROW()),0)</f>
        <v>9</v>
      </c>
      <c r="O95" s="8">
        <f>ROUND(INDEX([1]Calculation!S:S,ROW()),0)</f>
        <v>2</v>
      </c>
    </row>
    <row r="96" spans="1:15">
      <c r="A96" t="str">
        <f>INDEX([1]Calculation!$E:$E,ROW())</f>
        <v>Iowa</v>
      </c>
      <c r="B96" t="str">
        <f>INDEX([1]Calculation!$C:$C,ROW())</f>
        <v>Siena College/New York Times Upshot</v>
      </c>
      <c r="C96" t="str">
        <f>IF(INDEX([1]Calculation!$F:$F,ROW())=0,"-",INDEX([1]Calculation!$F:$F,ROW()))</f>
        <v>A+</v>
      </c>
      <c r="D96" t="str">
        <f>INDEX([1]Calculation!$I:$I,ROW())&amp;"  "&amp;INDEX([1]Calculation!$J:$J,ROW())</f>
        <v>584  lv</v>
      </c>
      <c r="E96" s="2" t="str">
        <f>MONTH(INDEX([1]Calculation!$H:$H,ROW()))&amp;"/"&amp;DAY(INDEX([1]Calculation!$H:$H,ROW()))</f>
        <v>1/23</v>
      </c>
      <c r="F96" s="12">
        <f>ROUND(INDEX([1]Calculation!AK:AK,ROW()),1)</f>
        <v>0</v>
      </c>
      <c r="G96" s="8">
        <f>ROUND(INDEX([1]Calculation!K:K,ROW()),0)</f>
        <v>23</v>
      </c>
      <c r="H96" s="8">
        <f>ROUND(INDEX([1]Calculation!L:L,ROW()),0)</f>
        <v>0</v>
      </c>
      <c r="I96" s="8">
        <f>ROUND(INDEX([1]Calculation!M:M,ROW()),0)</f>
        <v>0</v>
      </c>
      <c r="J96" s="8">
        <f>ROUND(INDEX([1]Calculation!N:N,ROW()),0)</f>
        <v>23</v>
      </c>
      <c r="K96" s="8">
        <f>ROUND(INDEX([1]Calculation!O:O,ROW()),0)</f>
        <v>0</v>
      </c>
      <c r="L96" s="8">
        <f>ROUND(INDEX([1]Calculation!P:P,ROW()),0)</f>
        <v>30</v>
      </c>
      <c r="M96" s="8">
        <f>ROUND(INDEX([1]Calculation!Q:Q,ROW()),0)</f>
        <v>0</v>
      </c>
      <c r="N96" s="8">
        <f>ROUND(INDEX([1]Calculation!R:R,ROW()),0)</f>
        <v>19</v>
      </c>
      <c r="O96" s="8">
        <f>ROUND(INDEX([1]Calculation!S:S,ROW()),0)</f>
        <v>0</v>
      </c>
    </row>
    <row r="97" spans="1:15">
      <c r="A97" t="str">
        <f>INDEX([1]Calculation!$E:$E,ROW())</f>
        <v>Iowa</v>
      </c>
      <c r="B97" t="str">
        <f>INDEX([1]Calculation!$C:$C,ROW())</f>
        <v>Siena College/New York Times Upshot</v>
      </c>
      <c r="C97" t="str">
        <f>IF(INDEX([1]Calculation!$F:$F,ROW())=0,"-",INDEX([1]Calculation!$F:$F,ROW()))</f>
        <v>A+</v>
      </c>
      <c r="D97" t="str">
        <f>INDEX([1]Calculation!$I:$I,ROW())&amp;"  "&amp;INDEX([1]Calculation!$J:$J,ROW())</f>
        <v>584  lv</v>
      </c>
      <c r="E97" s="2" t="str">
        <f>MONTH(INDEX([1]Calculation!$H:$H,ROW()))&amp;"/"&amp;DAY(INDEX([1]Calculation!$H:$H,ROW()))</f>
        <v>1/23</v>
      </c>
      <c r="F97" s="12">
        <f>ROUND(INDEX([1]Calculation!AK:AK,ROW()),1)</f>
        <v>38.1</v>
      </c>
      <c r="G97" s="8">
        <f>ROUND(INDEX([1]Calculation!K:K,ROW()),0)</f>
        <v>17</v>
      </c>
      <c r="H97" s="8">
        <f>ROUND(INDEX([1]Calculation!L:L,ROW()),0)</f>
        <v>1</v>
      </c>
      <c r="I97" s="8">
        <f>ROUND(INDEX([1]Calculation!M:M,ROW()),0)</f>
        <v>0</v>
      </c>
      <c r="J97" s="8">
        <f>ROUND(INDEX([1]Calculation!N:N,ROW()),0)</f>
        <v>18</v>
      </c>
      <c r="K97" s="8">
        <f>ROUND(INDEX([1]Calculation!O:O,ROW()),0)</f>
        <v>8</v>
      </c>
      <c r="L97" s="8">
        <f>ROUND(INDEX([1]Calculation!P:P,ROW()),0)</f>
        <v>25</v>
      </c>
      <c r="M97" s="8">
        <f>ROUND(INDEX([1]Calculation!Q:Q,ROW()),0)</f>
        <v>3</v>
      </c>
      <c r="N97" s="8">
        <f>ROUND(INDEX([1]Calculation!R:R,ROW()),0)</f>
        <v>15</v>
      </c>
      <c r="O97" s="8">
        <f>ROUND(INDEX([1]Calculation!S:S,ROW()),0)</f>
        <v>3</v>
      </c>
    </row>
    <row r="98" spans="1:15">
      <c r="A98" t="str">
        <f>INDEX([1]Calculation!$E:$E,ROW())</f>
        <v>US</v>
      </c>
      <c r="B98" t="str">
        <f>INDEX([1]Calculation!$C:$C,ROW())</f>
        <v>Emerson College</v>
      </c>
      <c r="C98" t="str">
        <f>IF(INDEX([1]Calculation!$F:$F,ROW())=0,"-",INDEX([1]Calculation!$F:$F,ROW()))</f>
        <v>B-</v>
      </c>
      <c r="D98" t="str">
        <f>INDEX([1]Calculation!$I:$I,ROW())&amp;"  "&amp;INDEX([1]Calculation!$J:$J,ROW())</f>
        <v>497  lv</v>
      </c>
      <c r="E98" s="2" t="str">
        <f>MONTH(INDEX([1]Calculation!$H:$H,ROW()))&amp;"/"&amp;DAY(INDEX([1]Calculation!$H:$H,ROW()))</f>
        <v>1/23</v>
      </c>
      <c r="F98" s="12">
        <f>ROUND(INDEX([1]Calculation!AK:AK,ROW()),1)</f>
        <v>12.5</v>
      </c>
      <c r="G98" s="8">
        <f>ROUND(INDEX([1]Calculation!K:K,ROW()),0)</f>
        <v>30</v>
      </c>
      <c r="H98" s="8">
        <f>ROUND(INDEX([1]Calculation!L:L,ROW()),0)</f>
        <v>7</v>
      </c>
      <c r="I98" s="8">
        <f>ROUND(INDEX([1]Calculation!M:M,ROW()),0)</f>
        <v>0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27</v>
      </c>
      <c r="M98" s="8">
        <f>ROUND(INDEX([1]Calculation!Q:Q,ROW()),0)</f>
        <v>1</v>
      </c>
      <c r="N98" s="8">
        <f>ROUND(INDEX([1]Calculation!R:R,ROW()),0)</f>
        <v>13</v>
      </c>
      <c r="O98" s="8">
        <f>ROUND(INDEX([1]Calculation!S:S,ROW()),0)</f>
        <v>8</v>
      </c>
    </row>
    <row r="99" spans="1:15">
      <c r="A99" t="str">
        <f>INDEX([1]Calculation!$E:$E,ROW())</f>
        <v>US</v>
      </c>
      <c r="B99" t="str">
        <f>INDEX([1]Calculation!$C:$C,ROW())</f>
        <v>Ipsos</v>
      </c>
      <c r="C99" t="str">
        <f>IF(INDEX([1]Calculation!$F:$F,ROW())=0,"-",INDEX([1]Calculation!$F:$F,ROW()))</f>
        <v>B-</v>
      </c>
      <c r="D99" t="str">
        <f>INDEX([1]Calculation!$I:$I,ROW())&amp;"  "&amp;INDEX([1]Calculation!$J:$J,ROW())</f>
        <v>545  rv</v>
      </c>
      <c r="E99" s="2" t="str">
        <f>MONTH(INDEX([1]Calculation!$H:$H,ROW()))&amp;"/"&amp;DAY(INDEX([1]Calculation!$H:$H,ROW()))</f>
        <v>1/23</v>
      </c>
      <c r="F99" s="12">
        <f>ROUND(INDEX([1]Calculation!AK:AK,ROW()),1)</f>
        <v>0.4</v>
      </c>
      <c r="G99" s="8">
        <f>ROUND(INDEX([1]Calculation!K:K,ROW()),0)</f>
        <v>24</v>
      </c>
      <c r="H99" s="8">
        <f>ROUND(INDEX([1]Calculation!L:L,ROW()),0)</f>
        <v>10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3</v>
      </c>
      <c r="L99" s="8">
        <f>ROUND(INDEX([1]Calculation!P:P,ROW()),0)</f>
        <v>20</v>
      </c>
      <c r="M99" s="8">
        <f>ROUND(INDEX([1]Calculation!Q:Q,ROW()),0)</f>
        <v>2</v>
      </c>
      <c r="N99" s="8">
        <f>ROUND(INDEX([1]Calculation!R:R,ROW()),0)</f>
        <v>12</v>
      </c>
      <c r="O99" s="8">
        <f>ROUND(INDEX([1]Calculation!S:S,ROW()),0)</f>
        <v>3</v>
      </c>
    </row>
    <row r="100" spans="1:15">
      <c r="A100" t="str">
        <f>INDEX([1]Calculation!$E:$E,ROW())</f>
        <v>US</v>
      </c>
      <c r="B100" t="str">
        <f>INDEX([1]Calculation!$C:$C,ROW())</f>
        <v>Harris Insights &amp; Analytics</v>
      </c>
      <c r="C100" t="str">
        <f>IF(INDEX([1]Calculation!$F:$F,ROW())=0,"-",INDEX([1]Calculation!$F:$F,ROW()))</f>
        <v>C+</v>
      </c>
      <c r="D100" t="str">
        <f>INDEX([1]Calculation!$I:$I,ROW())&amp;"  "&amp;INDEX([1]Calculation!$J:$J,ROW())</f>
        <v>878  rv</v>
      </c>
      <c r="E100" s="2" t="str">
        <f>MONTH(INDEX([1]Calculation!$H:$H,ROW()))&amp;"/"&amp;DAY(INDEX([1]Calculation!$H:$H,ROW()))</f>
        <v>1/22</v>
      </c>
      <c r="F100" s="12">
        <f>ROUND(INDEX([1]Calculation!AK:AK,ROW()),1)</f>
        <v>1.4</v>
      </c>
      <c r="G100" s="8">
        <f>ROUND(INDEX([1]Calculation!K:K,ROW()),0)</f>
        <v>29</v>
      </c>
      <c r="H100" s="8">
        <f>ROUND(INDEX([1]Calculation!L:L,ROW()),0)</f>
        <v>11</v>
      </c>
      <c r="I100" s="8">
        <f>ROUND(INDEX([1]Calculation!M:M,ROW()),0)</f>
        <v>0</v>
      </c>
      <c r="J100" s="8">
        <f>ROUND(INDEX([1]Calculation!N:N,ROW()),0)</f>
        <v>5</v>
      </c>
      <c r="K100" s="8">
        <f>ROUND(INDEX([1]Calculation!O:O,ROW()),0)</f>
        <v>2</v>
      </c>
      <c r="L100" s="8">
        <f>ROUND(INDEX([1]Calculation!P:P,ROW()),0)</f>
        <v>17</v>
      </c>
      <c r="M100" s="8">
        <f>ROUND(INDEX([1]Calculation!Q:Q,ROW()),0)</f>
        <v>4</v>
      </c>
      <c r="N100" s="8">
        <f>ROUND(INDEX([1]Calculation!R:R,ROW()),0)</f>
        <v>9</v>
      </c>
      <c r="O100" s="8">
        <f>ROUND(INDEX([1]Calculation!S:S,ROW()),0)</f>
        <v>4</v>
      </c>
    </row>
    <row r="101" spans="1:15">
      <c r="A101" t="str">
        <f>INDEX([1]Calculation!$E:$E,ROW())</f>
        <v>Utah</v>
      </c>
      <c r="B101" t="str">
        <f>INDEX([1]Calculation!$C:$C,ROW())</f>
        <v>Suffolk University</v>
      </c>
      <c r="C101" t="str">
        <f>IF(INDEX([1]Calculation!$F:$F,ROW())=0,"-",INDEX([1]Calculation!$F:$F,ROW()))</f>
        <v>A-</v>
      </c>
      <c r="D101" t="str">
        <f>INDEX([1]Calculation!$I:$I,ROW())&amp;"  "&amp;INDEX([1]Calculation!$J:$J,ROW())</f>
        <v>132  lv</v>
      </c>
      <c r="E101" s="2" t="str">
        <f>MONTH(INDEX([1]Calculation!$H:$H,ROW()))&amp;"/"&amp;DAY(INDEX([1]Calculation!$H:$H,ROW()))</f>
        <v>1/22</v>
      </c>
      <c r="F101" s="12">
        <f>ROUND(INDEX([1]Calculation!AK:AK,ROW()),1)</f>
        <v>11</v>
      </c>
      <c r="G101" s="8">
        <f>ROUND(INDEX([1]Calculation!K:K,ROW()),0)</f>
        <v>12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5</v>
      </c>
      <c r="K101" s="8">
        <f>ROUND(INDEX([1]Calculation!O:O,ROW()),0)</f>
        <v>3</v>
      </c>
      <c r="L101" s="8">
        <f>ROUND(INDEX([1]Calculation!P:P,ROW()),0)</f>
        <v>27</v>
      </c>
      <c r="M101" s="8">
        <f>ROUND(INDEX([1]Calculation!Q:Q,ROW()),0)</f>
        <v>1</v>
      </c>
      <c r="N101" s="8">
        <f>ROUND(INDEX([1]Calculation!R:R,ROW()),0)</f>
        <v>14</v>
      </c>
      <c r="O101" s="8">
        <f>ROUND(INDEX([1]Calculation!S:S,ROW()),0)</f>
        <v>5</v>
      </c>
    </row>
    <row r="102" spans="1:15">
      <c r="A102" t="str">
        <f>INDEX([1]Calculation!$E:$E,ROW())</f>
        <v>US</v>
      </c>
      <c r="B102" t="str">
        <f>INDEX([1]Calculation!$C:$C,ROW())</f>
        <v>Fox News/Beacon Research/Shaw &amp; Co. Research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495  lv</v>
      </c>
      <c r="E102" s="2" t="str">
        <f>MONTH(INDEX([1]Calculation!$H:$H,ROW()))&amp;"/"&amp;DAY(INDEX([1]Calculation!$H:$H,ROW()))</f>
        <v>1/22</v>
      </c>
      <c r="F102" s="12">
        <f>ROUND(INDEX([1]Calculation!AK:AK,ROW()),1)</f>
        <v>22.3</v>
      </c>
      <c r="G102" s="8">
        <f>ROUND(INDEX([1]Calculation!K:K,ROW()),0)</f>
        <v>26</v>
      </c>
      <c r="H102" s="8">
        <f>ROUND(INDEX([1]Calculation!L:L,ROW()),0)</f>
        <v>10</v>
      </c>
      <c r="I102" s="8">
        <f>ROUND(INDEX([1]Calculation!M:M,ROW()),0)</f>
        <v>0</v>
      </c>
      <c r="J102" s="8">
        <f>ROUND(INDEX([1]Calculation!N:N,ROW()),0)</f>
        <v>7</v>
      </c>
      <c r="K102" s="8">
        <f>ROUND(INDEX([1]Calculation!O:O,ROW()),0)</f>
        <v>3</v>
      </c>
      <c r="L102" s="8">
        <f>ROUND(INDEX([1]Calculation!P:P,ROW()),0)</f>
        <v>23</v>
      </c>
      <c r="M102" s="8">
        <f>ROUND(INDEX([1]Calculation!Q:Q,ROW()),0)</f>
        <v>3</v>
      </c>
      <c r="N102" s="8">
        <f>ROUND(INDEX([1]Calculation!R:R,ROW()),0)</f>
        <v>14</v>
      </c>
      <c r="O102" s="8">
        <f>ROUND(INDEX([1]Calculation!S:S,ROW()),0)</f>
        <v>5</v>
      </c>
    </row>
    <row r="103" spans="1:15">
      <c r="A103" t="str">
        <f>INDEX([1]Calculation!$E:$E,ROW())</f>
        <v>Iowa</v>
      </c>
      <c r="B103" t="str">
        <f>INDEX([1]Calculation!$C:$C,ROW())</f>
        <v>Civiqs</v>
      </c>
      <c r="C103" t="str">
        <f>IF(INDEX([1]Calculation!$F:$F,ROW())=0,"-",INDEX([1]Calculation!$F:$F,ROW()))</f>
        <v>-</v>
      </c>
      <c r="D103" t="str">
        <f>INDEX([1]Calculation!$I:$I,ROW())&amp;"  "&amp;INDEX([1]Calculation!$J:$J,ROW())</f>
        <v>590  lv</v>
      </c>
      <c r="E103" s="2" t="str">
        <f>MONTH(INDEX([1]Calculation!$H:$H,ROW()))&amp;"/"&amp;DAY(INDEX([1]Calculation!$H:$H,ROW()))</f>
        <v>1/21</v>
      </c>
      <c r="F103" s="12">
        <f>ROUND(INDEX([1]Calculation!AK:AK,ROW()),1)</f>
        <v>0.3</v>
      </c>
      <c r="G103" s="8">
        <f>ROUND(INDEX([1]Calculation!K:K,ROW()),0)</f>
        <v>17</v>
      </c>
      <c r="H103" s="8">
        <f>ROUND(INDEX([1]Calculation!L:L,ROW()),0)</f>
        <v>0</v>
      </c>
      <c r="I103" s="8">
        <f>ROUND(INDEX([1]Calculation!M:M,ROW()),0)</f>
        <v>0</v>
      </c>
      <c r="J103" s="8">
        <f>ROUND(INDEX([1]Calculation!N:N,ROW()),0)</f>
        <v>19</v>
      </c>
      <c r="K103" s="8">
        <f>ROUND(INDEX([1]Calculation!O:O,ROW()),0)</f>
        <v>6</v>
      </c>
      <c r="L103" s="8">
        <f>ROUND(INDEX([1]Calculation!P:P,ROW()),0)</f>
        <v>24</v>
      </c>
      <c r="M103" s="8">
        <f>ROUND(INDEX([1]Calculation!Q:Q,ROW()),0)</f>
        <v>3</v>
      </c>
      <c r="N103" s="8">
        <f>ROUND(INDEX([1]Calculation!R:R,ROW()),0)</f>
        <v>19</v>
      </c>
      <c r="O103" s="8">
        <f>ROUND(INDEX([1]Calculation!S:S,ROW()),0)</f>
        <v>5</v>
      </c>
    </row>
    <row r="104" spans="1:15">
      <c r="A104" t="str">
        <f>INDEX([1]Calculation!$E:$E,ROW())</f>
        <v>Texas</v>
      </c>
      <c r="B104" t="str">
        <f>INDEX([1]Calculation!$C:$C,ROW())</f>
        <v>Data for Progress</v>
      </c>
      <c r="C104" t="str">
        <f>IF(INDEX([1]Calculation!$F:$F,ROW())=0,"-",INDEX([1]Calculation!$F:$F,ROW()))</f>
        <v>B/C</v>
      </c>
      <c r="D104" t="str">
        <f>INDEX([1]Calculation!$I:$I,ROW())&amp;"  "&amp;INDEX([1]Calculation!$J:$J,ROW())</f>
        <v>684  lv</v>
      </c>
      <c r="E104" s="2" t="str">
        <f>MONTH(INDEX([1]Calculation!$H:$H,ROW()))&amp;"/"&amp;DAY(INDEX([1]Calculation!$H:$H,ROW()))</f>
        <v>1/21</v>
      </c>
      <c r="F104" s="12">
        <f>ROUND(INDEX([1]Calculation!AK:AK,ROW()),1)</f>
        <v>11.7</v>
      </c>
      <c r="G104" s="8">
        <f>ROUND(INDEX([1]Calculation!K:K,ROW()),0)</f>
        <v>26</v>
      </c>
      <c r="H104" s="8">
        <f>ROUND(INDEX([1]Calculation!L:L,ROW()),0)</f>
        <v>7</v>
      </c>
      <c r="I104" s="8">
        <f>ROUND(INDEX([1]Calculation!M:M,ROW()),0)</f>
        <v>0</v>
      </c>
      <c r="J104" s="8">
        <f>ROUND(INDEX([1]Calculation!N:N,ROW()),0)</f>
        <v>10</v>
      </c>
      <c r="K104" s="8">
        <f>ROUND(INDEX([1]Calculation!O:O,ROW()),0)</f>
        <v>4</v>
      </c>
      <c r="L104" s="8">
        <f>ROUND(INDEX([1]Calculation!P:P,ROW()),0)</f>
        <v>20</v>
      </c>
      <c r="M104" s="8">
        <f>ROUND(INDEX([1]Calculation!Q:Q,ROW()),0)</f>
        <v>2</v>
      </c>
      <c r="N104" s="8">
        <f>ROUND(INDEX([1]Calculation!R:R,ROW()),0)</f>
        <v>14</v>
      </c>
      <c r="O104" s="8">
        <f>ROUND(INDEX([1]Calculation!S:S,ROW()),0)</f>
        <v>3</v>
      </c>
    </row>
    <row r="105" spans="1:15">
      <c r="A105" t="str">
        <f>INDEX([1]Calculation!$E:$E,ROW())</f>
        <v>California</v>
      </c>
      <c r="B105" t="str">
        <f>INDEX([1]Calculation!$C:$C,ROW())</f>
        <v>University of California, Berkeley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2895  lv</v>
      </c>
      <c r="E105" s="2" t="str">
        <f>MONTH(INDEX([1]Calculation!$H:$H,ROW()))&amp;"/"&amp;DAY(INDEX([1]Calculation!$H:$H,ROW()))</f>
        <v>1/21</v>
      </c>
      <c r="F105" s="12">
        <f>ROUND(INDEX([1]Calculation!AK:AK,ROW()),1)</f>
        <v>22</v>
      </c>
      <c r="G105" s="8">
        <f>ROUND(INDEX([1]Calculation!K:K,ROW()),0)</f>
        <v>15</v>
      </c>
      <c r="H105" s="8">
        <f>ROUND(INDEX([1]Calculation!L:L,ROW()),0)</f>
        <v>6</v>
      </c>
      <c r="I105" s="8">
        <f>ROUND(INDEX([1]Calculation!M:M,ROW()),0)</f>
        <v>1</v>
      </c>
      <c r="J105" s="8">
        <f>ROUND(INDEX([1]Calculation!N:N,ROW()),0)</f>
        <v>7</v>
      </c>
      <c r="K105" s="8">
        <f>ROUND(INDEX([1]Calculation!O:O,ROW()),0)</f>
        <v>5</v>
      </c>
      <c r="L105" s="8">
        <f>ROUND(INDEX([1]Calculation!P:P,ROW()),0)</f>
        <v>26</v>
      </c>
      <c r="M105" s="8">
        <f>ROUND(INDEX([1]Calculation!Q:Q,ROW()),0)</f>
        <v>2</v>
      </c>
      <c r="N105" s="8">
        <f>ROUND(INDEX([1]Calculation!R:R,ROW()),0)</f>
        <v>20</v>
      </c>
      <c r="O105" s="8">
        <f>ROUND(INDEX([1]Calculation!S:S,ROW()),0)</f>
        <v>4</v>
      </c>
    </row>
    <row r="106" spans="1:15">
      <c r="A106" t="str">
        <f>INDEX([1]Calculation!$E:$E,ROW())</f>
        <v>New Hampshire</v>
      </c>
      <c r="B106" t="str">
        <f>INDEX([1]Calculation!$C:$C,ROW())</f>
        <v>MassINC Polling Group</v>
      </c>
      <c r="C106" t="str">
        <f>IF(INDEX([1]Calculation!$F:$F,ROW())=0,"-",INDEX([1]Calculation!$F:$F,ROW()))</f>
        <v>A/B</v>
      </c>
      <c r="D106" t="str">
        <f>INDEX([1]Calculation!$I:$I,ROW())&amp;"  "&amp;INDEX([1]Calculation!$J:$J,ROW())</f>
        <v>426  lv</v>
      </c>
      <c r="E106" s="2" t="str">
        <f>MONTH(INDEX([1]Calculation!$H:$H,ROW()))&amp;"/"&amp;DAY(INDEX([1]Calculation!$H:$H,ROW()))</f>
        <v>1/21</v>
      </c>
      <c r="F106" s="12">
        <f>ROUND(INDEX([1]Calculation!AK:AK,ROW()),1)</f>
        <v>17.899999999999999</v>
      </c>
      <c r="G106" s="8">
        <f>ROUND(INDEX([1]Calculation!K:K,ROW()),0)</f>
        <v>14</v>
      </c>
      <c r="H106" s="8">
        <f>ROUND(INDEX([1]Calculation!L:L,ROW()),0)</f>
        <v>1</v>
      </c>
      <c r="I106" s="8">
        <f>ROUND(INDEX([1]Calculation!M:M,ROW()),0)</f>
        <v>0</v>
      </c>
      <c r="J106" s="8">
        <f>ROUND(INDEX([1]Calculation!N:N,ROW()),0)</f>
        <v>17</v>
      </c>
      <c r="K106" s="8">
        <f>ROUND(INDEX([1]Calculation!O:O,ROW()),0)</f>
        <v>6</v>
      </c>
      <c r="L106" s="8">
        <f>ROUND(INDEX([1]Calculation!P:P,ROW()),0)</f>
        <v>29</v>
      </c>
      <c r="M106" s="8">
        <f>ROUND(INDEX([1]Calculation!Q:Q,ROW()),0)</f>
        <v>2</v>
      </c>
      <c r="N106" s="8">
        <f>ROUND(INDEX([1]Calculation!R:R,ROW()),0)</f>
        <v>13</v>
      </c>
      <c r="O106" s="8">
        <f>ROUND(INDEX([1]Calculation!S:S,ROW()),0)</f>
        <v>5</v>
      </c>
    </row>
    <row r="107" spans="1:15">
      <c r="A107" t="str">
        <f>INDEX([1]Calculation!$E:$E,ROW())</f>
        <v>US</v>
      </c>
      <c r="B107" t="str">
        <f>INDEX([1]Calculation!$C:$C,ROW())</f>
        <v>YouGov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470  lv</v>
      </c>
      <c r="E107" s="2" t="str">
        <f>MONTH(INDEX([1]Calculation!$H:$H,ROW()))&amp;"/"&amp;DAY(INDEX([1]Calculation!$H:$H,ROW()))</f>
        <v>1/21</v>
      </c>
      <c r="F107" s="12">
        <f>ROUND(INDEX([1]Calculation!AK:AK,ROW()),1)</f>
        <v>0.4</v>
      </c>
      <c r="G107" s="8">
        <f>ROUND(INDEX([1]Calculation!K:K,ROW()),0)</f>
        <v>28</v>
      </c>
      <c r="H107" s="8">
        <f>ROUND(INDEX([1]Calculation!L:L,ROW()),0)</f>
        <v>6</v>
      </c>
      <c r="I107" s="8">
        <f>ROUND(INDEX([1]Calculation!M:M,ROW()),0)</f>
        <v>0</v>
      </c>
      <c r="J107" s="8">
        <f>ROUND(INDEX([1]Calculation!N:N,ROW()),0)</f>
        <v>8</v>
      </c>
      <c r="K107" s="8">
        <f>ROUND(INDEX([1]Calculation!O:O,ROW()),0)</f>
        <v>4</v>
      </c>
      <c r="L107" s="8">
        <f>ROUND(INDEX([1]Calculation!P:P,ROW()),0)</f>
        <v>18</v>
      </c>
      <c r="M107" s="8">
        <f>ROUND(INDEX([1]Calculation!Q:Q,ROW()),0)</f>
        <v>2</v>
      </c>
      <c r="N107" s="8">
        <f>ROUND(INDEX([1]Calculation!R:R,ROW()),0)</f>
        <v>21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Monmouth University</v>
      </c>
      <c r="C108" t="str">
        <f>IF(INDEX([1]Calculation!$F:$F,ROW())=0,"-",INDEX([1]Calculation!$F:$F,ROW()))</f>
        <v>A+</v>
      </c>
      <c r="D108" t="str">
        <f>INDEX([1]Calculation!$I:$I,ROW())&amp;"  "&amp;INDEX([1]Calculation!$J:$J,ROW())</f>
        <v>372  rv</v>
      </c>
      <c r="E108" s="2" t="str">
        <f>MONTH(INDEX([1]Calculation!$H:$H,ROW()))&amp;"/"&amp;DAY(INDEX([1]Calculation!$H:$H,ROW()))</f>
        <v>1/20</v>
      </c>
      <c r="F108" s="12">
        <f>ROUND(INDEX([1]Calculation!AK:AK,ROW()),1)</f>
        <v>24.2</v>
      </c>
      <c r="G108" s="8">
        <f>ROUND(INDEX([1]Calculation!K:K,ROW()),0)</f>
        <v>30</v>
      </c>
      <c r="H108" s="8">
        <f>ROUND(INDEX([1]Calculation!L:L,ROW()),0)</f>
        <v>9</v>
      </c>
      <c r="I108" s="8">
        <f>ROUND(INDEX([1]Calculation!M:M,ROW()),0)</f>
        <v>0</v>
      </c>
      <c r="J108" s="8">
        <f>ROUND(INDEX([1]Calculation!N:N,ROW()),0)</f>
        <v>6</v>
      </c>
      <c r="K108" s="8">
        <f>ROUND(INDEX([1]Calculation!O:O,ROW()),0)</f>
        <v>5</v>
      </c>
      <c r="L108" s="8">
        <f>ROUND(INDEX([1]Calculation!P:P,ROW()),0)</f>
        <v>23</v>
      </c>
      <c r="M108" s="8">
        <f>ROUND(INDEX([1]Calculation!Q:Q,ROW()),0)</f>
        <v>1</v>
      </c>
      <c r="N108" s="8">
        <f>ROUND(INDEX([1]Calculation!R:R,ROW()),0)</f>
        <v>14</v>
      </c>
      <c r="O108" s="8">
        <f>ROUND(INDEX([1]Calculation!S:S,ROW()),0)</f>
        <v>3</v>
      </c>
    </row>
    <row r="109" spans="1:15">
      <c r="A109" t="str">
        <f>INDEX([1]Calculation!$E:$E,ROW())</f>
        <v>Wisconsin</v>
      </c>
      <c r="B109" t="str">
        <f>INDEX([1]Calculation!$C:$C,ROW())</f>
        <v>Baldwin Wallace University/Oakland University/Ohio Northern University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464  rv</v>
      </c>
      <c r="E109" s="2" t="str">
        <f>MONTH(INDEX([1]Calculation!$H:$H,ROW()))&amp;"/"&amp;DAY(INDEX([1]Calculation!$H:$H,ROW()))</f>
        <v>1/20</v>
      </c>
      <c r="F109" s="12">
        <f>ROUND(INDEX([1]Calculation!AK:AK,ROW()),1)</f>
        <v>6</v>
      </c>
      <c r="G109" s="8">
        <f>ROUND(INDEX([1]Calculation!K:K,ROW()),0)</f>
        <v>22</v>
      </c>
      <c r="H109" s="8">
        <f>ROUND(INDEX([1]Calculation!L:L,ROW()),0)</f>
        <v>8</v>
      </c>
      <c r="I109" s="8">
        <f>ROUND(INDEX([1]Calculation!M:M,ROW()),0)</f>
        <v>0</v>
      </c>
      <c r="J109" s="8">
        <f>ROUND(INDEX([1]Calculation!N:N,ROW()),0)</f>
        <v>8</v>
      </c>
      <c r="K109" s="8">
        <f>ROUND(INDEX([1]Calculation!O:O,ROW()),0)</f>
        <v>3</v>
      </c>
      <c r="L109" s="8">
        <f>ROUND(INDEX([1]Calculation!P:P,ROW()),0)</f>
        <v>28</v>
      </c>
      <c r="M109" s="8">
        <f>ROUND(INDEX([1]Calculation!Q:Q,ROW()),0)</f>
        <v>0</v>
      </c>
      <c r="N109" s="8">
        <f>ROUND(INDEX([1]Calculation!R:R,ROW()),0)</f>
        <v>15</v>
      </c>
      <c r="O109" s="8">
        <f>ROUND(INDEX([1]Calculation!S:S,ROW()),0)</f>
        <v>2</v>
      </c>
    </row>
    <row r="110" spans="1:15">
      <c r="A110" t="str">
        <f>INDEX([1]Calculation!$E:$E,ROW())</f>
        <v>Michigan</v>
      </c>
      <c r="B110" t="str">
        <f>INDEX([1]Calculation!$C:$C,ROW())</f>
        <v>Baldwin Wallace University/Oakland University/Ohio Northern University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477  rv</v>
      </c>
      <c r="E110" s="2" t="str">
        <f>MONTH(INDEX([1]Calculation!$H:$H,ROW()))&amp;"/"&amp;DAY(INDEX([1]Calculation!$H:$H,ROW()))</f>
        <v>1/20</v>
      </c>
      <c r="F110" s="12">
        <f>ROUND(INDEX([1]Calculation!AK:AK,ROW()),1)</f>
        <v>6.1</v>
      </c>
      <c r="G110" s="8">
        <f>ROUND(INDEX([1]Calculation!K:K,ROW()),0)</f>
        <v>27</v>
      </c>
      <c r="H110" s="8">
        <f>ROUND(INDEX([1]Calculation!L:L,ROW()),0)</f>
        <v>9</v>
      </c>
      <c r="I110" s="8">
        <f>ROUND(INDEX([1]Calculation!M:M,ROW()),0)</f>
        <v>0</v>
      </c>
      <c r="J110" s="8">
        <f>ROUND(INDEX([1]Calculation!N:N,ROW()),0)</f>
        <v>6</v>
      </c>
      <c r="K110" s="8">
        <f>ROUND(INDEX([1]Calculation!O:O,ROW()),0)</f>
        <v>2</v>
      </c>
      <c r="L110" s="8">
        <f>ROUND(INDEX([1]Calculation!P:P,ROW()),0)</f>
        <v>22</v>
      </c>
      <c r="M110" s="8">
        <f>ROUND(INDEX([1]Calculation!Q:Q,ROW()),0)</f>
        <v>2</v>
      </c>
      <c r="N110" s="8">
        <f>ROUND(INDEX([1]Calculation!R:R,ROW()),0)</f>
        <v>14</v>
      </c>
      <c r="O110" s="8">
        <f>ROUND(INDEX([1]Calculation!S:S,ROW()),0)</f>
        <v>4</v>
      </c>
    </row>
    <row r="111" spans="1:15">
      <c r="A111" t="str">
        <f>INDEX([1]Calculation!$E:$E,ROW())</f>
        <v>Pennsylvania</v>
      </c>
      <c r="B111" t="str">
        <f>INDEX([1]Calculation!$C:$C,ROW())</f>
        <v>Baldwin Wallace University/Oakland University/Ohio Northern University</v>
      </c>
      <c r="C111" t="str">
        <f>IF(INDEX([1]Calculation!$F:$F,ROW())=0,"-",INDEX([1]Calculation!$F:$F,ROW()))</f>
        <v>-</v>
      </c>
      <c r="D111" t="str">
        <f>INDEX([1]Calculation!$I:$I,ROW())&amp;"  "&amp;INDEX([1]Calculation!$J:$J,ROW())</f>
        <v>502  rv</v>
      </c>
      <c r="E111" s="2" t="str">
        <f>MONTH(INDEX([1]Calculation!$H:$H,ROW()))&amp;"/"&amp;DAY(INDEX([1]Calculation!$H:$H,ROW()))</f>
        <v>1/20</v>
      </c>
      <c r="F111" s="12">
        <f>ROUND(INDEX([1]Calculation!AK:AK,ROW()),1)</f>
        <v>6.2</v>
      </c>
      <c r="G111" s="8">
        <f>ROUND(INDEX([1]Calculation!K:K,ROW()),0)</f>
        <v>31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7</v>
      </c>
      <c r="K111" s="8">
        <f>ROUND(INDEX([1]Calculation!O:O,ROW()),0)</f>
        <v>3</v>
      </c>
      <c r="L111" s="8">
        <f>ROUND(INDEX([1]Calculation!P:P,ROW()),0)</f>
        <v>21</v>
      </c>
      <c r="M111" s="8">
        <f>ROUND(INDEX([1]Calculation!Q:Q,ROW()),0)</f>
        <v>1</v>
      </c>
      <c r="N111" s="8">
        <f>ROUND(INDEX([1]Calculation!R:R,ROW()),0)</f>
        <v>12</v>
      </c>
      <c r="O111" s="8">
        <f>ROUND(INDEX([1]Calculation!S:S,ROW()),0)</f>
        <v>3</v>
      </c>
    </row>
    <row r="112" spans="1:15">
      <c r="A112" t="str">
        <f>INDEX([1]Calculation!$E:$E,ROW())</f>
        <v>Ohio</v>
      </c>
      <c r="B112" t="str">
        <f>INDEX([1]Calculation!$C:$C,ROW())</f>
        <v>Baldwin Wallace University/Oakland University/Ohio Northern University</v>
      </c>
      <c r="C112" t="str">
        <f>IF(INDEX([1]Calculation!$F:$F,ROW())=0,"-",INDEX([1]Calculation!$F:$F,ROW()))</f>
        <v>-</v>
      </c>
      <c r="D112" t="str">
        <f>INDEX([1]Calculation!$I:$I,ROW())&amp;"  "&amp;INDEX([1]Calculation!$J:$J,ROW())</f>
        <v>428  rv</v>
      </c>
      <c r="E112" s="2" t="str">
        <f>MONTH(INDEX([1]Calculation!$H:$H,ROW()))&amp;"/"&amp;DAY(INDEX([1]Calculation!$H:$H,ROW()))</f>
        <v>1/20</v>
      </c>
      <c r="F112" s="12">
        <f>ROUND(INDEX([1]Calculation!AK:AK,ROW()),1)</f>
        <v>5.9</v>
      </c>
      <c r="G112" s="8">
        <f>ROUND(INDEX([1]Calculation!K:K,ROW()),0)</f>
        <v>32</v>
      </c>
      <c r="H112" s="8">
        <f>ROUND(INDEX([1]Calculation!L:L,ROW()),0)</f>
        <v>10</v>
      </c>
      <c r="I112" s="8">
        <f>ROUND(INDEX([1]Calculation!M:M,ROW()),0)</f>
        <v>0</v>
      </c>
      <c r="J112" s="8">
        <f>ROUND(INDEX([1]Calculation!N:N,ROW()),0)</f>
        <v>6</v>
      </c>
      <c r="K112" s="8">
        <f>ROUND(INDEX([1]Calculation!O:O,ROW()),0)</f>
        <v>2</v>
      </c>
      <c r="L112" s="8">
        <f>ROUND(INDEX([1]Calculation!P:P,ROW()),0)</f>
        <v>21</v>
      </c>
      <c r="M112" s="8">
        <f>ROUND(INDEX([1]Calculation!Q:Q,ROW()),0)</f>
        <v>2</v>
      </c>
      <c r="N112" s="8">
        <f>ROUND(INDEX([1]Calculation!R:R,ROW()),0)</f>
        <v>11</v>
      </c>
      <c r="O112" s="8">
        <f>ROUND(INDEX([1]Calculation!S:S,ROW()),0)</f>
        <v>2</v>
      </c>
    </row>
    <row r="113" spans="1:15">
      <c r="A113" t="str">
        <f>INDEX([1]Calculation!$E:$E,ROW())</f>
        <v>US</v>
      </c>
      <c r="B113" t="str">
        <f>INDEX([1]Calculation!$C:$C,ROW())</f>
        <v>Pew Research Center</v>
      </c>
      <c r="C113" t="str">
        <f>IF(INDEX([1]Calculation!$F:$F,ROW())=0,"-",INDEX([1]Calculation!$F:$F,ROW()))</f>
        <v>B/C</v>
      </c>
      <c r="D113" t="str">
        <f>INDEX([1]Calculation!$I:$I,ROW())&amp;"  "&amp;INDEX([1]Calculation!$J:$J,ROW())</f>
        <v>5861  rv</v>
      </c>
      <c r="E113" s="2" t="str">
        <f>MONTH(INDEX([1]Calculation!$H:$H,ROW()))&amp;"/"&amp;DAY(INDEX([1]Calculation!$H:$H,ROW()))</f>
        <v>1/19</v>
      </c>
      <c r="F113" s="12">
        <f>ROUND(INDEX([1]Calculation!AK:AK,ROW()),1)</f>
        <v>23.6</v>
      </c>
      <c r="G113" s="8">
        <f>ROUND(INDEX([1]Calculation!K:K,ROW()),0)</f>
        <v>26</v>
      </c>
      <c r="H113" s="8">
        <f>ROUND(INDEX([1]Calculation!L:L,ROW()),0)</f>
        <v>5</v>
      </c>
      <c r="I113" s="8">
        <f>ROUND(INDEX([1]Calculation!M:M,ROW()),0)</f>
        <v>1</v>
      </c>
      <c r="J113" s="8">
        <f>ROUND(INDEX([1]Calculation!N:N,ROW()),0)</f>
        <v>7</v>
      </c>
      <c r="K113" s="8">
        <f>ROUND(INDEX([1]Calculation!O:O,ROW()),0)</f>
        <v>2</v>
      </c>
      <c r="L113" s="8">
        <f>ROUND(INDEX([1]Calculation!P:P,ROW()),0)</f>
        <v>21</v>
      </c>
      <c r="M113" s="8">
        <f>ROUND(INDEX([1]Calculation!Q:Q,ROW()),0)</f>
        <v>1</v>
      </c>
      <c r="N113" s="8">
        <f>ROUND(INDEX([1]Calculation!R:R,ROW()),0)</f>
        <v>16</v>
      </c>
      <c r="O113" s="8">
        <f>ROUND(INDEX([1]Calculation!S:S,ROW()),0)</f>
        <v>3</v>
      </c>
    </row>
    <row r="114" spans="1:15">
      <c r="A114" t="str">
        <f>INDEX([1]Calculation!$E:$E,ROW())</f>
        <v>Texas</v>
      </c>
      <c r="B114" t="str">
        <f>INDEX([1]Calculation!$C:$C,ROW())</f>
        <v>Texas Lyceum</v>
      </c>
      <c r="C114" t="str">
        <f>IF(INDEX([1]Calculation!$F:$F,ROW())=0,"-",INDEX([1]Calculation!$F:$F,ROW()))</f>
        <v>-</v>
      </c>
      <c r="D114" t="str">
        <f>INDEX([1]Calculation!$I:$I,ROW())&amp;"  "&amp;INDEX([1]Calculation!$J:$J,ROW())</f>
        <v>401  lv</v>
      </c>
      <c r="E114" s="2" t="str">
        <f>MONTH(INDEX([1]Calculation!$H:$H,ROW()))&amp;"/"&amp;DAY(INDEX([1]Calculation!$H:$H,ROW()))</f>
        <v>1/19</v>
      </c>
      <c r="F114" s="12">
        <f>ROUND(INDEX([1]Calculation!AK:AK,ROW()),1)</f>
        <v>6.7</v>
      </c>
      <c r="G114" s="8">
        <f>ROUND(INDEX([1]Calculation!K:K,ROW()),0)</f>
        <v>28</v>
      </c>
      <c r="H114" s="8">
        <f>ROUND(INDEX([1]Calculation!L:L,ROW()),0)</f>
        <v>9</v>
      </c>
      <c r="I114" s="8">
        <f>ROUND(INDEX([1]Calculation!M:M,ROW()),0)</f>
        <v>1</v>
      </c>
      <c r="J114" s="8">
        <f>ROUND(INDEX([1]Calculation!N:N,ROW()),0)</f>
        <v>6</v>
      </c>
      <c r="K114" s="8">
        <f>ROUND(INDEX([1]Calculation!O:O,ROW()),0)</f>
        <v>4</v>
      </c>
      <c r="L114" s="8">
        <f>ROUND(INDEX([1]Calculation!P:P,ROW()),0)</f>
        <v>26</v>
      </c>
      <c r="M114" s="8">
        <f>ROUND(INDEX([1]Calculation!Q:Q,ROW()),0)</f>
        <v>2</v>
      </c>
      <c r="N114" s="8">
        <f>ROUND(INDEX([1]Calculation!R:R,ROW()),0)</f>
        <v>13</v>
      </c>
      <c r="O114" s="8">
        <f>ROUND(INDEX([1]Calculation!S:S,ROW()),0)</f>
        <v>0</v>
      </c>
    </row>
    <row r="115" spans="1:15">
      <c r="A115" t="str">
        <f>INDEX([1]Calculation!$E:$E,ROW())</f>
        <v>New York</v>
      </c>
      <c r="B115" t="str">
        <f>INDEX([1]Calculation!$C:$C,ROW())</f>
        <v>Civis Analytics</v>
      </c>
      <c r="C115" t="str">
        <f>IF(INDEX([1]Calculation!$F:$F,ROW())=0,"-",INDEX([1]Calculation!$F:$F,ROW()))</f>
        <v>-</v>
      </c>
      <c r="D115" t="str">
        <f>INDEX([1]Calculation!$I:$I,ROW())&amp;"  "&amp;INDEX([1]Calculation!$J:$J,ROW())</f>
        <v>845  lv</v>
      </c>
      <c r="E115" s="2" t="str">
        <f>MONTH(INDEX([1]Calculation!$H:$H,ROW()))&amp;"/"&amp;DAY(INDEX([1]Calculation!$H:$H,ROW()))</f>
        <v>1/19</v>
      </c>
      <c r="F115" s="12">
        <f>ROUND(INDEX([1]Calculation!AK:AK,ROW()),1)</f>
        <v>8.6</v>
      </c>
      <c r="G115" s="8">
        <f>ROUND(INDEX([1]Calculation!K:K,ROW()),0)</f>
        <v>30</v>
      </c>
      <c r="H115" s="8">
        <f>ROUND(INDEX([1]Calculation!L:L,ROW()),0)</f>
        <v>17</v>
      </c>
      <c r="I115" s="8">
        <f>ROUND(INDEX([1]Calculation!M:M,ROW()),0)</f>
        <v>0</v>
      </c>
      <c r="J115" s="8">
        <f>ROUND(INDEX([1]Calculation!N:N,ROW()),0)</f>
        <v>7</v>
      </c>
      <c r="K115" s="8">
        <f>ROUND(INDEX([1]Calculation!O:O,ROW()),0)</f>
        <v>2</v>
      </c>
      <c r="L115" s="8">
        <f>ROUND(INDEX([1]Calculation!P:P,ROW()),0)</f>
        <v>17</v>
      </c>
      <c r="M115" s="8">
        <f>ROUND(INDEX([1]Calculation!Q:Q,ROW()),0)</f>
        <v>4</v>
      </c>
      <c r="N115" s="8">
        <f>ROUND(INDEX([1]Calculation!R:R,ROW()),0)</f>
        <v>14</v>
      </c>
      <c r="O115" s="8">
        <f>ROUND(INDEX([1]Calculation!S:S,ROW()),0)</f>
        <v>4</v>
      </c>
    </row>
    <row r="116" spans="1:15">
      <c r="A116" t="str">
        <f>INDEX([1]Calculation!$E:$E,ROW())</f>
        <v>US</v>
      </c>
      <c r="B116" t="str">
        <f>INDEX([1]Calculation!$C:$C,ROW())</f>
        <v>SSRS</v>
      </c>
      <c r="C116" t="str">
        <f>IF(INDEX([1]Calculation!$F:$F,ROW())=0,"-",INDEX([1]Calculation!$F:$F,ROW()))</f>
        <v>A/B</v>
      </c>
      <c r="D116" t="str">
        <f>INDEX([1]Calculation!$I:$I,ROW())&amp;"  "&amp;INDEX([1]Calculation!$J:$J,ROW())</f>
        <v>500  rv</v>
      </c>
      <c r="E116" s="2" t="str">
        <f>MONTH(INDEX([1]Calculation!$H:$H,ROW()))&amp;"/"&amp;DAY(INDEX([1]Calculation!$H:$H,ROW()))</f>
        <v>1/19</v>
      </c>
      <c r="F116" s="12">
        <f>ROUND(INDEX([1]Calculation!AK:AK,ROW()),1)</f>
        <v>17</v>
      </c>
      <c r="G116" s="8">
        <f>ROUND(INDEX([1]Calculation!K:K,ROW()),0)</f>
        <v>24</v>
      </c>
      <c r="H116" s="8">
        <f>ROUND(INDEX([1]Calculation!L:L,ROW()),0)</f>
        <v>5</v>
      </c>
      <c r="I116" s="8">
        <f>ROUND(INDEX([1]Calculation!M:M,ROW()),0)</f>
        <v>0</v>
      </c>
      <c r="J116" s="8">
        <f>ROUND(INDEX([1]Calculation!N:N,ROW()),0)</f>
        <v>11</v>
      </c>
      <c r="K116" s="8">
        <f>ROUND(INDEX([1]Calculation!O:O,ROW()),0)</f>
        <v>4</v>
      </c>
      <c r="L116" s="8">
        <f>ROUND(INDEX([1]Calculation!P:P,ROW()),0)</f>
        <v>27</v>
      </c>
      <c r="M116" s="8">
        <f>ROUND(INDEX([1]Calculation!Q:Q,ROW()),0)</f>
        <v>2</v>
      </c>
      <c r="N116" s="8">
        <f>ROUND(INDEX([1]Calculation!R:R,ROW()),0)</f>
        <v>14</v>
      </c>
      <c r="O116" s="8">
        <f>ROUND(INDEX([1]Calculation!S:S,ROW()),0)</f>
        <v>4</v>
      </c>
    </row>
    <row r="117" spans="1:15">
      <c r="A117" t="str">
        <f>INDEX([1]Calculation!$E:$E,ROW())</f>
        <v>US</v>
      </c>
      <c r="B117" t="str">
        <f>INDEX([1]Calculation!$C:$C,ROW())</f>
        <v>Morning Consult</v>
      </c>
      <c r="C117" t="str">
        <f>IF(INDEX([1]Calculation!$F:$F,ROW())=0,"-",INDEX([1]Calculation!$F:$F,ROW()))</f>
        <v>B/C</v>
      </c>
      <c r="D117" t="str">
        <f>INDEX([1]Calculation!$I:$I,ROW())&amp;"  "&amp;INDEX([1]Calculation!$J:$J,ROW())</f>
        <v>12402  lv</v>
      </c>
      <c r="E117" s="2" t="str">
        <f>MONTH(INDEX([1]Calculation!$H:$H,ROW()))&amp;"/"&amp;DAY(INDEX([1]Calculation!$H:$H,ROW()))</f>
        <v>1/19</v>
      </c>
      <c r="F117" s="12">
        <f>ROUND(INDEX([1]Calculation!AK:AK,ROW()),1)</f>
        <v>0.2</v>
      </c>
      <c r="G117" s="8">
        <f>ROUND(INDEX([1]Calculation!K:K,ROW()),0)</f>
        <v>29</v>
      </c>
      <c r="H117" s="8">
        <f>ROUND(INDEX([1]Calculation!L:L,ROW()),0)</f>
        <v>10</v>
      </c>
      <c r="I117" s="8">
        <f>ROUND(INDEX([1]Calculation!M:M,ROW()),0)</f>
        <v>0</v>
      </c>
      <c r="J117" s="8">
        <f>ROUND(INDEX([1]Calculation!N:N,ROW()),0)</f>
        <v>8</v>
      </c>
      <c r="K117" s="8">
        <f>ROUND(INDEX([1]Calculation!O:O,ROW()),0)</f>
        <v>3</v>
      </c>
      <c r="L117" s="8">
        <f>ROUND(INDEX([1]Calculation!P:P,ROW()),0)</f>
        <v>24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4</v>
      </c>
    </row>
    <row r="118" spans="1:15">
      <c r="A118" t="str">
        <f>INDEX([1]Calculation!$E:$E,ROW())</f>
        <v>New Hampshire</v>
      </c>
      <c r="B118" t="str">
        <f>INDEX([1]Calculation!$C:$C,ROW())</f>
        <v>Suffolk University</v>
      </c>
      <c r="C118" t="str">
        <f>IF(INDEX([1]Calculation!$F:$F,ROW())=0,"-",INDEX([1]Calculation!$F:$F,ROW()))</f>
        <v>A-</v>
      </c>
      <c r="D118" t="str">
        <f>INDEX([1]Calculation!$I:$I,ROW())&amp;"  "&amp;INDEX([1]Calculation!$J:$J,ROW())</f>
        <v>500  lv</v>
      </c>
      <c r="E118" s="2" t="str">
        <f>MONTH(INDEX([1]Calculation!$H:$H,ROW()))&amp;"/"&amp;DAY(INDEX([1]Calculation!$H:$H,ROW()))</f>
        <v>1/19</v>
      </c>
      <c r="F118" s="12">
        <f>ROUND(INDEX([1]Calculation!AK:AK,ROW()),1)</f>
        <v>0</v>
      </c>
      <c r="G118" s="8">
        <f>ROUND(INDEX([1]Calculation!K:K,ROW()),0)</f>
        <v>15</v>
      </c>
      <c r="H118" s="8">
        <f>ROUND(INDEX([1]Calculation!L:L,ROW()),0)</f>
        <v>0</v>
      </c>
      <c r="I118" s="8">
        <f>ROUND(INDEX([1]Calculation!M:M,ROW()),0)</f>
        <v>0</v>
      </c>
      <c r="J118" s="8">
        <f>ROUND(INDEX([1]Calculation!N:N,ROW()),0)</f>
        <v>12</v>
      </c>
      <c r="K118" s="8">
        <f>ROUND(INDEX([1]Calculation!O:O,ROW()),0)</f>
        <v>5</v>
      </c>
      <c r="L118" s="8">
        <f>ROUND(INDEX([1]Calculation!P:P,ROW()),0)</f>
        <v>16</v>
      </c>
      <c r="M118" s="8">
        <f>ROUND(INDEX([1]Calculation!Q:Q,ROW()),0)</f>
        <v>3</v>
      </c>
      <c r="N118" s="8">
        <f>ROUND(INDEX([1]Calculation!R:R,ROW()),0)</f>
        <v>10</v>
      </c>
      <c r="O118" s="8">
        <f>ROUND(INDEX([1]Calculation!S:S,ROW()),0)</f>
        <v>6</v>
      </c>
    </row>
    <row r="119" spans="1:15">
      <c r="A119" t="str">
        <f>INDEX([1]Calculation!$E:$E,ROW())</f>
        <v>New Jersey</v>
      </c>
      <c r="B119" t="str">
        <f>INDEX([1]Calculation!$C:$C,ROW())</f>
        <v>Emerson College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388  lv</v>
      </c>
      <c r="E119" s="2" t="str">
        <f>MONTH(INDEX([1]Calculation!$H:$H,ROW()))&amp;"/"&amp;DAY(INDEX([1]Calculation!$H:$H,ROW()))</f>
        <v>1/19</v>
      </c>
      <c r="F119" s="12">
        <f>ROUND(INDEX([1]Calculation!AK:AK,ROW()),1)</f>
        <v>10</v>
      </c>
      <c r="G119" s="8">
        <f>ROUND(INDEX([1]Calculation!K:K,ROW()),0)</f>
        <v>28</v>
      </c>
      <c r="H119" s="8">
        <f>ROUND(INDEX([1]Calculation!L:L,ROW()),0)</f>
        <v>9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25</v>
      </c>
      <c r="M119" s="8">
        <f>ROUND(INDEX([1]Calculation!Q:Q,ROW()),0)</f>
        <v>0</v>
      </c>
      <c r="N119" s="8">
        <f>ROUND(INDEX([1]Calculation!R:R,ROW()),0)</f>
        <v>15</v>
      </c>
      <c r="O119" s="8">
        <f>ROUND(INDEX([1]Calculation!S:S,ROW()),0)</f>
        <v>6</v>
      </c>
    </row>
    <row r="120" spans="1:15">
      <c r="A120" t="str">
        <f>INDEX([1]Calculation!$E:$E,ROW())</f>
        <v>Iowa</v>
      </c>
      <c r="B120" t="str">
        <f>INDEX([1]Calculation!$C:$C,ROW())</f>
        <v>David Binder Research</v>
      </c>
      <c r="C120" t="str">
        <f>IF(INDEX([1]Calculation!$F:$F,ROW())=0,"-",INDEX([1]Calculation!$F:$F,ROW()))</f>
        <v>-</v>
      </c>
      <c r="D120" t="str">
        <f>INDEX([1]Calculation!$I:$I,ROW())&amp;"  "&amp;INDEX([1]Calculation!$J:$J,ROW())</f>
        <v>500  lv</v>
      </c>
      <c r="E120" s="2" t="str">
        <f>MONTH(INDEX([1]Calculation!$H:$H,ROW()))&amp;"/"&amp;DAY(INDEX([1]Calculation!$H:$H,ROW()))</f>
        <v>1/18</v>
      </c>
      <c r="F120" s="12">
        <f>ROUND(INDEX([1]Calculation!AK:AK,ROW()),1)</f>
        <v>0.3</v>
      </c>
      <c r="G120" s="8">
        <f>ROUND(INDEX([1]Calculation!K:K,ROW()),0)</f>
        <v>24</v>
      </c>
      <c r="H120" s="8">
        <f>ROUND(INDEX([1]Calculation!L:L,ROW()),0)</f>
        <v>1</v>
      </c>
      <c r="I120" s="8">
        <f>ROUND(INDEX([1]Calculation!M:M,ROW()),0)</f>
        <v>0</v>
      </c>
      <c r="J120" s="8">
        <f>ROUND(INDEX([1]Calculation!N:N,ROW()),0)</f>
        <v>16</v>
      </c>
      <c r="K120" s="8">
        <f>ROUND(INDEX([1]Calculation!O:O,ROW()),0)</f>
        <v>11</v>
      </c>
      <c r="L120" s="8">
        <f>ROUND(INDEX([1]Calculation!P:P,ROW()),0)</f>
        <v>14</v>
      </c>
      <c r="M120" s="8">
        <f>ROUND(INDEX([1]Calculation!Q:Q,ROW()),0)</f>
        <v>4</v>
      </c>
      <c r="N120" s="8">
        <f>ROUND(INDEX([1]Calculation!R:R,ROW()),0)</f>
        <v>18</v>
      </c>
      <c r="O120" s="8">
        <f>ROUND(INDEX([1]Calculation!S:S,ROW()),0)</f>
        <v>3</v>
      </c>
    </row>
    <row r="121" spans="1:15">
      <c r="A121" t="str">
        <f>INDEX([1]Calculation!$E:$E,ROW())</f>
        <v>Iowa</v>
      </c>
      <c r="B121" t="str">
        <f>INDEX([1]Calculation!$C:$C,ROW())</f>
        <v>Neighborhood Research and Media</v>
      </c>
      <c r="C121" t="str">
        <f>IF(INDEX([1]Calculation!$F:$F,ROW())=0,"-",INDEX([1]Calculation!$F:$F,ROW()))</f>
        <v>B/C</v>
      </c>
      <c r="D121" t="str">
        <f>INDEX([1]Calculation!$I:$I,ROW())&amp;"  "&amp;INDEX([1]Calculation!$J:$J,ROW())</f>
        <v>300  lv</v>
      </c>
      <c r="E121" s="2" t="str">
        <f>MONTH(INDEX([1]Calculation!$H:$H,ROW()))&amp;"/"&amp;DAY(INDEX([1]Calculation!$H:$H,ROW()))</f>
        <v>1/17</v>
      </c>
      <c r="F121" s="12">
        <f>ROUND(INDEX([1]Calculation!AK:AK,ROW()),1)</f>
        <v>7.4</v>
      </c>
      <c r="G121" s="8">
        <f>ROUND(INDEX([1]Calculation!K:K,ROW()),0)</f>
        <v>23</v>
      </c>
      <c r="H121" s="8">
        <f>ROUND(INDEX([1]Calculation!L:L,ROW()),0)</f>
        <v>0</v>
      </c>
      <c r="I121" s="8">
        <f>ROUND(INDEX([1]Calculation!M:M,ROW()),0)</f>
        <v>0</v>
      </c>
      <c r="J121" s="8">
        <f>ROUND(INDEX([1]Calculation!N:N,ROW()),0)</f>
        <v>17</v>
      </c>
      <c r="K121" s="8">
        <f>ROUND(INDEX([1]Calculation!O:O,ROW()),0)</f>
        <v>11</v>
      </c>
      <c r="L121" s="8">
        <f>ROUND(INDEX([1]Calculation!P:P,ROW()),0)</f>
        <v>10</v>
      </c>
      <c r="M121" s="8">
        <f>ROUND(INDEX([1]Calculation!Q:Q,ROW()),0)</f>
        <v>2</v>
      </c>
      <c r="N121" s="8">
        <f>ROUND(INDEX([1]Calculation!R:R,ROW()),0)</f>
        <v>15</v>
      </c>
      <c r="O121" s="8">
        <f>ROUND(INDEX([1]Calculation!S:S,ROW()),0)</f>
        <v>2</v>
      </c>
    </row>
    <row r="122" spans="1:15">
      <c r="A122" t="str">
        <f>INDEX([1]Calculation!$E:$E,ROW())</f>
        <v>US</v>
      </c>
      <c r="B122" t="str">
        <f>INDEX([1]Calculation!$C:$C,ROW())</f>
        <v>Zogby Interactive/JZ Analytics</v>
      </c>
      <c r="C122" t="str">
        <f>IF(INDEX([1]Calculation!$F:$F,ROW())=0,"-",INDEX([1]Calculation!$F:$F,ROW()))</f>
        <v>C</v>
      </c>
      <c r="D122" t="str">
        <f>INDEX([1]Calculation!$I:$I,ROW())&amp;"  "&amp;INDEX([1]Calculation!$J:$J,ROW())</f>
        <v>438  lv</v>
      </c>
      <c r="E122" s="2" t="str">
        <f>MONTH(INDEX([1]Calculation!$H:$H,ROW()))&amp;"/"&amp;DAY(INDEX([1]Calculation!$H:$H,ROW()))</f>
        <v>1/16</v>
      </c>
      <c r="F122" s="12">
        <f>ROUND(INDEX([1]Calculation!AK:AK,ROW()),1)</f>
        <v>6.7</v>
      </c>
      <c r="G122" s="8">
        <f>ROUND(INDEX([1]Calculation!K:K,ROW()),0)</f>
        <v>24</v>
      </c>
      <c r="H122" s="8">
        <f>ROUND(INDEX([1]Calculation!L:L,ROW()),0)</f>
        <v>11</v>
      </c>
      <c r="I122" s="8">
        <f>ROUND(INDEX([1]Calculation!M:M,ROW()),0)</f>
        <v>0</v>
      </c>
      <c r="J122" s="8">
        <f>ROUND(INDEX([1]Calculation!N:N,ROW()),0)</f>
        <v>8</v>
      </c>
      <c r="K122" s="8">
        <f>ROUND(INDEX([1]Calculation!O:O,ROW()),0)</f>
        <v>4</v>
      </c>
      <c r="L122" s="8">
        <f>ROUND(INDEX([1]Calculation!P:P,ROW()),0)</f>
        <v>24</v>
      </c>
      <c r="M122" s="8">
        <f>ROUND(INDEX([1]Calculation!Q:Q,ROW()),0)</f>
        <v>3</v>
      </c>
      <c r="N122" s="8">
        <f>ROUND(INDEX([1]Calculation!R:R,ROW()),0)</f>
        <v>11</v>
      </c>
      <c r="O122" s="8">
        <f>ROUND(INDEX([1]Calculation!S:S,ROW()),0)</f>
        <v>6</v>
      </c>
    </row>
    <row r="123" spans="1:15">
      <c r="A123" t="str">
        <f>INDEX([1]Calculation!$E:$E,ROW())</f>
        <v>US</v>
      </c>
      <c r="B123" t="str">
        <f>INDEX([1]Calculation!$C:$C,ROW())</f>
        <v>Ipsos</v>
      </c>
      <c r="C123" t="str">
        <f>IF(INDEX([1]Calculation!$F:$F,ROW())=0,"-",INDEX([1]Calculation!$F:$F,ROW()))</f>
        <v>B-</v>
      </c>
      <c r="D123" t="str">
        <f>INDEX([1]Calculation!$I:$I,ROW())&amp;"  "&amp;INDEX([1]Calculation!$J:$J,ROW())</f>
        <v>681  a</v>
      </c>
      <c r="E123" s="2" t="str">
        <f>MONTH(INDEX([1]Calculation!$H:$H,ROW()))&amp;"/"&amp;DAY(INDEX([1]Calculation!$H:$H,ROW()))</f>
        <v>1/16</v>
      </c>
      <c r="F123" s="12">
        <f>ROUND(INDEX([1]Calculation!AK:AK,ROW()),1)</f>
        <v>0</v>
      </c>
      <c r="G123" s="8">
        <f>ROUND(INDEX([1]Calculation!K:K,ROW()),0)</f>
        <v>18</v>
      </c>
      <c r="H123" s="8">
        <f>ROUND(INDEX([1]Calculation!L:L,ROW()),0)</f>
        <v>9</v>
      </c>
      <c r="I123" s="8">
        <f>ROUND(INDEX([1]Calculation!M:M,ROW()),0)</f>
        <v>0</v>
      </c>
      <c r="J123" s="8">
        <f>ROUND(INDEX([1]Calculation!N:N,ROW()),0)</f>
        <v>6</v>
      </c>
      <c r="K123" s="8">
        <f>ROUND(INDEX([1]Calculation!O:O,ROW()),0)</f>
        <v>1</v>
      </c>
      <c r="L123" s="8">
        <f>ROUND(INDEX([1]Calculation!P:P,ROW()),0)</f>
        <v>19</v>
      </c>
      <c r="M123" s="8">
        <f>ROUND(INDEX([1]Calculation!Q:Q,ROW()),0)</f>
        <v>1</v>
      </c>
      <c r="N123" s="8">
        <f>ROUND(INDEX([1]Calculation!R:R,ROW()),0)</f>
        <v>10</v>
      </c>
      <c r="O123" s="8">
        <f>ROUND(INDEX([1]Calculation!S:S,ROW()),0)</f>
        <v>3</v>
      </c>
    </row>
    <row r="124" spans="1:15">
      <c r="A124" t="str">
        <f>INDEX([1]Calculation!$E:$E,ROW())</f>
        <v>California</v>
      </c>
      <c r="B124" t="str">
        <f>INDEX([1]Calculation!$C:$C,ROW())</f>
        <v>SurveyUSA</v>
      </c>
      <c r="C124" t="str">
        <f>IF(INDEX([1]Calculation!$F:$F,ROW())=0,"-",INDEX([1]Calculation!$F:$F,ROW()))</f>
        <v>A</v>
      </c>
      <c r="D124" t="str">
        <f>INDEX([1]Calculation!$I:$I,ROW())&amp;"  "&amp;INDEX([1]Calculation!$J:$J,ROW())</f>
        <v>565  lv</v>
      </c>
      <c r="E124" s="2" t="str">
        <f>MONTH(INDEX([1]Calculation!$H:$H,ROW()))&amp;"/"&amp;DAY(INDEX([1]Calculation!$H:$H,ROW()))</f>
        <v>1/16</v>
      </c>
      <c r="F124" s="12">
        <f>ROUND(INDEX([1]Calculation!AK:AK,ROW()),1)</f>
        <v>25.8</v>
      </c>
      <c r="G124" s="8">
        <f>ROUND(INDEX([1]Calculation!K:K,ROW()),0)</f>
        <v>30</v>
      </c>
      <c r="H124" s="8">
        <f>ROUND(INDEX([1]Calculation!L:L,ROW()),0)</f>
        <v>6</v>
      </c>
      <c r="I124" s="8">
        <f>ROUND(INDEX([1]Calculation!M:M,ROW()),0)</f>
        <v>0</v>
      </c>
      <c r="J124" s="8">
        <f>ROUND(INDEX([1]Calculation!N:N,ROW()),0)</f>
        <v>8</v>
      </c>
      <c r="K124" s="8">
        <f>ROUND(INDEX([1]Calculation!O:O,ROW()),0)</f>
        <v>2</v>
      </c>
      <c r="L124" s="8">
        <f>ROUND(INDEX([1]Calculation!P:P,ROW()),0)</f>
        <v>20</v>
      </c>
      <c r="M124" s="8">
        <f>ROUND(INDEX([1]Calculation!Q:Q,ROW()),0)</f>
        <v>4</v>
      </c>
      <c r="N124" s="8">
        <f>ROUND(INDEX([1]Calculation!R:R,ROW()),0)</f>
        <v>20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SurveyUSA</v>
      </c>
      <c r="C125" t="str">
        <f>IF(INDEX([1]Calculation!$F:$F,ROW())=0,"-",INDEX([1]Calculation!$F:$F,ROW()))</f>
        <v>A</v>
      </c>
      <c r="D125" t="str">
        <f>INDEX([1]Calculation!$I:$I,ROW())&amp;"  "&amp;INDEX([1]Calculation!$J:$J,ROW())</f>
        <v>1086  lv</v>
      </c>
      <c r="E125" s="2" t="str">
        <f>MONTH(INDEX([1]Calculation!$H:$H,ROW()))&amp;"/"&amp;DAY(INDEX([1]Calculation!$H:$H,ROW()))</f>
        <v>1/16</v>
      </c>
      <c r="F125" s="12">
        <f>ROUND(INDEX([1]Calculation!AK:AK,ROW()),1)</f>
        <v>37.200000000000003</v>
      </c>
      <c r="G125" s="8">
        <f>ROUND(INDEX([1]Calculation!K:K,ROW()),0)</f>
        <v>32</v>
      </c>
      <c r="H125" s="8">
        <f>ROUND(INDEX([1]Calculation!L:L,ROW()),0)</f>
        <v>9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2</v>
      </c>
      <c r="L125" s="8">
        <f>ROUND(INDEX([1]Calculation!P:P,ROW()),0)</f>
        <v>21</v>
      </c>
      <c r="M125" s="8">
        <f>ROUND(INDEX([1]Calculation!Q:Q,ROW()),0)</f>
        <v>3</v>
      </c>
      <c r="N125" s="8">
        <f>ROUND(INDEX([1]Calculation!R:R,ROW()),0)</f>
        <v>14</v>
      </c>
      <c r="O125" s="8">
        <f>ROUND(INDEX([1]Calculation!S:S,ROW()),0)</f>
        <v>4</v>
      </c>
    </row>
    <row r="126" spans="1:15">
      <c r="A126" t="str">
        <f>INDEX([1]Calculation!$E:$E,ROW())</f>
        <v>New Hampshire</v>
      </c>
      <c r="B126" t="str">
        <f>INDEX([1]Calculation!$C:$C,ROW())</f>
        <v>Emerson College</v>
      </c>
      <c r="C126" t="str">
        <f>IF(INDEX([1]Calculation!$F:$F,ROW())=0,"-",INDEX([1]Calculation!$F:$F,ROW()))</f>
        <v>B-</v>
      </c>
      <c r="D126" t="str">
        <f>INDEX([1]Calculation!$I:$I,ROW())&amp;"  "&amp;INDEX([1]Calculation!$J:$J,ROW())</f>
        <v>657  lv</v>
      </c>
      <c r="E126" s="2" t="str">
        <f>MONTH(INDEX([1]Calculation!$H:$H,ROW()))&amp;"/"&amp;DAY(INDEX([1]Calculation!$H:$H,ROW()))</f>
        <v>1/16</v>
      </c>
      <c r="F126" s="12">
        <f>ROUND(INDEX([1]Calculation!AK:AK,ROW()),1)</f>
        <v>0</v>
      </c>
      <c r="G126" s="8">
        <f>ROUND(INDEX([1]Calculation!K:K,ROW()),0)</f>
        <v>14</v>
      </c>
      <c r="H126" s="8">
        <f>ROUND(INDEX([1]Calculation!L:L,ROW()),0)</f>
        <v>0</v>
      </c>
      <c r="I126" s="8">
        <f>ROUND(INDEX([1]Calculation!M:M,ROW()),0)</f>
        <v>0</v>
      </c>
      <c r="J126" s="8">
        <f>ROUND(INDEX([1]Calculation!N:N,ROW()),0)</f>
        <v>18</v>
      </c>
      <c r="K126" s="8">
        <f>ROUND(INDEX([1]Calculation!O:O,ROW()),0)</f>
        <v>10</v>
      </c>
      <c r="L126" s="8">
        <f>ROUND(INDEX([1]Calculation!P:P,ROW()),0)</f>
        <v>23</v>
      </c>
      <c r="M126" s="8">
        <f>ROUND(INDEX([1]Calculation!Q:Q,ROW()),0)</f>
        <v>4</v>
      </c>
      <c r="N126" s="8">
        <f>ROUND(INDEX([1]Calculation!R:R,ROW()),0)</f>
        <v>14</v>
      </c>
      <c r="O126" s="8">
        <f>ROUND(INDEX([1]Calculation!S:S,ROW()),0)</f>
        <v>6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552  rv</v>
      </c>
      <c r="E127" s="2" t="str">
        <f>MONTH(INDEX([1]Calculation!$H:$H,ROW()))&amp;"/"&amp;DAY(INDEX([1]Calculation!$H:$H,ROW()))</f>
        <v>1/16</v>
      </c>
      <c r="F127" s="12">
        <f>ROUND(INDEX([1]Calculation!AK:AK,ROW()),1)</f>
        <v>0.2</v>
      </c>
      <c r="G127" s="8">
        <f>ROUND(INDEX([1]Calculation!K:K,ROW()),0)</f>
        <v>19</v>
      </c>
      <c r="H127" s="8">
        <f>ROUND(INDEX([1]Calculation!L:L,ROW()),0)</f>
        <v>9</v>
      </c>
      <c r="I127" s="8">
        <f>ROUND(INDEX([1]Calculation!M:M,ROW()),0)</f>
        <v>0</v>
      </c>
      <c r="J127" s="8">
        <f>ROUND(INDEX([1]Calculation!N:N,ROW()),0)</f>
        <v>6</v>
      </c>
      <c r="K127" s="8">
        <f>ROUND(INDEX([1]Calculation!O:O,ROW()),0)</f>
        <v>2</v>
      </c>
      <c r="L127" s="8">
        <f>ROUND(INDEX([1]Calculation!P:P,ROW()),0)</f>
        <v>20</v>
      </c>
      <c r="M127" s="8">
        <f>ROUND(INDEX([1]Calculation!Q:Q,ROW()),0)</f>
        <v>2</v>
      </c>
      <c r="N127" s="8">
        <f>ROUND(INDEX([1]Calculation!R:R,ROW()),0)</f>
        <v>12</v>
      </c>
      <c r="O127" s="8">
        <f>ROUND(INDEX([1]Calculation!S:S,ROW()),0)</f>
        <v>4</v>
      </c>
    </row>
    <row r="128" spans="1:15">
      <c r="A128" t="str">
        <f>INDEX([1]Calculation!$E:$E,ROW())</f>
        <v>US</v>
      </c>
      <c r="B128" t="str">
        <f>INDEX([1]Calculation!$C:$C,ROW())</f>
        <v>YouGov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521  lv</v>
      </c>
      <c r="E128" s="2" t="str">
        <f>MONTH(INDEX([1]Calculation!$H:$H,ROW()))&amp;"/"&amp;DAY(INDEX([1]Calculation!$H:$H,ROW()))</f>
        <v>1/14</v>
      </c>
      <c r="F128" s="12">
        <f>ROUND(INDEX([1]Calculation!AK:AK,ROW()),1)</f>
        <v>0.2</v>
      </c>
      <c r="G128" s="8">
        <f>ROUND(INDEX([1]Calculation!K:K,ROW()),0)</f>
        <v>27</v>
      </c>
      <c r="H128" s="8">
        <f>ROUND(INDEX([1]Calculation!L:L,ROW()),0)</f>
        <v>5</v>
      </c>
      <c r="I128" s="8">
        <f>ROUND(INDEX([1]Calculation!M:M,ROW()),0)</f>
        <v>2</v>
      </c>
      <c r="J128" s="8">
        <f>ROUND(INDEX([1]Calculation!N:N,ROW()),0)</f>
        <v>7</v>
      </c>
      <c r="K128" s="8">
        <f>ROUND(INDEX([1]Calculation!O:O,ROW()),0)</f>
        <v>3</v>
      </c>
      <c r="L128" s="8">
        <f>ROUND(INDEX([1]Calculation!P:P,ROW()),0)</f>
        <v>20</v>
      </c>
      <c r="M128" s="8">
        <f>ROUND(INDEX([1]Calculation!Q:Q,ROW()),0)</f>
        <v>1</v>
      </c>
      <c r="N128" s="8">
        <f>ROUND(INDEX([1]Calculation!R:R,ROW()),0)</f>
        <v>19</v>
      </c>
      <c r="O128" s="8">
        <f>ROUND(INDEX([1]Calculation!S:S,ROW()),0)</f>
        <v>3</v>
      </c>
    </row>
    <row r="129" spans="1:15">
      <c r="A129" t="str">
        <f>INDEX([1]Calculation!$E:$E,ROW())</f>
        <v>US</v>
      </c>
      <c r="B129" t="str">
        <f>INDEX([1]Calculation!$C:$C,ROW())</f>
        <v>Harris Insights &amp; Analytics</v>
      </c>
      <c r="C129" t="str">
        <f>IF(INDEX([1]Calculation!$F:$F,ROW())=0,"-",INDEX([1]Calculation!$F:$F,ROW()))</f>
        <v>C+</v>
      </c>
      <c r="D129" t="str">
        <f>INDEX([1]Calculation!$I:$I,ROW())&amp;"  "&amp;INDEX([1]Calculation!$J:$J,ROW())</f>
        <v>451  rv</v>
      </c>
      <c r="E129" s="2" t="str">
        <f>MONTH(INDEX([1]Calculation!$H:$H,ROW()))&amp;"/"&amp;DAY(INDEX([1]Calculation!$H:$H,ROW()))</f>
        <v>1/14</v>
      </c>
      <c r="F129" s="12">
        <f>ROUND(INDEX([1]Calculation!AK:AK,ROW()),1)</f>
        <v>0.3</v>
      </c>
      <c r="G129" s="8">
        <f>ROUND(INDEX([1]Calculation!K:K,ROW()),0)</f>
        <v>29</v>
      </c>
      <c r="H129" s="8">
        <f>ROUND(INDEX([1]Calculation!L:L,ROW()),0)</f>
        <v>7</v>
      </c>
      <c r="I129" s="8">
        <f>ROUND(INDEX([1]Calculation!M:M,ROW()),0)</f>
        <v>0</v>
      </c>
      <c r="J129" s="8">
        <f>ROUND(INDEX([1]Calculation!N:N,ROW()),0)</f>
        <v>4</v>
      </c>
      <c r="K129" s="8">
        <f>ROUND(INDEX([1]Calculation!O:O,ROW()),0)</f>
        <v>3</v>
      </c>
      <c r="L129" s="8">
        <f>ROUND(INDEX([1]Calculation!P:P,ROW()),0)</f>
        <v>19</v>
      </c>
      <c r="M129" s="8">
        <f>ROUND(INDEX([1]Calculation!Q:Q,ROW()),0)</f>
        <v>3</v>
      </c>
      <c r="N129" s="8">
        <f>ROUND(INDEX([1]Calculation!R:R,ROW()),0)</f>
        <v>11</v>
      </c>
      <c r="O129" s="8">
        <f>ROUND(INDEX([1]Calculation!S:S,ROW()),0)</f>
        <v>2</v>
      </c>
    </row>
    <row r="130" spans="1:15">
      <c r="A130" t="str">
        <f>INDEX([1]Calculation!$E:$E,ROW())</f>
        <v>South Carolina</v>
      </c>
      <c r="B130" t="str">
        <f>INDEX([1]Calculation!$C:$C,ROW())</f>
        <v>GQR Research (GQRR)</v>
      </c>
      <c r="C130" t="str">
        <f>IF(INDEX([1]Calculation!$F:$F,ROW())=0,"-",INDEX([1]Calculation!$F:$F,ROW()))</f>
        <v>C+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1/13</v>
      </c>
      <c r="F130" s="12">
        <f>ROUND(INDEX([1]Calculation!AK:AK,ROW()),1)</f>
        <v>7.2</v>
      </c>
      <c r="G130" s="8">
        <f>ROUND(INDEX([1]Calculation!K:K,ROW()),0)</f>
        <v>44</v>
      </c>
      <c r="H130" s="8">
        <f>ROUND(INDEX([1]Calculation!L:L,ROW()),0)</f>
        <v>0</v>
      </c>
      <c r="I130" s="8">
        <f>ROUND(INDEX([1]Calculation!M:M,ROW()),0)</f>
        <v>0</v>
      </c>
      <c r="J130" s="8">
        <f>ROUND(INDEX([1]Calculation!N:N,ROW()),0)</f>
        <v>5</v>
      </c>
      <c r="K130" s="8">
        <f>ROUND(INDEX([1]Calculation!O:O,ROW()),0)</f>
        <v>0</v>
      </c>
      <c r="L130" s="8">
        <f>ROUND(INDEX([1]Calculation!P:P,ROW()),0)</f>
        <v>15</v>
      </c>
      <c r="M130" s="8">
        <f>ROUND(INDEX([1]Calculation!Q:Q,ROW()),0)</f>
        <v>12</v>
      </c>
      <c r="N130" s="8">
        <f>ROUND(INDEX([1]Calculation!R:R,ROW()),0)</f>
        <v>10</v>
      </c>
      <c r="O130" s="8">
        <f>ROUND(INDEX([1]Calculation!S:S,ROW()),0)</f>
        <v>0</v>
      </c>
    </row>
    <row r="131" spans="1:15">
      <c r="A131" t="str">
        <f>INDEX([1]Calculation!$E:$E,ROW())</f>
        <v>Wisconsin</v>
      </c>
      <c r="B131" t="str">
        <f>INDEX([1]Calculation!$C:$C,ROW())</f>
        <v>Marquette University Law School</v>
      </c>
      <c r="C131" t="str">
        <f>IF(INDEX([1]Calculation!$F:$F,ROW())=0,"-",INDEX([1]Calculation!$F:$F,ROW()))</f>
        <v>A/B</v>
      </c>
      <c r="D131" t="str">
        <f>INDEX([1]Calculation!$I:$I,ROW())&amp;"  "&amp;INDEX([1]Calculation!$J:$J,ROW())</f>
        <v>358  lv</v>
      </c>
      <c r="E131" s="2" t="str">
        <f>MONTH(INDEX([1]Calculation!$H:$H,ROW()))&amp;"/"&amp;DAY(INDEX([1]Calculation!$H:$H,ROW()))</f>
        <v>1/12</v>
      </c>
      <c r="F131" s="12">
        <f>ROUND(INDEX([1]Calculation!AK:AK,ROW()),1)</f>
        <v>14.1</v>
      </c>
      <c r="G131" s="8">
        <f>ROUND(INDEX([1]Calculation!K:K,ROW()),0)</f>
        <v>23</v>
      </c>
      <c r="H131" s="8">
        <f>ROUND(INDEX([1]Calculation!L:L,ROW()),0)</f>
        <v>6</v>
      </c>
      <c r="I131" s="8">
        <f>ROUND(INDEX([1]Calculation!M:M,ROW()),0)</f>
        <v>1</v>
      </c>
      <c r="J131" s="8">
        <f>ROUND(INDEX([1]Calculation!N:N,ROW()),0)</f>
        <v>15</v>
      </c>
      <c r="K131" s="8">
        <f>ROUND(INDEX([1]Calculation!O:O,ROW()),0)</f>
        <v>4</v>
      </c>
      <c r="L131" s="8">
        <f>ROUND(INDEX([1]Calculation!P:P,ROW()),0)</f>
        <v>19</v>
      </c>
      <c r="M131" s="8">
        <f>ROUND(INDEX([1]Calculation!Q:Q,ROW()),0)</f>
        <v>1</v>
      </c>
      <c r="N131" s="8">
        <f>ROUND(INDEX([1]Calculation!R:R,ROW()),0)</f>
        <v>14</v>
      </c>
      <c r="O131" s="8">
        <f>ROUND(INDEX([1]Calculation!S:S,ROW()),0)</f>
        <v>6</v>
      </c>
    </row>
    <row r="132" spans="1:15">
      <c r="A132" t="str">
        <f>INDEX([1]Calculation!$E:$E,ROW())</f>
        <v>Florida</v>
      </c>
      <c r="B132" t="str">
        <f>INDEX([1]Calculation!$C:$C,ROW())</f>
        <v>Florida Atlantic University</v>
      </c>
      <c r="C132" t="str">
        <f>IF(INDEX([1]Calculation!$F:$F,ROW())=0,"-",INDEX([1]Calculation!$F:$F,ROW()))</f>
        <v>B/C</v>
      </c>
      <c r="D132" t="str">
        <f>INDEX([1]Calculation!$I:$I,ROW())&amp;"  "&amp;INDEX([1]Calculation!$J:$J,ROW())</f>
        <v>494  lv</v>
      </c>
      <c r="E132" s="2" t="str">
        <f>MONTH(INDEX([1]Calculation!$H:$H,ROW()))&amp;"/"&amp;DAY(INDEX([1]Calculation!$H:$H,ROW()))</f>
        <v>1/12</v>
      </c>
      <c r="F132" s="12">
        <f>ROUND(INDEX([1]Calculation!AK:AK,ROW()),1)</f>
        <v>9</v>
      </c>
      <c r="G132" s="8">
        <f>ROUND(INDEX([1]Calculation!K:K,ROW()),0)</f>
        <v>42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3</v>
      </c>
      <c r="K132" s="8">
        <f>ROUND(INDEX([1]Calculation!O:O,ROW()),0)</f>
        <v>6</v>
      </c>
      <c r="L132" s="8">
        <f>ROUND(INDEX([1]Calculation!P:P,ROW()),0)</f>
        <v>16</v>
      </c>
      <c r="M132" s="8">
        <f>ROUND(INDEX([1]Calculation!Q:Q,ROW()),0)</f>
        <v>2</v>
      </c>
      <c r="N132" s="8">
        <f>ROUND(INDEX([1]Calculation!R:R,ROW()),0)</f>
        <v>10</v>
      </c>
      <c r="O132" s="8">
        <f>ROUND(INDEX([1]Calculation!S:S,ROW()),0)</f>
        <v>5</v>
      </c>
    </row>
    <row r="133" spans="1:15">
      <c r="A133" t="str">
        <f>INDEX([1]Calculation!$E:$E,ROW())</f>
        <v>North Carolina</v>
      </c>
      <c r="B133" t="str">
        <f>INDEX([1]Calculation!$C:$C,ROW())</f>
        <v>Public Policy Polling</v>
      </c>
      <c r="C133" t="str">
        <f>IF(INDEX([1]Calculation!$F:$F,ROW())=0,"-",INDEX([1]Calculation!$F:$F,ROW()))</f>
        <v>B</v>
      </c>
      <c r="D133" t="str">
        <f>INDEX([1]Calculation!$I:$I,ROW())&amp;"  "&amp;INDEX([1]Calculation!$J:$J,ROW())</f>
        <v>509  lv</v>
      </c>
      <c r="E133" s="2" t="str">
        <f>MONTH(INDEX([1]Calculation!$H:$H,ROW()))&amp;"/"&amp;DAY(INDEX([1]Calculation!$H:$H,ROW()))</f>
        <v>1/12</v>
      </c>
      <c r="F133" s="12">
        <f>ROUND(INDEX([1]Calculation!AK:AK,ROW()),1)</f>
        <v>1.6</v>
      </c>
      <c r="G133" s="8">
        <f>ROUND(INDEX([1]Calculation!K:K,ROW()),0)</f>
        <v>31</v>
      </c>
      <c r="H133" s="8">
        <f>ROUND(INDEX([1]Calculation!L:L,ROW()),0)</f>
        <v>8</v>
      </c>
      <c r="I133" s="8">
        <f>ROUND(INDEX([1]Calculation!M:M,ROW()),0)</f>
        <v>1</v>
      </c>
      <c r="J133" s="8">
        <f>ROUND(INDEX([1]Calculation!N:N,ROW()),0)</f>
        <v>6</v>
      </c>
      <c r="K133" s="8">
        <f>ROUND(INDEX([1]Calculation!O:O,ROW()),0)</f>
        <v>3</v>
      </c>
      <c r="L133" s="8">
        <f>ROUND(INDEX([1]Calculation!P:P,ROW()),0)</f>
        <v>18</v>
      </c>
      <c r="M133" s="8">
        <f>ROUND(INDEX([1]Calculation!Q:Q,ROW()),0)</f>
        <v>3</v>
      </c>
      <c r="N133" s="8">
        <f>ROUND(INDEX([1]Calculation!R:R,ROW()),0)</f>
        <v>15</v>
      </c>
      <c r="O133" s="8">
        <f>ROUND(INDEX([1]Calculation!S:S,ROW()),0)</f>
        <v>5</v>
      </c>
    </row>
    <row r="134" spans="1:15">
      <c r="A134" t="str">
        <f>INDEX([1]Calculation!$E:$E,ROW())</f>
        <v>US</v>
      </c>
      <c r="B134" t="str">
        <f>INDEX([1]Calculation!$C:$C,ROW())</f>
        <v>Morning Consult</v>
      </c>
      <c r="C134" t="str">
        <f>IF(INDEX([1]Calculation!$F:$F,ROW())=0,"-",INDEX([1]Calculation!$F:$F,ROW()))</f>
        <v>B/C</v>
      </c>
      <c r="D134" t="str">
        <f>INDEX([1]Calculation!$I:$I,ROW())&amp;"  "&amp;INDEX([1]Calculation!$J:$J,ROW())</f>
        <v>17096  lv</v>
      </c>
      <c r="E134" s="2" t="str">
        <f>MONTH(INDEX([1]Calculation!$H:$H,ROW()))&amp;"/"&amp;DAY(INDEX([1]Calculation!$H:$H,ROW()))</f>
        <v>1/12</v>
      </c>
      <c r="F134" s="12">
        <f>ROUND(INDEX([1]Calculation!AK:AK,ROW()),1)</f>
        <v>0.1</v>
      </c>
      <c r="G134" s="8">
        <f>ROUND(INDEX([1]Calculation!K:K,ROW()),0)</f>
        <v>29</v>
      </c>
      <c r="H134" s="8">
        <f>ROUND(INDEX([1]Calculation!L:L,ROW()),0)</f>
        <v>8</v>
      </c>
      <c r="I134" s="8">
        <f>ROUND(INDEX([1]Calculation!M:M,ROW()),0)</f>
        <v>2</v>
      </c>
      <c r="J134" s="8">
        <f>ROUND(INDEX([1]Calculation!N:N,ROW()),0)</f>
        <v>8</v>
      </c>
      <c r="K134" s="8">
        <f>ROUND(INDEX([1]Calculation!O:O,ROW()),0)</f>
        <v>3</v>
      </c>
      <c r="L134" s="8">
        <f>ROUND(INDEX([1]Calculation!P:P,ROW()),0)</f>
        <v>23</v>
      </c>
      <c r="M134" s="8">
        <f>ROUND(INDEX([1]Calculation!Q:Q,ROW()),0)</f>
        <v>4</v>
      </c>
      <c r="N134" s="8">
        <f>ROUND(INDEX([1]Calculation!R:R,ROW()),0)</f>
        <v>14</v>
      </c>
      <c r="O134" s="8">
        <f>ROUND(INDEX([1]Calculation!S:S,ROW()),0)</f>
        <v>5</v>
      </c>
    </row>
    <row r="135" spans="1:15">
      <c r="A135" t="str">
        <f>INDEX([1]Calculation!$E:$E,ROW())</f>
        <v>California</v>
      </c>
      <c r="B135" t="str">
        <f>INDEX([1]Calculation!$C:$C,ROW())</f>
        <v>Public Policy Institute of California</v>
      </c>
      <c r="C135" t="str">
        <f>IF(INDEX([1]Calculation!$F:$F,ROW())=0,"-",INDEX([1]Calculation!$F:$F,ROW()))</f>
        <v>A/B</v>
      </c>
      <c r="D135" t="str">
        <f>INDEX([1]Calculation!$I:$I,ROW())&amp;"  "&amp;INDEX([1]Calculation!$J:$J,ROW())</f>
        <v>530  lv</v>
      </c>
      <c r="E135" s="2" t="str">
        <f>MONTH(INDEX([1]Calculation!$H:$H,ROW()))&amp;"/"&amp;DAY(INDEX([1]Calculation!$H:$H,ROW()))</f>
        <v>1/12</v>
      </c>
      <c r="F135" s="12">
        <f>ROUND(INDEX([1]Calculation!AK:AK,ROW()),1)</f>
        <v>14.8</v>
      </c>
      <c r="G135" s="8">
        <f>ROUND(INDEX([1]Calculation!K:K,ROW()),0)</f>
        <v>24</v>
      </c>
      <c r="H135" s="8">
        <f>ROUND(INDEX([1]Calculation!L:L,ROW()),0)</f>
        <v>1</v>
      </c>
      <c r="I135" s="8">
        <f>ROUND(INDEX([1]Calculation!M:M,ROW()),0)</f>
        <v>0</v>
      </c>
      <c r="J135" s="8">
        <f>ROUND(INDEX([1]Calculation!N:N,ROW()),0)</f>
        <v>6</v>
      </c>
      <c r="K135" s="8">
        <f>ROUND(INDEX([1]Calculation!O:O,ROW()),0)</f>
        <v>4</v>
      </c>
      <c r="L135" s="8">
        <f>ROUND(INDEX([1]Calculation!P:P,ROW()),0)</f>
        <v>27</v>
      </c>
      <c r="M135" s="8">
        <f>ROUND(INDEX([1]Calculation!Q:Q,ROW()),0)</f>
        <v>0</v>
      </c>
      <c r="N135" s="8">
        <f>ROUND(INDEX([1]Calculation!R:R,ROW()),0)</f>
        <v>23</v>
      </c>
      <c r="O135" s="8">
        <f>ROUND(INDEX([1]Calculation!S:S,ROW()),0)</f>
        <v>3</v>
      </c>
    </row>
    <row r="136" spans="1:15">
      <c r="A136" t="str">
        <f>INDEX([1]Calculation!$E:$E,ROW())</f>
        <v>New Hampshire</v>
      </c>
      <c r="B136" t="str">
        <f>INDEX([1]Calculation!$C:$C,ROW())</f>
        <v>RKM Research and Communications Inc.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434  lv</v>
      </c>
      <c r="E136" s="2" t="str">
        <f>MONTH(INDEX([1]Calculation!$H:$H,ROW()))&amp;"/"&amp;DAY(INDEX([1]Calculation!$H:$H,ROW()))</f>
        <v>1/12</v>
      </c>
      <c r="F136" s="12">
        <f>ROUND(INDEX([1]Calculation!AK:AK,ROW()),1)</f>
        <v>0.2</v>
      </c>
      <c r="G136" s="8">
        <f>ROUND(INDEX([1]Calculation!K:K,ROW()),0)</f>
        <v>26</v>
      </c>
      <c r="H136" s="8">
        <f>ROUND(INDEX([1]Calculation!L:L,ROW()),0)</f>
        <v>4</v>
      </c>
      <c r="I136" s="8">
        <f>ROUND(INDEX([1]Calculation!M:M,ROW()),0)</f>
        <v>1</v>
      </c>
      <c r="J136" s="8">
        <f>ROUND(INDEX([1]Calculation!N:N,ROW()),0)</f>
        <v>7</v>
      </c>
      <c r="K136" s="8">
        <f>ROUND(INDEX([1]Calculation!O:O,ROW()),0)</f>
        <v>2</v>
      </c>
      <c r="L136" s="8">
        <f>ROUND(INDEX([1]Calculation!P:P,ROW()),0)</f>
        <v>22</v>
      </c>
      <c r="M136" s="8">
        <f>ROUND(INDEX([1]Calculation!Q:Q,ROW()),0)</f>
        <v>2</v>
      </c>
      <c r="N136" s="8">
        <f>ROUND(INDEX([1]Calculation!R:R,ROW()),0)</f>
        <v>18</v>
      </c>
      <c r="O136" s="8">
        <f>ROUND(INDEX([1]Calculation!S:S,ROW()),0)</f>
        <v>2</v>
      </c>
    </row>
    <row r="137" spans="1:15">
      <c r="A137" t="str">
        <f>INDEX([1]Calculation!$E:$E,ROW())</f>
        <v>US</v>
      </c>
      <c r="B137" t="str">
        <f>INDEX([1]Calculation!$C:$C,ROW())</f>
        <v>Quinnipiac University</v>
      </c>
      <c r="C137" t="str">
        <f>IF(INDEX([1]Calculation!$F:$F,ROW())=0,"-",INDEX([1]Calculation!$F:$F,ROW()))</f>
        <v>B+</v>
      </c>
      <c r="D137" t="str">
        <f>INDEX([1]Calculation!$I:$I,ROW())&amp;"  "&amp;INDEX([1]Calculation!$J:$J,ROW())</f>
        <v>651  rv</v>
      </c>
      <c r="E137" s="2" t="str">
        <f>MONTH(INDEX([1]Calculation!$H:$H,ROW()))&amp;"/"&amp;DAY(INDEX([1]Calculation!$H:$H,ROW()))</f>
        <v>1/12</v>
      </c>
      <c r="F137" s="12">
        <f>ROUND(INDEX([1]Calculation!AK:AK,ROW()),1)</f>
        <v>0.6</v>
      </c>
      <c r="G137" s="8">
        <f>ROUND(INDEX([1]Calculation!K:K,ROW()),0)</f>
        <v>25</v>
      </c>
      <c r="H137" s="8">
        <f>ROUND(INDEX([1]Calculation!L:L,ROW()),0)</f>
        <v>6</v>
      </c>
      <c r="I137" s="8">
        <f>ROUND(INDEX([1]Calculation!M:M,ROW()),0)</f>
        <v>1</v>
      </c>
      <c r="J137" s="8">
        <f>ROUND(INDEX([1]Calculation!N:N,ROW()),0)</f>
        <v>8</v>
      </c>
      <c r="K137" s="8">
        <f>ROUND(INDEX([1]Calculation!O:O,ROW()),0)</f>
        <v>4</v>
      </c>
      <c r="L137" s="8">
        <f>ROUND(INDEX([1]Calculation!P:P,ROW()),0)</f>
        <v>19</v>
      </c>
      <c r="M137" s="8">
        <f>ROUND(INDEX([1]Calculation!Q:Q,ROW()),0)</f>
        <v>1</v>
      </c>
      <c r="N137" s="8">
        <f>ROUND(INDEX([1]Calculation!R:R,ROW()),0)</f>
        <v>16</v>
      </c>
      <c r="O137" s="8">
        <f>ROUND(INDEX([1]Calculation!S:S,ROW()),0)</f>
        <v>5</v>
      </c>
    </row>
    <row r="138" spans="1:15">
      <c r="A138" t="str">
        <f>INDEX([1]Calculation!$E:$E,ROW())</f>
        <v>Iowa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405  lv</v>
      </c>
      <c r="E138" s="2" t="str">
        <f>MONTH(INDEX([1]Calculation!$H:$H,ROW()))&amp;"/"&amp;DAY(INDEX([1]Calculation!$H:$H,ROW()))</f>
        <v>1/12</v>
      </c>
      <c r="F138" s="12">
        <f>ROUND(INDEX([1]Calculation!AK:AK,ROW()),1)</f>
        <v>0</v>
      </c>
      <c r="G138" s="8">
        <f>ROUND(INDEX([1]Calculation!K:K,ROW()),0)</f>
        <v>28</v>
      </c>
      <c r="H138" s="8">
        <f>ROUND(INDEX([1]Calculation!L:L,ROW()),0)</f>
        <v>0</v>
      </c>
      <c r="I138" s="8">
        <f>ROUND(INDEX([1]Calculation!M:M,ROW()),0)</f>
        <v>0</v>
      </c>
      <c r="J138" s="8">
        <f>ROUND(INDEX([1]Calculation!N:N,ROW()),0)</f>
        <v>25</v>
      </c>
      <c r="K138" s="8">
        <f>ROUND(INDEX([1]Calculation!O:O,ROW()),0)</f>
        <v>0</v>
      </c>
      <c r="L138" s="8">
        <f>ROUND(INDEX([1]Calculation!P:P,ROW()),0)</f>
        <v>24</v>
      </c>
      <c r="M138" s="8">
        <f>ROUND(INDEX([1]Calculation!Q:Q,ROW()),0)</f>
        <v>0</v>
      </c>
      <c r="N138" s="8">
        <f>ROUND(INDEX([1]Calculation!R:R,ROW()),0)</f>
        <v>16</v>
      </c>
      <c r="O138" s="8">
        <f>ROUND(INDEX([1]Calculation!S:S,ROW()),0)</f>
        <v>0</v>
      </c>
    </row>
    <row r="139" spans="1:15">
      <c r="A139" t="str">
        <f>INDEX([1]Calculation!$E:$E,ROW())</f>
        <v>Iowa</v>
      </c>
      <c r="B139" t="str">
        <f>INDEX([1]Calculation!$C:$C,ROW())</f>
        <v>Monmouth University</v>
      </c>
      <c r="C139" t="str">
        <f>IF(INDEX([1]Calculation!$F:$F,ROW())=0,"-",INDEX([1]Calculation!$F:$F,ROW()))</f>
        <v>A+</v>
      </c>
      <c r="D139" t="str">
        <f>INDEX([1]Calculation!$I:$I,ROW())&amp;"  "&amp;INDEX([1]Calculation!$J:$J,ROW())</f>
        <v>405  lv</v>
      </c>
      <c r="E139" s="2" t="str">
        <f>MONTH(INDEX([1]Calculation!$H:$H,ROW()))&amp;"/"&amp;DAY(INDEX([1]Calculation!$H:$H,ROW()))</f>
        <v>1/12</v>
      </c>
      <c r="F139" s="12">
        <f>ROUND(INDEX([1]Calculation!AK:AK,ROW()),1)</f>
        <v>0.4</v>
      </c>
      <c r="G139" s="8">
        <f>ROUND(INDEX([1]Calculation!K:K,ROW()),0)</f>
        <v>24</v>
      </c>
      <c r="H139" s="8">
        <f>ROUND(INDEX([1]Calculation!L:L,ROW()),0)</f>
        <v>0</v>
      </c>
      <c r="I139" s="8">
        <f>ROUND(INDEX([1]Calculation!M:M,ROW()),0)</f>
        <v>4</v>
      </c>
      <c r="J139" s="8">
        <f>ROUND(INDEX([1]Calculation!N:N,ROW()),0)</f>
        <v>17</v>
      </c>
      <c r="K139" s="8">
        <f>ROUND(INDEX([1]Calculation!O:O,ROW()),0)</f>
        <v>8</v>
      </c>
      <c r="L139" s="8">
        <f>ROUND(INDEX([1]Calculation!P:P,ROW()),0)</f>
        <v>18</v>
      </c>
      <c r="M139" s="8">
        <f>ROUND(INDEX([1]Calculation!Q:Q,ROW()),0)</f>
        <v>4</v>
      </c>
      <c r="N139" s="8">
        <f>ROUND(INDEX([1]Calculation!R:R,ROW()),0)</f>
        <v>15</v>
      </c>
      <c r="O139" s="8">
        <f>ROUND(INDEX([1]Calculation!S:S,ROW()),0)</f>
        <v>3</v>
      </c>
    </row>
    <row r="140" spans="1:15">
      <c r="A140" t="str">
        <f>INDEX([1]Calculation!$E:$E,ROW())</f>
        <v>Nevada</v>
      </c>
      <c r="B140" t="str">
        <f>INDEX([1]Calculation!$C:$C,ROW())</f>
        <v>Suffolk University</v>
      </c>
      <c r="C140" t="str">
        <f>IF(INDEX([1]Calculation!$F:$F,ROW())=0,"-",INDEX([1]Calculation!$F:$F,ROW()))</f>
        <v>A-</v>
      </c>
      <c r="D140" t="str">
        <f>INDEX([1]Calculation!$I:$I,ROW())&amp;"  "&amp;INDEX([1]Calculation!$J:$J,ROW())</f>
        <v>500  lv</v>
      </c>
      <c r="E140" s="2" t="str">
        <f>MONTH(INDEX([1]Calculation!$H:$H,ROW()))&amp;"/"&amp;DAY(INDEX([1]Calculation!$H:$H,ROW()))</f>
        <v>1/11</v>
      </c>
      <c r="F140" s="12">
        <f>ROUND(INDEX([1]Calculation!AK:AK,ROW()),1)</f>
        <v>17.5</v>
      </c>
      <c r="G140" s="8">
        <f>ROUND(INDEX([1]Calculation!K:K,ROW()),0)</f>
        <v>19</v>
      </c>
      <c r="H140" s="8">
        <f>ROUND(INDEX([1]Calculation!L:L,ROW()),0)</f>
        <v>0</v>
      </c>
      <c r="I140" s="8">
        <f>ROUND(INDEX([1]Calculation!M:M,ROW()),0)</f>
        <v>2</v>
      </c>
      <c r="J140" s="8">
        <f>ROUND(INDEX([1]Calculation!N:N,ROW()),0)</f>
        <v>8</v>
      </c>
      <c r="K140" s="8">
        <f>ROUND(INDEX([1]Calculation!O:O,ROW()),0)</f>
        <v>4</v>
      </c>
      <c r="L140" s="8">
        <f>ROUND(INDEX([1]Calculation!P:P,ROW()),0)</f>
        <v>18</v>
      </c>
      <c r="M140" s="8">
        <f>ROUND(INDEX([1]Calculation!Q:Q,ROW()),0)</f>
        <v>8</v>
      </c>
      <c r="N140" s="8">
        <f>ROUND(INDEX([1]Calculation!R:R,ROW()),0)</f>
        <v>11</v>
      </c>
      <c r="O140" s="8">
        <f>ROUND(INDEX([1]Calculation!S:S,ROW()),0)</f>
        <v>4</v>
      </c>
    </row>
    <row r="141" spans="1:15">
      <c r="A141" t="str">
        <f>INDEX([1]Calculation!$E:$E,ROW())</f>
        <v>US</v>
      </c>
      <c r="B141" t="str">
        <f>INDEX([1]Calculation!$C:$C,ROW())</f>
        <v>IBD/TIPP</v>
      </c>
      <c r="C141" t="str">
        <f>IF(INDEX([1]Calculation!$F:$F,ROW())=0,"-",INDEX([1]Calculation!$F:$F,ROW()))</f>
        <v>A/B</v>
      </c>
      <c r="D141" t="str">
        <f>INDEX([1]Calculation!$I:$I,ROW())&amp;"  "&amp;INDEX([1]Calculation!$J:$J,ROW())</f>
        <v>333  rv</v>
      </c>
      <c r="E141" s="2" t="str">
        <f>MONTH(INDEX([1]Calculation!$H:$H,ROW()))&amp;"/"&amp;DAY(INDEX([1]Calculation!$H:$H,ROW()))</f>
        <v>1/11</v>
      </c>
      <c r="F141" s="12">
        <f>ROUND(INDEX([1]Calculation!AK:AK,ROW()),1)</f>
        <v>1.5</v>
      </c>
      <c r="G141" s="8">
        <f>ROUND(INDEX([1]Calculation!K:K,ROW()),0)</f>
        <v>26</v>
      </c>
      <c r="H141" s="8">
        <f>ROUND(INDEX([1]Calculation!L:L,ROW()),0)</f>
        <v>7</v>
      </c>
      <c r="I141" s="8">
        <f>ROUND(INDEX([1]Calculation!M:M,ROW()),0)</f>
        <v>0</v>
      </c>
      <c r="J141" s="8">
        <f>ROUND(INDEX([1]Calculation!N:N,ROW()),0)</f>
        <v>9</v>
      </c>
      <c r="K141" s="8">
        <f>ROUND(INDEX([1]Calculation!O:O,ROW()),0)</f>
        <v>3</v>
      </c>
      <c r="L141" s="8">
        <f>ROUND(INDEX([1]Calculation!P:P,ROW()),0)</f>
        <v>15</v>
      </c>
      <c r="M141" s="8">
        <f>ROUND(INDEX([1]Calculation!Q:Q,ROW()),0)</f>
        <v>2</v>
      </c>
      <c r="N141" s="8">
        <f>ROUND(INDEX([1]Calculation!R:R,ROW()),0)</f>
        <v>20</v>
      </c>
      <c r="O141" s="8">
        <f>ROUND(INDEX([1]Calculation!S:S,ROW()),0)</f>
        <v>3</v>
      </c>
    </row>
    <row r="142" spans="1:15">
      <c r="A142" t="str">
        <f>INDEX([1]Calculation!$E:$E,ROW())</f>
        <v>California</v>
      </c>
      <c r="B142" t="str">
        <f>INDEX([1]Calculation!$C:$C,ROW())</f>
        <v>Tulchin Research</v>
      </c>
      <c r="C142" t="str">
        <f>IF(INDEX([1]Calculation!$F:$F,ROW())=0,"-",INDEX([1]Calculation!$F:$F,ROW()))</f>
        <v>B/C</v>
      </c>
      <c r="D142" t="str">
        <f>INDEX([1]Calculation!$I:$I,ROW())&amp;"  "&amp;INDEX([1]Calculation!$J:$J,ROW())</f>
        <v>1121  lv</v>
      </c>
      <c r="E142" s="2" t="str">
        <f>MONTH(INDEX([1]Calculation!$H:$H,ROW()))&amp;"/"&amp;DAY(INDEX([1]Calculation!$H:$H,ROW()))</f>
        <v>1/10</v>
      </c>
      <c r="F142" s="12">
        <f>ROUND(INDEX([1]Calculation!AK:AK,ROW()),1)</f>
        <v>11.7</v>
      </c>
      <c r="G142" s="8">
        <f>ROUND(INDEX([1]Calculation!K:K,ROW()),0)</f>
        <v>25</v>
      </c>
      <c r="H142" s="8">
        <f>ROUND(INDEX([1]Calculation!L:L,ROW()),0)</f>
        <v>7</v>
      </c>
      <c r="I142" s="8">
        <f>ROUND(INDEX([1]Calculation!M:M,ROW()),0)</f>
        <v>1</v>
      </c>
      <c r="J142" s="8">
        <f>ROUND(INDEX([1]Calculation!N:N,ROW()),0)</f>
        <v>8</v>
      </c>
      <c r="K142" s="8">
        <f>ROUND(INDEX([1]Calculation!O:O,ROW()),0)</f>
        <v>2</v>
      </c>
      <c r="L142" s="8">
        <f>ROUND(INDEX([1]Calculation!P:P,ROW()),0)</f>
        <v>29</v>
      </c>
      <c r="M142" s="8">
        <f>ROUND(INDEX([1]Calculation!Q:Q,ROW()),0)</f>
        <v>3</v>
      </c>
      <c r="N142" s="8">
        <f>ROUND(INDEX([1]Calculation!R:R,ROW()),0)</f>
        <v>12</v>
      </c>
      <c r="O142" s="8">
        <f>ROUND(INDEX([1]Calculation!S:S,ROW()),0)</f>
        <v>5</v>
      </c>
    </row>
    <row r="143" spans="1:15">
      <c r="A143" t="str">
        <f>INDEX([1]Calculation!$E:$E,ROW())</f>
        <v>US</v>
      </c>
      <c r="B143" t="str">
        <f>INDEX([1]Calculation!$C:$C,ROW())</f>
        <v>Ipsos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436  rv</v>
      </c>
      <c r="E143" s="2" t="str">
        <f>MONTH(INDEX([1]Calculation!$H:$H,ROW()))&amp;"/"&amp;DAY(INDEX([1]Calculation!$H:$H,ROW()))</f>
        <v>1/9</v>
      </c>
      <c r="F143" s="12">
        <f>ROUND(INDEX([1]Calculation!AK:AK,ROW()),1)</f>
        <v>0</v>
      </c>
      <c r="G143" s="8">
        <f>ROUND(INDEX([1]Calculation!K:K,ROW()),0)</f>
        <v>23</v>
      </c>
      <c r="H143" s="8">
        <f>ROUND(INDEX([1]Calculation!L:L,ROW()),0)</f>
        <v>8</v>
      </c>
      <c r="I143" s="8">
        <f>ROUND(INDEX([1]Calculation!M:M,ROW()),0)</f>
        <v>2</v>
      </c>
      <c r="J143" s="8">
        <f>ROUND(INDEX([1]Calculation!N:N,ROW()),0)</f>
        <v>7</v>
      </c>
      <c r="K143" s="8">
        <f>ROUND(INDEX([1]Calculation!O:O,ROW()),0)</f>
        <v>1</v>
      </c>
      <c r="L143" s="8">
        <f>ROUND(INDEX([1]Calculation!P:P,ROW()),0)</f>
        <v>20</v>
      </c>
      <c r="M143" s="8">
        <f>ROUND(INDEX([1]Calculation!Q:Q,ROW()),0)</f>
        <v>3</v>
      </c>
      <c r="N143" s="8">
        <f>ROUND(INDEX([1]Calculation!R:R,ROW()),0)</f>
        <v>15</v>
      </c>
      <c r="O143" s="8">
        <f>ROUND(INDEX([1]Calculation!S:S,ROW()),0)</f>
        <v>3</v>
      </c>
    </row>
    <row r="144" spans="1:15">
      <c r="A144" t="str">
        <f>INDEX([1]Calculation!$E:$E,ROW())</f>
        <v>US</v>
      </c>
      <c r="B144" t="str">
        <f>INDEX([1]Calculation!$C:$C,ROW())</f>
        <v>Ipsos</v>
      </c>
      <c r="C144" t="str">
        <f>IF(INDEX([1]Calculation!$F:$F,ROW())=0,"-",INDEX([1]Calculation!$F:$F,ROW()))</f>
        <v>B-</v>
      </c>
      <c r="D144" t="str">
        <f>INDEX([1]Calculation!$I:$I,ROW())&amp;"  "&amp;INDEX([1]Calculation!$J:$J,ROW())</f>
        <v>707  a</v>
      </c>
      <c r="E144" s="2" t="str">
        <f>MONTH(INDEX([1]Calculation!$H:$H,ROW()))&amp;"/"&amp;DAY(INDEX([1]Calculation!$H:$H,ROW()))</f>
        <v>1/9</v>
      </c>
      <c r="F144" s="12">
        <f>ROUND(INDEX([1]Calculation!AK:AK,ROW()),1)</f>
        <v>0</v>
      </c>
      <c r="G144" s="8">
        <f>ROUND(INDEX([1]Calculation!K:K,ROW()),0)</f>
        <v>15</v>
      </c>
      <c r="H144" s="8">
        <f>ROUND(INDEX([1]Calculation!L:L,ROW()),0)</f>
        <v>6</v>
      </c>
      <c r="I144" s="8">
        <f>ROUND(INDEX([1]Calculation!M:M,ROW()),0)</f>
        <v>2</v>
      </c>
      <c r="J144" s="8">
        <f>ROUND(INDEX([1]Calculation!N:N,ROW()),0)</f>
        <v>5</v>
      </c>
      <c r="K144" s="8">
        <f>ROUND(INDEX([1]Calculation!O:O,ROW()),0)</f>
        <v>1</v>
      </c>
      <c r="L144" s="8">
        <f>ROUND(INDEX([1]Calculation!P:P,ROW()),0)</f>
        <v>17</v>
      </c>
      <c r="M144" s="8">
        <f>ROUND(INDEX([1]Calculation!Q:Q,ROW()),0)</f>
        <v>3</v>
      </c>
      <c r="N144" s="8">
        <f>ROUND(INDEX([1]Calculation!R:R,ROW()),0)</f>
        <v>10</v>
      </c>
      <c r="O144" s="8">
        <f>ROUND(INDEX([1]Calculation!S:S,ROW()),0)</f>
        <v>3</v>
      </c>
    </row>
    <row r="145" spans="1:15">
      <c r="A145" t="str">
        <f>INDEX([1]Calculation!$E:$E,ROW())</f>
        <v>California</v>
      </c>
      <c r="B145" t="str">
        <f>INDEX([1]Calculation!$C:$C,ROW())</f>
        <v>Capitol Weekly</v>
      </c>
      <c r="C145" t="str">
        <f>IF(INDEX([1]Calculation!$F:$F,ROW())=0,"-",INDEX([1]Calculation!$F:$F,ROW()))</f>
        <v>-</v>
      </c>
      <c r="D145" t="str">
        <f>INDEX([1]Calculation!$I:$I,ROW())&amp;"  "&amp;INDEX([1]Calculation!$J:$J,ROW())</f>
        <v>1053  lv</v>
      </c>
      <c r="E145" s="2" t="str">
        <f>MONTH(INDEX([1]Calculation!$H:$H,ROW()))&amp;"/"&amp;DAY(INDEX([1]Calculation!$H:$H,ROW()))</f>
        <v>1/9</v>
      </c>
      <c r="F145" s="12">
        <f>ROUND(INDEX([1]Calculation!AK:AK,ROW()),1)</f>
        <v>7.9</v>
      </c>
      <c r="G145" s="8">
        <f>ROUND(INDEX([1]Calculation!K:K,ROW()),0)</f>
        <v>20</v>
      </c>
      <c r="H145" s="8">
        <f>ROUND(INDEX([1]Calculation!L:L,ROW()),0)</f>
        <v>6</v>
      </c>
      <c r="I145" s="8">
        <f>ROUND(INDEX([1]Calculation!M:M,ROW()),0)</f>
        <v>1</v>
      </c>
      <c r="J145" s="8">
        <f>ROUND(INDEX([1]Calculation!N:N,ROW()),0)</f>
        <v>11</v>
      </c>
      <c r="K145" s="8">
        <f>ROUND(INDEX([1]Calculation!O:O,ROW()),0)</f>
        <v>5</v>
      </c>
      <c r="L145" s="8">
        <f>ROUND(INDEX([1]Calculation!P:P,ROW()),0)</f>
        <v>24</v>
      </c>
      <c r="M145" s="8">
        <f>ROUND(INDEX([1]Calculation!Q:Q,ROW()),0)</f>
        <v>2</v>
      </c>
      <c r="N145" s="8">
        <f>ROUND(INDEX([1]Calculation!R:R,ROW()),0)</f>
        <v>21</v>
      </c>
      <c r="O145" s="8">
        <f>ROUND(INDEX([1]Calculation!S:S,ROW()),0)</f>
        <v>7</v>
      </c>
    </row>
    <row r="146" spans="1:15">
      <c r="A146" t="str">
        <f>INDEX([1]Calculation!$E:$E,ROW())</f>
        <v>Nevada</v>
      </c>
      <c r="B146" t="str">
        <f>INDEX([1]Calculation!$C:$C,ROW())</f>
        <v>Myers Research/Strategic Services</v>
      </c>
      <c r="C146" t="str">
        <f>IF(INDEX([1]Calculation!$F:$F,ROW())=0,"-",INDEX([1]Calculation!$F:$F,ROW()))</f>
        <v>-</v>
      </c>
      <c r="D146" t="str">
        <f>INDEX([1]Calculation!$I:$I,ROW())&amp;"  "&amp;INDEX([1]Calculation!$J:$J,ROW())</f>
        <v>600  lv</v>
      </c>
      <c r="E146" s="2" t="str">
        <f>MONTH(INDEX([1]Calculation!$H:$H,ROW()))&amp;"/"&amp;DAY(INDEX([1]Calculation!$H:$H,ROW()))</f>
        <v>1/8</v>
      </c>
      <c r="F146" s="12">
        <f>ROUND(INDEX([1]Calculation!AK:AK,ROW()),1)</f>
        <v>6.3</v>
      </c>
      <c r="G146" s="8">
        <f>ROUND(INDEX([1]Calculation!K:K,ROW()),0)</f>
        <v>28</v>
      </c>
      <c r="H146" s="8">
        <f>ROUND(INDEX([1]Calculation!L:L,ROW()),0)</f>
        <v>0</v>
      </c>
      <c r="I146" s="8">
        <f>ROUND(INDEX([1]Calculation!M:M,ROW()),0)</f>
        <v>2</v>
      </c>
      <c r="J146" s="8">
        <f>ROUND(INDEX([1]Calculation!N:N,ROW()),0)</f>
        <v>6</v>
      </c>
      <c r="K146" s="8">
        <f>ROUND(INDEX([1]Calculation!O:O,ROW()),0)</f>
        <v>4</v>
      </c>
      <c r="L146" s="8">
        <f>ROUND(INDEX([1]Calculation!P:P,ROW()),0)</f>
        <v>29</v>
      </c>
      <c r="M146" s="8">
        <f>ROUND(INDEX([1]Calculation!Q:Q,ROW()),0)</f>
        <v>8</v>
      </c>
      <c r="N146" s="8">
        <f>ROUND(INDEX([1]Calculation!R:R,ROW()),0)</f>
        <v>14</v>
      </c>
      <c r="O146" s="8">
        <f>ROUND(INDEX([1]Calculation!S:S,ROW()),0)</f>
        <v>5</v>
      </c>
    </row>
    <row r="147" spans="1:15">
      <c r="A147" t="str">
        <f>INDEX([1]Calculation!$E:$E,ROW())</f>
        <v>Iowa</v>
      </c>
      <c r="B147" t="str">
        <f>INDEX([1]Calculation!$C:$C,ROW())</f>
        <v>Selzer &amp; Co.</v>
      </c>
      <c r="C147" t="str">
        <f>IF(INDEX([1]Calculation!$F:$F,ROW())=0,"-",INDEX([1]Calculation!$F:$F,ROW()))</f>
        <v>A+</v>
      </c>
      <c r="D147" t="str">
        <f>INDEX([1]Calculation!$I:$I,ROW())&amp;"  "&amp;INDEX([1]Calculation!$J:$J,ROW())</f>
        <v>701  lv</v>
      </c>
      <c r="E147" s="2" t="str">
        <f>MONTH(INDEX([1]Calculation!$H:$H,ROW()))&amp;"/"&amp;DAY(INDEX([1]Calculation!$H:$H,ROW()))</f>
        <v>1/8</v>
      </c>
      <c r="F147" s="12">
        <f>ROUND(INDEX([1]Calculation!AK:AK,ROW()),1)</f>
        <v>31</v>
      </c>
      <c r="G147" s="8">
        <f>ROUND(INDEX([1]Calculation!K:K,ROW()),0)</f>
        <v>15</v>
      </c>
      <c r="H147" s="8">
        <f>ROUND(INDEX([1]Calculation!L:L,ROW()),0)</f>
        <v>1</v>
      </c>
      <c r="I147" s="8">
        <f>ROUND(INDEX([1]Calculation!M:M,ROW()),0)</f>
        <v>3</v>
      </c>
      <c r="J147" s="8">
        <f>ROUND(INDEX([1]Calculation!N:N,ROW()),0)</f>
        <v>16</v>
      </c>
      <c r="K147" s="8">
        <f>ROUND(INDEX([1]Calculation!O:O,ROW()),0)</f>
        <v>6</v>
      </c>
      <c r="L147" s="8">
        <f>ROUND(INDEX([1]Calculation!P:P,ROW()),0)</f>
        <v>20</v>
      </c>
      <c r="M147" s="8">
        <f>ROUND(INDEX([1]Calculation!Q:Q,ROW()),0)</f>
        <v>2</v>
      </c>
      <c r="N147" s="8">
        <f>ROUND(INDEX([1]Calculation!R:R,ROW()),0)</f>
        <v>17</v>
      </c>
      <c r="O147" s="8">
        <f>ROUND(INDEX([1]Calculation!S:S,ROW()),0)</f>
        <v>5</v>
      </c>
    </row>
    <row r="148" spans="1:15">
      <c r="A148" t="str">
        <f>INDEX([1]Calculation!$E:$E,ROW())</f>
        <v>Wisconsin</v>
      </c>
      <c r="B148" t="str">
        <f>INDEX([1]Calculation!$C:$C,ROW())</f>
        <v>Fox News/Beacon Research/Shaw &amp; Co. Research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671  lv</v>
      </c>
      <c r="E148" s="2" t="str">
        <f>MONTH(INDEX([1]Calculation!$H:$H,ROW()))&amp;"/"&amp;DAY(INDEX([1]Calculation!$H:$H,ROW()))</f>
        <v>1/8</v>
      </c>
      <c r="F148" s="12">
        <f>ROUND(INDEX([1]Calculation!AK:AK,ROW()),1)</f>
        <v>20.2</v>
      </c>
      <c r="G148" s="8">
        <f>ROUND(INDEX([1]Calculation!K:K,ROW()),0)</f>
        <v>23</v>
      </c>
      <c r="H148" s="8">
        <f>ROUND(INDEX([1]Calculation!L:L,ROW()),0)</f>
        <v>7</v>
      </c>
      <c r="I148" s="8">
        <f>ROUND(INDEX([1]Calculation!M:M,ROW()),0)</f>
        <v>3</v>
      </c>
      <c r="J148" s="8">
        <f>ROUND(INDEX([1]Calculation!N:N,ROW()),0)</f>
        <v>9</v>
      </c>
      <c r="K148" s="8">
        <f>ROUND(INDEX([1]Calculation!O:O,ROW()),0)</f>
        <v>4</v>
      </c>
      <c r="L148" s="8">
        <f>ROUND(INDEX([1]Calculation!P:P,ROW()),0)</f>
        <v>21</v>
      </c>
      <c r="M148" s="8">
        <f>ROUND(INDEX([1]Calculation!Q:Q,ROW()),0)</f>
        <v>2</v>
      </c>
      <c r="N148" s="8">
        <f>ROUND(INDEX([1]Calculation!R:R,ROW()),0)</f>
        <v>13</v>
      </c>
      <c r="O148" s="8">
        <f>ROUND(INDEX([1]Calculation!S:S,ROW()),0)</f>
        <v>3</v>
      </c>
    </row>
    <row r="149" spans="1:15">
      <c r="A149" t="str">
        <f>INDEX([1]Calculation!$E:$E,ROW())</f>
        <v>Nevada</v>
      </c>
      <c r="B149" t="str">
        <f>INDEX([1]Calculation!$C:$C,ROW())</f>
        <v>Fox News/Beacon Research/Shaw &amp; Co. Research</v>
      </c>
      <c r="C149" t="str">
        <f>IF(INDEX([1]Calculation!$F:$F,ROW())=0,"-",INDEX([1]Calculation!$F:$F,ROW()))</f>
        <v>A-</v>
      </c>
      <c r="D149" t="str">
        <f>INDEX([1]Calculation!$I:$I,ROW())&amp;"  "&amp;INDEX([1]Calculation!$J:$J,ROW())</f>
        <v>635  lv</v>
      </c>
      <c r="E149" s="2" t="str">
        <f>MONTH(INDEX([1]Calculation!$H:$H,ROW()))&amp;"/"&amp;DAY(INDEX([1]Calculation!$H:$H,ROW()))</f>
        <v>1/8</v>
      </c>
      <c r="F149" s="12">
        <f>ROUND(INDEX([1]Calculation!AK:AK,ROW()),1)</f>
        <v>19.600000000000001</v>
      </c>
      <c r="G149" s="8">
        <f>ROUND(INDEX([1]Calculation!K:K,ROW()),0)</f>
        <v>23</v>
      </c>
      <c r="H149" s="8">
        <f>ROUND(INDEX([1]Calculation!L:L,ROW()),0)</f>
        <v>2</v>
      </c>
      <c r="I149" s="8">
        <f>ROUND(INDEX([1]Calculation!M:M,ROW()),0)</f>
        <v>3</v>
      </c>
      <c r="J149" s="8">
        <f>ROUND(INDEX([1]Calculation!N:N,ROW()),0)</f>
        <v>6</v>
      </c>
      <c r="K149" s="8">
        <f>ROUND(INDEX([1]Calculation!O:O,ROW()),0)</f>
        <v>2</v>
      </c>
      <c r="L149" s="8">
        <f>ROUND(INDEX([1]Calculation!P:P,ROW()),0)</f>
        <v>17</v>
      </c>
      <c r="M149" s="8">
        <f>ROUND(INDEX([1]Calculation!Q:Q,ROW()),0)</f>
        <v>12</v>
      </c>
      <c r="N149" s="8">
        <f>ROUND(INDEX([1]Calculation!R:R,ROW()),0)</f>
        <v>12</v>
      </c>
      <c r="O149" s="8">
        <f>ROUND(INDEX([1]Calculation!S:S,ROW()),0)</f>
        <v>4</v>
      </c>
    </row>
    <row r="150" spans="1:15">
      <c r="A150" t="str">
        <f>INDEX([1]Calculation!$E:$E,ROW())</f>
        <v>South Carolina</v>
      </c>
      <c r="B150" t="str">
        <f>INDEX([1]Calculation!$C:$C,ROW())</f>
        <v>Fox News/Beacon Research/Shaw &amp; Co. Research</v>
      </c>
      <c r="C150" t="str">
        <f>IF(INDEX([1]Calculation!$F:$F,ROW())=0,"-",INDEX([1]Calculation!$F:$F,ROW()))</f>
        <v>A-</v>
      </c>
      <c r="D150" t="str">
        <f>INDEX([1]Calculation!$I:$I,ROW())&amp;"  "&amp;INDEX([1]Calculation!$J:$J,ROW())</f>
        <v>808  lv</v>
      </c>
      <c r="E150" s="2" t="str">
        <f>MONTH(INDEX([1]Calculation!$H:$H,ROW()))&amp;"/"&amp;DAY(INDEX([1]Calculation!$H:$H,ROW()))</f>
        <v>1/8</v>
      </c>
      <c r="F150" s="12">
        <f>ROUND(INDEX([1]Calculation!AK:AK,ROW()),1)</f>
        <v>22.3</v>
      </c>
      <c r="G150" s="8">
        <f>ROUND(INDEX([1]Calculation!K:K,ROW()),0)</f>
        <v>36</v>
      </c>
      <c r="H150" s="8">
        <f>ROUND(INDEX([1]Calculation!L:L,ROW()),0)</f>
        <v>2</v>
      </c>
      <c r="I150" s="8">
        <f>ROUND(INDEX([1]Calculation!M:M,ROW()),0)</f>
        <v>2</v>
      </c>
      <c r="J150" s="8">
        <f>ROUND(INDEX([1]Calculation!N:N,ROW()),0)</f>
        <v>4</v>
      </c>
      <c r="K150" s="8">
        <f>ROUND(INDEX([1]Calculation!O:O,ROW()),0)</f>
        <v>1</v>
      </c>
      <c r="L150" s="8">
        <f>ROUND(INDEX([1]Calculation!P:P,ROW()),0)</f>
        <v>14</v>
      </c>
      <c r="M150" s="8">
        <f>ROUND(INDEX([1]Calculation!Q:Q,ROW()),0)</f>
        <v>15</v>
      </c>
      <c r="N150" s="8">
        <f>ROUND(INDEX([1]Calculation!R:R,ROW()),0)</f>
        <v>10</v>
      </c>
      <c r="O150" s="8">
        <f>ROUND(INDEX([1]Calculation!S:S,ROW()),0)</f>
        <v>2</v>
      </c>
    </row>
    <row r="151" spans="1:15">
      <c r="A151" t="str">
        <f>INDEX([1]Calculation!$E:$E,ROW())</f>
        <v>New Hampshire</v>
      </c>
      <c r="B151" t="str">
        <f>INDEX([1]Calculation!$C:$C,ROW())</f>
        <v>Patinkin Research Strategies</v>
      </c>
      <c r="C151" t="str">
        <f>IF(INDEX([1]Calculation!$F:$F,ROW())=0,"-",INDEX([1]Calculation!$F:$F,ROW()))</f>
        <v>-</v>
      </c>
      <c r="D151" t="str">
        <f>INDEX([1]Calculation!$I:$I,ROW())&amp;"  "&amp;INDEX([1]Calculation!$J:$J,ROW())</f>
        <v>600  lv</v>
      </c>
      <c r="E151" s="2" t="str">
        <f>MONTH(INDEX([1]Calculation!$H:$H,ROW()))&amp;"/"&amp;DAY(INDEX([1]Calculation!$H:$H,ROW()))</f>
        <v>1/7</v>
      </c>
      <c r="F151" s="12">
        <f>ROUND(INDEX([1]Calculation!AK:AK,ROW()),1)</f>
        <v>6.2</v>
      </c>
      <c r="G151" s="8">
        <f>ROUND(INDEX([1]Calculation!K:K,ROW()),0)</f>
        <v>21</v>
      </c>
      <c r="H151" s="8">
        <f>ROUND(INDEX([1]Calculation!L:L,ROW()),0)</f>
        <v>0</v>
      </c>
      <c r="I151" s="8">
        <f>ROUND(INDEX([1]Calculation!M:M,ROW()),0)</f>
        <v>2</v>
      </c>
      <c r="J151" s="8">
        <f>ROUND(INDEX([1]Calculation!N:N,ROW()),0)</f>
        <v>17</v>
      </c>
      <c r="K151" s="8">
        <f>ROUND(INDEX([1]Calculation!O:O,ROW()),0)</f>
        <v>6</v>
      </c>
      <c r="L151" s="8">
        <f>ROUND(INDEX([1]Calculation!P:P,ROW()),0)</f>
        <v>19</v>
      </c>
      <c r="M151" s="8">
        <f>ROUND(INDEX([1]Calculation!Q:Q,ROW()),0)</f>
        <v>6</v>
      </c>
      <c r="N151" s="8">
        <f>ROUND(INDEX([1]Calculation!R:R,ROW()),0)</f>
        <v>10</v>
      </c>
      <c r="O151" s="8">
        <f>ROUND(INDEX([1]Calculation!S:S,ROW()),0)</f>
        <v>5</v>
      </c>
    </row>
    <row r="152" spans="1:15">
      <c r="A152" t="str">
        <f>INDEX([1]Calculation!$E:$E,ROW())</f>
        <v>New Hampshire</v>
      </c>
      <c r="B152" t="str">
        <f>INDEX([1]Calculation!$C:$C,ROW())</f>
        <v>Monmouth University</v>
      </c>
      <c r="C152" t="str">
        <f>IF(INDEX([1]Calculation!$F:$F,ROW())=0,"-",INDEX([1]Calculation!$F:$F,ROW()))</f>
        <v>A+</v>
      </c>
      <c r="D152" t="str">
        <f>INDEX([1]Calculation!$I:$I,ROW())&amp;"  "&amp;INDEX([1]Calculation!$J:$J,ROW())</f>
        <v>404  lv</v>
      </c>
      <c r="E152" s="2" t="str">
        <f>MONTH(INDEX([1]Calculation!$H:$H,ROW()))&amp;"/"&amp;DAY(INDEX([1]Calculation!$H:$H,ROW()))</f>
        <v>1/7</v>
      </c>
      <c r="F152" s="12">
        <f>ROUND(INDEX([1]Calculation!AK:AK,ROW()),1)</f>
        <v>0</v>
      </c>
      <c r="G152" s="8">
        <f>ROUND(INDEX([1]Calculation!K:K,ROW()),0)</f>
        <v>24</v>
      </c>
      <c r="H152" s="8">
        <f>ROUND(INDEX([1]Calculation!L:L,ROW()),0)</f>
        <v>0</v>
      </c>
      <c r="I152" s="8">
        <f>ROUND(INDEX([1]Calculation!M:M,ROW()),0)</f>
        <v>0</v>
      </c>
      <c r="J152" s="8">
        <f>ROUND(INDEX([1]Calculation!N:N,ROW()),0)</f>
        <v>23</v>
      </c>
      <c r="K152" s="8">
        <f>ROUND(INDEX([1]Calculation!O:O,ROW()),0)</f>
        <v>0</v>
      </c>
      <c r="L152" s="8">
        <f>ROUND(INDEX([1]Calculation!P:P,ROW()),0)</f>
        <v>21</v>
      </c>
      <c r="M152" s="8">
        <f>ROUND(INDEX([1]Calculation!Q:Q,ROW()),0)</f>
        <v>0</v>
      </c>
      <c r="N152" s="8">
        <f>ROUND(INDEX([1]Calculation!R:R,ROW()),0)</f>
        <v>18</v>
      </c>
      <c r="O152" s="8">
        <f>ROUND(INDEX([1]Calculation!S:S,ROW()),0)</f>
        <v>0</v>
      </c>
    </row>
    <row r="153" spans="1:15">
      <c r="A153" t="str">
        <f>INDEX([1]Calculation!$E:$E,ROW())</f>
        <v>New Hampshire</v>
      </c>
      <c r="B153" t="str">
        <f>INDEX([1]Calculation!$C:$C,ROW())</f>
        <v>Monmouth University</v>
      </c>
      <c r="C153" t="str">
        <f>IF(INDEX([1]Calculation!$F:$F,ROW())=0,"-",INDEX([1]Calculation!$F:$F,ROW()))</f>
        <v>A+</v>
      </c>
      <c r="D153" t="str">
        <f>INDEX([1]Calculation!$I:$I,ROW())&amp;"  "&amp;INDEX([1]Calculation!$J:$J,ROW())</f>
        <v>404  lv</v>
      </c>
      <c r="E153" s="2" t="str">
        <f>MONTH(INDEX([1]Calculation!$H:$H,ROW()))&amp;"/"&amp;DAY(INDEX([1]Calculation!$H:$H,ROW()))</f>
        <v>1/7</v>
      </c>
      <c r="F153" s="12">
        <f>ROUND(INDEX([1]Calculation!AK:AK,ROW()),1)</f>
        <v>0</v>
      </c>
      <c r="G153" s="8">
        <f>ROUND(INDEX([1]Calculation!K:K,ROW()),0)</f>
        <v>21</v>
      </c>
      <c r="H153" s="8">
        <f>ROUND(INDEX([1]Calculation!L:L,ROW()),0)</f>
        <v>0</v>
      </c>
      <c r="I153" s="8">
        <f>ROUND(INDEX([1]Calculation!M:M,ROW()),0)</f>
        <v>2</v>
      </c>
      <c r="J153" s="8">
        <f>ROUND(INDEX([1]Calculation!N:N,ROW()),0)</f>
        <v>20</v>
      </c>
      <c r="K153" s="8">
        <f>ROUND(INDEX([1]Calculation!O:O,ROW()),0)</f>
        <v>7</v>
      </c>
      <c r="L153" s="8">
        <f>ROUND(INDEX([1]Calculation!P:P,ROW()),0)</f>
        <v>21</v>
      </c>
      <c r="M153" s="8">
        <f>ROUND(INDEX([1]Calculation!Q:Q,ROW()),0)</f>
        <v>0</v>
      </c>
      <c r="N153" s="8">
        <f>ROUND(INDEX([1]Calculation!R:R,ROW()),0)</f>
        <v>15</v>
      </c>
      <c r="O153" s="8">
        <f>ROUND(INDEX([1]Calculation!S:S,ROW()),0)</f>
        <v>5</v>
      </c>
    </row>
    <row r="154" spans="1:15">
      <c r="A154" t="str">
        <f>INDEX([1]Calculation!$E:$E,ROW())</f>
        <v>New Hampshire</v>
      </c>
      <c r="B154" t="str">
        <f>INDEX([1]Calculation!$C:$C,ROW())</f>
        <v>Monmouth University</v>
      </c>
      <c r="C154" t="str">
        <f>IF(INDEX([1]Calculation!$F:$F,ROW())=0,"-",INDEX([1]Calculation!$F:$F,ROW()))</f>
        <v>A+</v>
      </c>
      <c r="D154" t="str">
        <f>INDEX([1]Calculation!$I:$I,ROW())&amp;"  "&amp;INDEX([1]Calculation!$J:$J,ROW())</f>
        <v>404  lv</v>
      </c>
      <c r="E154" s="2" t="str">
        <f>MONTH(INDEX([1]Calculation!$H:$H,ROW()))&amp;"/"&amp;DAY(INDEX([1]Calculation!$H:$H,ROW()))</f>
        <v>1/7</v>
      </c>
      <c r="F154" s="12">
        <f>ROUND(INDEX([1]Calculation!AK:AK,ROW()),1)</f>
        <v>0.3</v>
      </c>
      <c r="G154" s="8">
        <f>ROUND(INDEX([1]Calculation!K:K,ROW()),0)</f>
        <v>19</v>
      </c>
      <c r="H154" s="8">
        <f>ROUND(INDEX([1]Calculation!L:L,ROW()),0)</f>
        <v>0</v>
      </c>
      <c r="I154" s="8">
        <f>ROUND(INDEX([1]Calculation!M:M,ROW()),0)</f>
        <v>1</v>
      </c>
      <c r="J154" s="8">
        <f>ROUND(INDEX([1]Calculation!N:N,ROW()),0)</f>
        <v>20</v>
      </c>
      <c r="K154" s="8">
        <f>ROUND(INDEX([1]Calculation!O:O,ROW()),0)</f>
        <v>6</v>
      </c>
      <c r="L154" s="8">
        <f>ROUND(INDEX([1]Calculation!P:P,ROW()),0)</f>
        <v>18</v>
      </c>
      <c r="M154" s="8">
        <f>ROUND(INDEX([1]Calculation!Q:Q,ROW()),0)</f>
        <v>4</v>
      </c>
      <c r="N154" s="8">
        <f>ROUND(INDEX([1]Calculation!R:R,ROW()),0)</f>
        <v>15</v>
      </c>
      <c r="O154" s="8">
        <f>ROUND(INDEX([1]Calculation!S:S,ROW()),0)</f>
        <v>3</v>
      </c>
    </row>
    <row r="155" spans="1:15">
      <c r="A155" t="str">
        <f>INDEX([1]Calculation!$E:$E,ROW())</f>
        <v>US</v>
      </c>
      <c r="B155" t="str">
        <f>INDEX([1]Calculation!$C:$C,ROW())</f>
        <v>YouGov</v>
      </c>
      <c r="C155" t="str">
        <f>IF(INDEX([1]Calculation!$F:$F,ROW())=0,"-",INDEX([1]Calculation!$F:$F,ROW()))</f>
        <v>B-</v>
      </c>
      <c r="D155" t="str">
        <f>INDEX([1]Calculation!$I:$I,ROW())&amp;"  "&amp;INDEX([1]Calculation!$J:$J,ROW())</f>
        <v>574  lv</v>
      </c>
      <c r="E155" s="2" t="str">
        <f>MONTH(INDEX([1]Calculation!$H:$H,ROW()))&amp;"/"&amp;DAY(INDEX([1]Calculation!$H:$H,ROW()))</f>
        <v>1/7</v>
      </c>
      <c r="F155" s="12">
        <f>ROUND(INDEX([1]Calculation!AK:AK,ROW()),1)</f>
        <v>0.1</v>
      </c>
      <c r="G155" s="8">
        <f>ROUND(INDEX([1]Calculation!K:K,ROW()),0)</f>
        <v>27</v>
      </c>
      <c r="H155" s="8">
        <f>ROUND(INDEX([1]Calculation!L:L,ROW()),0)</f>
        <v>3</v>
      </c>
      <c r="I155" s="8">
        <f>ROUND(INDEX([1]Calculation!M:M,ROW()),0)</f>
        <v>1</v>
      </c>
      <c r="J155" s="8">
        <f>ROUND(INDEX([1]Calculation!N:N,ROW()),0)</f>
        <v>7</v>
      </c>
      <c r="K155" s="8">
        <f>ROUND(INDEX([1]Calculation!O:O,ROW()),0)</f>
        <v>3</v>
      </c>
      <c r="L155" s="8">
        <f>ROUND(INDEX([1]Calculation!P:P,ROW()),0)</f>
        <v>20</v>
      </c>
      <c r="M155" s="8">
        <f>ROUND(INDEX([1]Calculation!Q:Q,ROW()),0)</f>
        <v>2</v>
      </c>
      <c r="N155" s="8">
        <f>ROUND(INDEX([1]Calculation!R:R,ROW()),0)</f>
        <v>22</v>
      </c>
      <c r="O155" s="8">
        <f>ROUND(INDEX([1]Calculation!S:S,ROW()),0)</f>
        <v>3</v>
      </c>
    </row>
    <row r="156" spans="1:15">
      <c r="A156" t="str">
        <f>INDEX([1]Calculation!$E:$E,ROW())</f>
        <v>New Mexico</v>
      </c>
      <c r="B156" t="str">
        <f>INDEX([1]Calculation!$C:$C,ROW())</f>
        <v>Emerson College</v>
      </c>
      <c r="C156" t="str">
        <f>IF(INDEX([1]Calculation!$F:$F,ROW())=0,"-",INDEX([1]Calculation!$F:$F,ROW()))</f>
        <v>B-</v>
      </c>
      <c r="D156" t="str">
        <f>INDEX([1]Calculation!$I:$I,ROW())&amp;"  "&amp;INDEX([1]Calculation!$J:$J,ROW())</f>
        <v>447  lv</v>
      </c>
      <c r="E156" s="2" t="str">
        <f>MONTH(INDEX([1]Calculation!$H:$H,ROW()))&amp;"/"&amp;DAY(INDEX([1]Calculation!$H:$H,ROW()))</f>
        <v>1/6</v>
      </c>
      <c r="F156" s="12">
        <f>ROUND(INDEX([1]Calculation!AK:AK,ROW()),1)</f>
        <v>8.5</v>
      </c>
      <c r="G156" s="8">
        <f>ROUND(INDEX([1]Calculation!K:K,ROW()),0)</f>
        <v>27</v>
      </c>
      <c r="H156" s="8">
        <f>ROUND(INDEX([1]Calculation!L:L,ROW()),0)</f>
        <v>3</v>
      </c>
      <c r="I156" s="8">
        <f>ROUND(INDEX([1]Calculation!M:M,ROW()),0)</f>
        <v>2</v>
      </c>
      <c r="J156" s="8">
        <f>ROUND(INDEX([1]Calculation!N:N,ROW()),0)</f>
        <v>7</v>
      </c>
      <c r="K156" s="8">
        <f>ROUND(INDEX([1]Calculation!O:O,ROW()),0)</f>
        <v>2</v>
      </c>
      <c r="L156" s="8">
        <f>ROUND(INDEX([1]Calculation!P:P,ROW()),0)</f>
        <v>28</v>
      </c>
      <c r="M156" s="8">
        <f>ROUND(INDEX([1]Calculation!Q:Q,ROW()),0)</f>
        <v>1</v>
      </c>
      <c r="N156" s="8">
        <f>ROUND(INDEX([1]Calculation!R:R,ROW()),0)</f>
        <v>8</v>
      </c>
      <c r="O156" s="8">
        <f>ROUND(INDEX([1]Calculation!S:S,ROW()),0)</f>
        <v>10</v>
      </c>
    </row>
    <row r="157" spans="1:15">
      <c r="A157" t="str">
        <f>INDEX([1]Calculation!$E:$E,ROW())</f>
        <v>US</v>
      </c>
      <c r="B157" t="str">
        <f>INDEX([1]Calculation!$C:$C,ROW())</f>
        <v>Morning Consult</v>
      </c>
      <c r="C157" t="str">
        <f>IF(INDEX([1]Calculation!$F:$F,ROW())=0,"-",INDEX([1]Calculation!$F:$F,ROW()))</f>
        <v>B/C</v>
      </c>
      <c r="D157" t="str">
        <f>INDEX([1]Calculation!$I:$I,ROW())&amp;"  "&amp;INDEX([1]Calculation!$J:$J,ROW())</f>
        <v>17213  lv</v>
      </c>
      <c r="E157" s="2" t="str">
        <f>MONTH(INDEX([1]Calculation!$H:$H,ROW()))&amp;"/"&amp;DAY(INDEX([1]Calculation!$H:$H,ROW()))</f>
        <v>1/5</v>
      </c>
      <c r="F157" s="12">
        <f>ROUND(INDEX([1]Calculation!AK:AK,ROW()),1)</f>
        <v>0.1</v>
      </c>
      <c r="G157" s="8">
        <f>ROUND(INDEX([1]Calculation!K:K,ROW()),0)</f>
        <v>31</v>
      </c>
      <c r="H157" s="8">
        <f>ROUND(INDEX([1]Calculation!L:L,ROW()),0)</f>
        <v>7</v>
      </c>
      <c r="I157" s="8">
        <f>ROUND(INDEX([1]Calculation!M:M,ROW()),0)</f>
        <v>2</v>
      </c>
      <c r="J157" s="8">
        <f>ROUND(INDEX([1]Calculation!N:N,ROW()),0)</f>
        <v>8</v>
      </c>
      <c r="K157" s="8">
        <f>ROUND(INDEX([1]Calculation!O:O,ROW()),0)</f>
        <v>3</v>
      </c>
      <c r="L157" s="8">
        <f>ROUND(INDEX([1]Calculation!P:P,ROW()),0)</f>
        <v>23</v>
      </c>
      <c r="M157" s="8">
        <f>ROUND(INDEX([1]Calculation!Q:Q,ROW()),0)</f>
        <v>4</v>
      </c>
      <c r="N157" s="8">
        <f>ROUND(INDEX([1]Calculation!R:R,ROW()),0)</f>
        <v>14</v>
      </c>
      <c r="O157" s="8">
        <f>ROUND(INDEX([1]Calculation!S:S,ROW()),0)</f>
        <v>4</v>
      </c>
    </row>
    <row r="158" spans="1:15">
      <c r="A158" t="str">
        <f>INDEX([1]Calculation!$E:$E,ROW())</f>
        <v>New Hampshire</v>
      </c>
      <c r="B158" t="str">
        <f>INDEX([1]Calculation!$C:$C,ROW())</f>
        <v>YouGov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487  lv</v>
      </c>
      <c r="E158" s="2" t="str">
        <f>MONTH(INDEX([1]Calculation!$H:$H,ROW()))&amp;"/"&amp;DAY(INDEX([1]Calculation!$H:$H,ROW()))</f>
        <v>1/3</v>
      </c>
      <c r="F158" s="12">
        <f>ROUND(INDEX([1]Calculation!AK:AK,ROW()),1)</f>
        <v>0.3</v>
      </c>
      <c r="G158" s="8">
        <f>ROUND(INDEX([1]Calculation!K:K,ROW()),0)</f>
        <v>25</v>
      </c>
      <c r="H158" s="8">
        <f>ROUND(INDEX([1]Calculation!L:L,ROW()),0)</f>
        <v>0</v>
      </c>
      <c r="I158" s="8">
        <f>ROUND(INDEX([1]Calculation!M:M,ROW()),0)</f>
        <v>3</v>
      </c>
      <c r="J158" s="8">
        <f>ROUND(INDEX([1]Calculation!N:N,ROW()),0)</f>
        <v>13</v>
      </c>
      <c r="K158" s="8">
        <f>ROUND(INDEX([1]Calculation!O:O,ROW()),0)</f>
        <v>7</v>
      </c>
      <c r="L158" s="8">
        <f>ROUND(INDEX([1]Calculation!P:P,ROW()),0)</f>
        <v>27</v>
      </c>
      <c r="M158" s="8">
        <f>ROUND(INDEX([1]Calculation!Q:Q,ROW()),0)</f>
        <v>3</v>
      </c>
      <c r="N158" s="8">
        <f>ROUND(INDEX([1]Calculation!R:R,ROW()),0)</f>
        <v>18</v>
      </c>
      <c r="O158" s="8">
        <f>ROUND(INDEX([1]Calculation!S:S,ROW()),0)</f>
        <v>2</v>
      </c>
    </row>
    <row r="159" spans="1:15">
      <c r="A159" t="str">
        <f>INDEX([1]Calculation!$E:$E,ROW())</f>
        <v>Iowa</v>
      </c>
      <c r="B159" t="str">
        <f>INDEX([1]Calculation!$C:$C,ROW())</f>
        <v>YouGov</v>
      </c>
      <c r="C159" t="str">
        <f>IF(INDEX([1]Calculation!$F:$F,ROW())=0,"-",INDEX([1]Calculation!$F:$F,ROW()))</f>
        <v>B-</v>
      </c>
      <c r="D159" t="str">
        <f>INDEX([1]Calculation!$I:$I,ROW())&amp;"  "&amp;INDEX([1]Calculation!$J:$J,ROW())</f>
        <v>747  lv</v>
      </c>
      <c r="E159" s="2" t="str">
        <f>MONTH(INDEX([1]Calculation!$H:$H,ROW()))&amp;"/"&amp;DAY(INDEX([1]Calculation!$H:$H,ROW()))</f>
        <v>1/3</v>
      </c>
      <c r="F159" s="12">
        <f>ROUND(INDEX([1]Calculation!AK:AK,ROW()),1)</f>
        <v>1.2</v>
      </c>
      <c r="G159" s="8">
        <f>ROUND(INDEX([1]Calculation!K:K,ROW()),0)</f>
        <v>23</v>
      </c>
      <c r="H159" s="8">
        <f>ROUND(INDEX([1]Calculation!L:L,ROW()),0)</f>
        <v>0</v>
      </c>
      <c r="I159" s="8">
        <f>ROUND(INDEX([1]Calculation!M:M,ROW()),0)</f>
        <v>2</v>
      </c>
      <c r="J159" s="8">
        <f>ROUND(INDEX([1]Calculation!N:N,ROW()),0)</f>
        <v>23</v>
      </c>
      <c r="K159" s="8">
        <f>ROUND(INDEX([1]Calculation!O:O,ROW()),0)</f>
        <v>7</v>
      </c>
      <c r="L159" s="8">
        <f>ROUND(INDEX([1]Calculation!P:P,ROW()),0)</f>
        <v>23</v>
      </c>
      <c r="M159" s="8">
        <f>ROUND(INDEX([1]Calculation!Q:Q,ROW()),0)</f>
        <v>2</v>
      </c>
      <c r="N159" s="8">
        <f>ROUND(INDEX([1]Calculation!R:R,ROW()),0)</f>
        <v>16</v>
      </c>
      <c r="O159" s="8">
        <f>ROUND(INDEX([1]Calculation!S:S,ROW()),0)</f>
        <v>2</v>
      </c>
    </row>
    <row r="160" spans="1:15">
      <c r="A160" t="str">
        <f>INDEX([1]Calculation!$E:$E,ROW())</f>
        <v>Connecticut</v>
      </c>
      <c r="B160" t="str">
        <f>INDEX([1]Calculation!$C:$C,ROW())</f>
        <v>Sacred Heart University</v>
      </c>
      <c r="C160" t="str">
        <f>IF(INDEX([1]Calculation!$F:$F,ROW())=0,"-",INDEX([1]Calculation!$F:$F,ROW()))</f>
        <v>B/C</v>
      </c>
      <c r="D160" t="str">
        <f>INDEX([1]Calculation!$I:$I,ROW())&amp;"  "&amp;INDEX([1]Calculation!$J:$J,ROW())</f>
        <v>348  rv</v>
      </c>
      <c r="E160" s="2" t="str">
        <f>MONTH(INDEX([1]Calculation!$H:$H,ROW()))&amp;"/"&amp;DAY(INDEX([1]Calculation!$H:$H,ROW()))</f>
        <v>1/2</v>
      </c>
      <c r="F160" s="12">
        <f>ROUND(INDEX([1]Calculation!AK:AK,ROW()),1)</f>
        <v>4</v>
      </c>
      <c r="G160" s="8">
        <f>ROUND(INDEX([1]Calculation!K:K,ROW()),0)</f>
        <v>33</v>
      </c>
      <c r="H160" s="8">
        <f>ROUND(INDEX([1]Calculation!L:L,ROW()),0)</f>
        <v>0</v>
      </c>
      <c r="I160" s="8">
        <f>ROUND(INDEX([1]Calculation!M:M,ROW()),0)</f>
        <v>0</v>
      </c>
      <c r="J160" s="8">
        <f>ROUND(INDEX([1]Calculation!N:N,ROW()),0)</f>
        <v>11</v>
      </c>
      <c r="K160" s="8">
        <f>ROUND(INDEX([1]Calculation!O:O,ROW()),0)</f>
        <v>0</v>
      </c>
      <c r="L160" s="8">
        <f>ROUND(INDEX([1]Calculation!P:P,ROW()),0)</f>
        <v>19</v>
      </c>
      <c r="M160" s="8">
        <f>ROUND(INDEX([1]Calculation!Q:Q,ROW()),0)</f>
        <v>0</v>
      </c>
      <c r="N160" s="8">
        <f>ROUND(INDEX([1]Calculation!R:R,ROW()),0)</f>
        <v>18</v>
      </c>
      <c r="O160" s="8">
        <f>ROUND(INDEX([1]Calculation!S:S,ROW()),0)</f>
        <v>0</v>
      </c>
    </row>
    <row r="161" spans="1:15">
      <c r="A161" t="str">
        <f>INDEX([1]Calculation!$E:$E,ROW())</f>
        <v>US</v>
      </c>
      <c r="B161" t="str">
        <f>INDEX([1]Calculation!$C:$C,ROW())</f>
        <v>YouGov</v>
      </c>
      <c r="C161" t="str">
        <f>IF(INDEX([1]Calculation!$F:$F,ROW())=0,"-",INDEX([1]Calculation!$F:$F,ROW()))</f>
        <v>B-</v>
      </c>
      <c r="D161" t="str">
        <f>INDEX([1]Calculation!$I:$I,ROW())&amp;"  "&amp;INDEX([1]Calculation!$J:$J,ROW())</f>
        <v>548  lv</v>
      </c>
      <c r="E161" s="2" t="str">
        <f>MONTH(INDEX([1]Calculation!$H:$H,ROW()))&amp;"/"&amp;DAY(INDEX([1]Calculation!$H:$H,ROW()))</f>
        <v>12/31</v>
      </c>
      <c r="F161" s="12">
        <f>ROUND(INDEX([1]Calculation!AK:AK,ROW()),1)</f>
        <v>0</v>
      </c>
      <c r="G161" s="8">
        <f>ROUND(INDEX([1]Calculation!K:K,ROW()),0)</f>
        <v>29</v>
      </c>
      <c r="H161" s="8">
        <f>ROUND(INDEX([1]Calculation!L:L,ROW()),0)</f>
        <v>3</v>
      </c>
      <c r="I161" s="8">
        <f>ROUND(INDEX([1]Calculation!M:M,ROW()),0)</f>
        <v>2</v>
      </c>
      <c r="J161" s="8">
        <f>ROUND(INDEX([1]Calculation!N:N,ROW()),0)</f>
        <v>8</v>
      </c>
      <c r="K161" s="8">
        <f>ROUND(INDEX([1]Calculation!O:O,ROW()),0)</f>
        <v>4</v>
      </c>
      <c r="L161" s="8">
        <f>ROUND(INDEX([1]Calculation!P:P,ROW()),0)</f>
        <v>19</v>
      </c>
      <c r="M161" s="8">
        <f>ROUND(INDEX([1]Calculation!Q:Q,ROW()),0)</f>
        <v>2</v>
      </c>
      <c r="N161" s="8">
        <f>ROUND(INDEX([1]Calculation!R:R,ROW()),0)</f>
        <v>18</v>
      </c>
      <c r="O161" s="8">
        <f>ROUND(INDEX([1]Calculation!S:S,ROW()),0)</f>
        <v>3</v>
      </c>
    </row>
    <row r="162" spans="1:15">
      <c r="A162" t="str">
        <f>INDEX([1]Calculation!$E:$E,ROW())</f>
        <v>US</v>
      </c>
      <c r="B162" t="str">
        <f>INDEX([1]Calculation!$C:$C,ROW())</f>
        <v>Harris Insights &amp; Analytics</v>
      </c>
      <c r="C162" t="str">
        <f>IF(INDEX([1]Calculation!$F:$F,ROW())=0,"-",INDEX([1]Calculation!$F:$F,ROW()))</f>
        <v>C+</v>
      </c>
      <c r="D162" t="str">
        <f>INDEX([1]Calculation!$I:$I,ROW())&amp;"  "&amp;INDEX([1]Calculation!$J:$J,ROW())</f>
        <v>780  rv</v>
      </c>
      <c r="E162" s="2" t="str">
        <f>MONTH(INDEX([1]Calculation!$H:$H,ROW()))&amp;"/"&amp;DAY(INDEX([1]Calculation!$H:$H,ROW()))</f>
        <v>12/29</v>
      </c>
      <c r="F162" s="12">
        <f>ROUND(INDEX([1]Calculation!AK:AK,ROW()),1)</f>
        <v>0.1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7</v>
      </c>
      <c r="K162" s="8">
        <f>ROUND(INDEX([1]Calculation!O:O,ROW()),0)</f>
        <v>2</v>
      </c>
      <c r="L162" s="8">
        <f>ROUND(INDEX([1]Calculation!P:P,ROW()),0)</f>
        <v>17</v>
      </c>
      <c r="M162" s="8">
        <f>ROUND(INDEX([1]Calculation!Q:Q,ROW()),0)</f>
        <v>2</v>
      </c>
      <c r="N162" s="8">
        <f>ROUND(INDEX([1]Calculation!R:R,ROW()),0)</f>
        <v>12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Morning Consult</v>
      </c>
      <c r="C163" t="str">
        <f>IF(INDEX([1]Calculation!$F:$F,ROW())=0,"-",INDEX([1]Calculation!$F:$F,ROW()))</f>
        <v>B/C</v>
      </c>
      <c r="D163" t="str">
        <f>INDEX([1]Calculation!$I:$I,ROW())&amp;"  "&amp;INDEX([1]Calculation!$J:$J,ROW())</f>
        <v>17787  lv</v>
      </c>
      <c r="E163" s="2" t="str">
        <f>MONTH(INDEX([1]Calculation!$H:$H,ROW()))&amp;"/"&amp;DAY(INDEX([1]Calculation!$H:$H,ROW()))</f>
        <v>12/29</v>
      </c>
      <c r="F163" s="12">
        <f>ROUND(INDEX([1]Calculation!AK:AK,ROW()),1)</f>
        <v>0</v>
      </c>
      <c r="G163" s="8">
        <f>ROUND(INDEX([1]Calculation!K:K,ROW()),0)</f>
        <v>32</v>
      </c>
      <c r="H163" s="8">
        <f>ROUND(INDEX([1]Calculation!L:L,ROW()),0)</f>
        <v>6</v>
      </c>
      <c r="I163" s="8">
        <f>ROUND(INDEX([1]Calculation!M:M,ROW()),0)</f>
        <v>3</v>
      </c>
      <c r="J163" s="8">
        <f>ROUND(INDEX([1]Calculation!N:N,ROW()),0)</f>
        <v>8</v>
      </c>
      <c r="K163" s="8">
        <f>ROUND(INDEX([1]Calculation!O:O,ROW()),0)</f>
        <v>3</v>
      </c>
      <c r="L163" s="8">
        <f>ROUND(INDEX([1]Calculation!P:P,ROW()),0)</f>
        <v>21</v>
      </c>
      <c r="M163" s="8">
        <f>ROUND(INDEX([1]Calculation!Q:Q,ROW()),0)</f>
        <v>3</v>
      </c>
      <c r="N163" s="8">
        <f>ROUND(INDEX([1]Calculation!R:R,ROW()),0)</f>
        <v>14</v>
      </c>
      <c r="O163" s="8">
        <f>ROUND(INDEX([1]Calculation!S:S,ROW()),0)</f>
        <v>4</v>
      </c>
    </row>
    <row r="164" spans="1:15">
      <c r="A164" t="str">
        <f>INDEX([1]Calculation!$E:$E,ROW())</f>
        <v>US</v>
      </c>
      <c r="B164" t="str">
        <f>INDEX([1]Calculation!$C:$C,ROW())</f>
        <v>Harris Insights &amp; Analytics</v>
      </c>
      <c r="C164" t="str">
        <f>IF(INDEX([1]Calculation!$F:$F,ROW())=0,"-",INDEX([1]Calculation!$F:$F,ROW()))</f>
        <v>C+</v>
      </c>
      <c r="D164" t="str">
        <f>INDEX([1]Calculation!$I:$I,ROW())&amp;"  "&amp;INDEX([1]Calculation!$J:$J,ROW())</f>
        <v>431  rv</v>
      </c>
      <c r="E164" s="2" t="str">
        <f>MONTH(INDEX([1]Calculation!$H:$H,ROW()))&amp;"/"&amp;DAY(INDEX([1]Calculation!$H:$H,ROW()))</f>
        <v>12/28</v>
      </c>
      <c r="F164" s="12">
        <f>ROUND(INDEX([1]Calculation!AK:AK,ROW()),1)</f>
        <v>0.1</v>
      </c>
      <c r="G164" s="8">
        <f>ROUND(INDEX([1]Calculation!K:K,ROW()),0)</f>
        <v>28</v>
      </c>
      <c r="H164" s="8">
        <f>ROUND(INDEX([1]Calculation!L:L,ROW()),0)</f>
        <v>11</v>
      </c>
      <c r="I164" s="8">
        <f>ROUND(INDEX([1]Calculation!M:M,ROW()),0)</f>
        <v>2</v>
      </c>
      <c r="J164" s="8">
        <f>ROUND(INDEX([1]Calculation!N:N,ROW()),0)</f>
        <v>6</v>
      </c>
      <c r="K164" s="8">
        <f>ROUND(INDEX([1]Calculation!O:O,ROW()),0)</f>
        <v>2</v>
      </c>
      <c r="L164" s="8">
        <f>ROUND(INDEX([1]Calculation!P:P,ROW()),0)</f>
        <v>16</v>
      </c>
      <c r="M164" s="8">
        <f>ROUND(INDEX([1]Calculation!Q:Q,ROW()),0)</f>
        <v>2</v>
      </c>
      <c r="N164" s="8">
        <f>ROUND(INDEX([1]Calculation!R:R,ROW()),0)</f>
        <v>11</v>
      </c>
      <c r="O164" s="8">
        <f>ROUND(INDEX([1]Calculation!S:S,ROW()),0)</f>
        <v>2</v>
      </c>
    </row>
    <row r="165" spans="1:15">
      <c r="A165" t="str">
        <f>INDEX([1]Calculation!$E:$E,ROW())</f>
        <v>US</v>
      </c>
      <c r="B165" t="str">
        <f>INDEX([1]Calculation!$C:$C,ROW())</f>
        <v>YouGov</v>
      </c>
      <c r="C165" t="str">
        <f>IF(INDEX([1]Calculation!$F:$F,ROW())=0,"-",INDEX([1]Calculation!$F:$F,ROW()))</f>
        <v>B-</v>
      </c>
      <c r="D165" t="str">
        <f>INDEX([1]Calculation!$I:$I,ROW())&amp;"  "&amp;INDEX([1]Calculation!$J:$J,ROW())</f>
        <v>586  lv</v>
      </c>
      <c r="E165" s="2" t="str">
        <f>MONTH(INDEX([1]Calculation!$H:$H,ROW()))&amp;"/"&amp;DAY(INDEX([1]Calculation!$H:$H,ROW()))</f>
        <v>12/24</v>
      </c>
      <c r="F165" s="12">
        <f>ROUND(INDEX([1]Calculation!AK:AK,ROW()),1)</f>
        <v>0</v>
      </c>
      <c r="G165" s="8">
        <f>ROUND(INDEX([1]Calculation!K:K,ROW()),0)</f>
        <v>30</v>
      </c>
      <c r="H165" s="8">
        <f>ROUND(INDEX([1]Calculation!L:L,ROW()),0)</f>
        <v>4</v>
      </c>
      <c r="I165" s="8">
        <f>ROUND(INDEX([1]Calculation!M:M,ROW()),0)</f>
        <v>2</v>
      </c>
      <c r="J165" s="8">
        <f>ROUND(INDEX([1]Calculation!N:N,ROW()),0)</f>
        <v>7</v>
      </c>
      <c r="K165" s="8">
        <f>ROUND(INDEX([1]Calculation!O:O,ROW()),0)</f>
        <v>5</v>
      </c>
      <c r="L165" s="8">
        <f>ROUND(INDEX([1]Calculation!P:P,ROW()),0)</f>
        <v>17</v>
      </c>
      <c r="M165" s="8">
        <f>ROUND(INDEX([1]Calculation!Q:Q,ROW()),0)</f>
        <v>1</v>
      </c>
      <c r="N165" s="8">
        <f>ROUND(INDEX([1]Calculation!R:R,ROW()),0)</f>
        <v>19</v>
      </c>
      <c r="O165" s="8">
        <f>ROUND(INDEX([1]Calculation!S:S,ROW()),0)</f>
        <v>3</v>
      </c>
    </row>
    <row r="166" spans="1:15">
      <c r="A166" t="str">
        <f>INDEX([1]Calculation!$E:$E,ROW())</f>
        <v>US</v>
      </c>
      <c r="B166" t="str">
        <f>INDEX([1]Calculation!$C:$C,ROW())</f>
        <v>YouGov</v>
      </c>
      <c r="C166" t="str">
        <f>IF(INDEX([1]Calculation!$F:$F,ROW())=0,"-",INDEX([1]Calculation!$F:$F,ROW()))</f>
        <v>B-</v>
      </c>
      <c r="D166" t="str">
        <f>INDEX([1]Calculation!$I:$I,ROW())&amp;"  "&amp;INDEX([1]Calculation!$J:$J,ROW())</f>
        <v>412  lv</v>
      </c>
      <c r="E166" s="2" t="str">
        <f>MONTH(INDEX([1]Calculation!$H:$H,ROW()))&amp;"/"&amp;DAY(INDEX([1]Calculation!$H:$H,ROW()))</f>
        <v>12/23</v>
      </c>
      <c r="F166" s="12">
        <f>ROUND(INDEX([1]Calculation!AK:AK,ROW()),1)</f>
        <v>0</v>
      </c>
      <c r="G166" s="8">
        <f>ROUND(INDEX([1]Calculation!K:K,ROW()),0)</f>
        <v>34</v>
      </c>
      <c r="H166" s="8">
        <f>ROUND(INDEX([1]Calculation!L:L,ROW()),0)</f>
        <v>4</v>
      </c>
      <c r="I166" s="8">
        <f>ROUND(INDEX([1]Calculation!M:M,ROW()),0)</f>
        <v>3</v>
      </c>
      <c r="J166" s="8">
        <f>ROUND(INDEX([1]Calculation!N:N,ROW()),0)</f>
        <v>7</v>
      </c>
      <c r="K166" s="8">
        <f>ROUND(INDEX([1]Calculation!O:O,ROW()),0)</f>
        <v>2</v>
      </c>
      <c r="L166" s="8">
        <f>ROUND(INDEX([1]Calculation!P:P,ROW()),0)</f>
        <v>19</v>
      </c>
      <c r="M166" s="8">
        <f>ROUND(INDEX([1]Calculation!Q:Q,ROW()),0)</f>
        <v>0</v>
      </c>
      <c r="N166" s="8">
        <f>ROUND(INDEX([1]Calculation!R:R,ROW()),0)</f>
        <v>20</v>
      </c>
      <c r="O166" s="8">
        <f>ROUND(INDEX([1]Calculation!S:S,ROW()),0)</f>
        <v>4</v>
      </c>
    </row>
    <row r="167" spans="1:15">
      <c r="A167" t="str">
        <f>INDEX([1]Calculation!$E:$E,ROW())</f>
        <v>US</v>
      </c>
      <c r="B167" t="str">
        <f>INDEX([1]Calculation!$C:$C,ROW())</f>
        <v>Morning Consult</v>
      </c>
      <c r="C167" t="str">
        <f>IF(INDEX([1]Calculation!$F:$F,ROW())=0,"-",INDEX([1]Calculation!$F:$F,ROW()))</f>
        <v>B/C</v>
      </c>
      <c r="D167" t="str">
        <f>INDEX([1]Calculation!$I:$I,ROW())&amp;"  "&amp;INDEX([1]Calculation!$J:$J,ROW())</f>
        <v>7178  lv</v>
      </c>
      <c r="E167" s="2" t="str">
        <f>MONTH(INDEX([1]Calculation!$H:$H,ROW()))&amp;"/"&amp;DAY(INDEX([1]Calculation!$H:$H,ROW()))</f>
        <v>12/22</v>
      </c>
      <c r="F167" s="12">
        <f>ROUND(INDEX([1]Calculation!AK:AK,ROW()),1)</f>
        <v>0</v>
      </c>
      <c r="G167" s="8">
        <f>ROUND(INDEX([1]Calculation!K:K,ROW()),0)</f>
        <v>31</v>
      </c>
      <c r="H167" s="8">
        <f>ROUND(INDEX([1]Calculation!L:L,ROW()),0)</f>
        <v>6</v>
      </c>
      <c r="I167" s="8">
        <f>ROUND(INDEX([1]Calculation!M:M,ROW()),0)</f>
        <v>3</v>
      </c>
      <c r="J167" s="8">
        <f>ROUND(INDEX([1]Calculation!N:N,ROW()),0)</f>
        <v>9</v>
      </c>
      <c r="K167" s="8">
        <f>ROUND(INDEX([1]Calculation!O:O,ROW()),0)</f>
        <v>3</v>
      </c>
      <c r="L167" s="8">
        <f>ROUND(INDEX([1]Calculation!P:P,ROW()),0)</f>
        <v>21</v>
      </c>
      <c r="M167" s="8">
        <f>ROUND(INDEX([1]Calculation!Q:Q,ROW()),0)</f>
        <v>3</v>
      </c>
      <c r="N167" s="8">
        <f>ROUND(INDEX([1]Calculation!R:R,ROW()),0)</f>
        <v>15</v>
      </c>
      <c r="O167" s="8">
        <f>ROUND(INDEX([1]Calculation!S:S,ROW()),0)</f>
        <v>5</v>
      </c>
    </row>
    <row r="168" spans="1:15">
      <c r="A168" t="str">
        <f>INDEX([1]Calculation!$E:$E,ROW())</f>
        <v>US</v>
      </c>
      <c r="B168" t="str">
        <f>INDEX([1]Calculation!$C:$C,ROW())</f>
        <v>Ipsos</v>
      </c>
      <c r="C168" t="str">
        <f>IF(INDEX([1]Calculation!$F:$F,ROW())=0,"-",INDEX([1]Calculation!$F:$F,ROW()))</f>
        <v>B-</v>
      </c>
      <c r="D168" t="str">
        <f>INDEX([1]Calculation!$I:$I,ROW())&amp;"  "&amp;INDEX([1]Calculation!$J:$J,ROW())</f>
        <v>571  rv</v>
      </c>
      <c r="E168" s="2" t="str">
        <f>MONTH(INDEX([1]Calculation!$H:$H,ROW()))&amp;"/"&amp;DAY(INDEX([1]Calculation!$H:$H,ROW()))</f>
        <v>12/19</v>
      </c>
      <c r="F168" s="12">
        <f>ROUND(INDEX([1]Calculation!AK:AK,ROW()),1)</f>
        <v>0</v>
      </c>
      <c r="G168" s="8">
        <f>ROUND(INDEX([1]Calculation!K:K,ROW()),0)</f>
        <v>20</v>
      </c>
      <c r="H168" s="8">
        <f>ROUND(INDEX([1]Calculation!L:L,ROW()),0)</f>
        <v>6</v>
      </c>
      <c r="I168" s="8">
        <f>ROUND(INDEX([1]Calculation!M:M,ROW()),0)</f>
        <v>0</v>
      </c>
      <c r="J168" s="8">
        <f>ROUND(INDEX([1]Calculation!N:N,ROW()),0)</f>
        <v>5</v>
      </c>
      <c r="K168" s="8">
        <f>ROUND(INDEX([1]Calculation!O:O,ROW()),0)</f>
        <v>2</v>
      </c>
      <c r="L168" s="8">
        <f>ROUND(INDEX([1]Calculation!P:P,ROW()),0)</f>
        <v>16</v>
      </c>
      <c r="M168" s="8">
        <f>ROUND(INDEX([1]Calculation!Q:Q,ROW()),0)</f>
        <v>3</v>
      </c>
      <c r="N168" s="8">
        <f>ROUND(INDEX([1]Calculation!R:R,ROW()),0)</f>
        <v>13</v>
      </c>
      <c r="O168" s="8">
        <f>ROUND(INDEX([1]Calculation!S:S,ROW()),0)</f>
        <v>3</v>
      </c>
    </row>
    <row r="169" spans="1:15">
      <c r="A169" t="str">
        <f>INDEX([1]Calculation!$E:$E,ROW())</f>
        <v>US</v>
      </c>
      <c r="B169" t="str">
        <f>INDEX([1]Calculation!$C:$C,ROW())</f>
        <v>Ipsos</v>
      </c>
      <c r="C169" t="str">
        <f>IF(INDEX([1]Calculation!$F:$F,ROW())=0,"-",INDEX([1]Calculation!$F:$F,ROW()))</f>
        <v>B-</v>
      </c>
      <c r="D169" t="str">
        <f>INDEX([1]Calculation!$I:$I,ROW())&amp;"  "&amp;INDEX([1]Calculation!$J:$J,ROW())</f>
        <v>709  a</v>
      </c>
      <c r="E169" s="2" t="str">
        <f>MONTH(INDEX([1]Calculation!$H:$H,ROW()))&amp;"/"&amp;DAY(INDEX([1]Calculation!$H:$H,ROW()))</f>
        <v>12/19</v>
      </c>
      <c r="F169" s="12">
        <f>ROUND(INDEX([1]Calculation!AK:AK,ROW()),1)</f>
        <v>0</v>
      </c>
      <c r="G169" s="8">
        <f>ROUND(INDEX([1]Calculation!K:K,ROW()),0)</f>
        <v>18</v>
      </c>
      <c r="H169" s="8">
        <f>ROUND(INDEX([1]Calculation!L:L,ROW()),0)</f>
        <v>5</v>
      </c>
      <c r="I169" s="8">
        <f>ROUND(INDEX([1]Calculation!M:M,ROW()),0)</f>
        <v>1</v>
      </c>
      <c r="J169" s="8">
        <f>ROUND(INDEX([1]Calculation!N:N,ROW()),0)</f>
        <v>4</v>
      </c>
      <c r="K169" s="8">
        <f>ROUND(INDEX([1]Calculation!O:O,ROW()),0)</f>
        <v>1</v>
      </c>
      <c r="L169" s="8">
        <f>ROUND(INDEX([1]Calculation!P:P,ROW()),0)</f>
        <v>15</v>
      </c>
      <c r="M169" s="8">
        <f>ROUND(INDEX([1]Calculation!Q:Q,ROW()),0)</f>
        <v>2</v>
      </c>
      <c r="N169" s="8">
        <f>ROUND(INDEX([1]Calculation!R:R,ROW()),0)</f>
        <v>10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McLaughlin &amp; Associates</v>
      </c>
      <c r="C170" t="str">
        <f>IF(INDEX([1]Calculation!$F:$F,ROW())=0,"-",INDEX([1]Calculation!$F:$F,ROW()))</f>
        <v>C/D</v>
      </c>
      <c r="D170" t="str">
        <f>INDEX([1]Calculation!$I:$I,ROW())&amp;"  "&amp;INDEX([1]Calculation!$J:$J,ROW())</f>
        <v>480  lv</v>
      </c>
      <c r="E170" s="2" t="str">
        <f>MONTH(INDEX([1]Calculation!$H:$H,ROW()))&amp;"/"&amp;DAY(INDEX([1]Calculation!$H:$H,ROW()))</f>
        <v>12/18</v>
      </c>
      <c r="F170" s="12">
        <f>ROUND(INDEX([1]Calculation!AK:AK,ROW()),1)</f>
        <v>0</v>
      </c>
      <c r="G170" s="8">
        <f>ROUND(INDEX([1]Calculation!K:K,ROW()),0)</f>
        <v>23</v>
      </c>
      <c r="H170" s="8">
        <f>ROUND(INDEX([1]Calculation!L:L,ROW()),0)</f>
        <v>5</v>
      </c>
      <c r="I170" s="8">
        <f>ROUND(INDEX([1]Calculation!M:M,ROW()),0)</f>
        <v>4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17</v>
      </c>
      <c r="M170" s="8">
        <f>ROUND(INDEX([1]Calculation!Q:Q,ROW()),0)</f>
        <v>3</v>
      </c>
      <c r="N170" s="8">
        <f>ROUND(INDEX([1]Calculation!R:R,ROW()),0)</f>
        <v>15</v>
      </c>
      <c r="O170" s="8">
        <f>ROUND(INDEX([1]Calculation!S:S,ROW()),0)</f>
        <v>4</v>
      </c>
    </row>
    <row r="171" spans="1:15">
      <c r="A171" t="str">
        <f>INDEX([1]Calculation!$E:$E,ROW())</f>
        <v>US</v>
      </c>
      <c r="B171" t="str">
        <f>INDEX([1]Calculation!$C:$C,ROW())</f>
        <v>McLaughlin &amp; Associates</v>
      </c>
      <c r="C171" t="str">
        <f>IF(INDEX([1]Calculation!$F:$F,ROW())=0,"-",INDEX([1]Calculation!$F:$F,ROW()))</f>
        <v>C/D</v>
      </c>
      <c r="D171" t="str">
        <f>INDEX([1]Calculation!$I:$I,ROW())&amp;"  "&amp;INDEX([1]Calculation!$J:$J,ROW())</f>
        <v>480  lv</v>
      </c>
      <c r="E171" s="2" t="str">
        <f>MONTH(INDEX([1]Calculation!$H:$H,ROW()))&amp;"/"&amp;DAY(INDEX([1]Calculation!$H:$H,ROW()))</f>
        <v>12/18</v>
      </c>
      <c r="F171" s="12">
        <f>ROUND(INDEX([1]Calculation!AK:AK,ROW()),1)</f>
        <v>3.2</v>
      </c>
      <c r="G171" s="8">
        <f>ROUND(INDEX([1]Calculation!K:K,ROW()),0)</f>
        <v>27</v>
      </c>
      <c r="H171" s="8">
        <f>ROUND(INDEX([1]Calculation!L:L,ROW()),0)</f>
        <v>5</v>
      </c>
      <c r="I171" s="8">
        <f>ROUND(INDEX([1]Calculation!M:M,ROW()),0)</f>
        <v>3</v>
      </c>
      <c r="J171" s="8">
        <f>ROUND(INDEX([1]Calculation!N:N,ROW()),0)</f>
        <v>5</v>
      </c>
      <c r="K171" s="8">
        <f>ROUND(INDEX([1]Calculation!O:O,ROW()),0)</f>
        <v>2</v>
      </c>
      <c r="L171" s="8">
        <f>ROUND(INDEX([1]Calculation!P:P,ROW()),0)</f>
        <v>17</v>
      </c>
      <c r="M171" s="8">
        <f>ROUND(INDEX([1]Calculation!Q:Q,ROW()),0)</f>
        <v>4</v>
      </c>
      <c r="N171" s="8">
        <f>ROUND(INDEX([1]Calculation!R:R,ROW()),0)</f>
        <v>15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NBC News/Wall Street Journal</v>
      </c>
      <c r="C172" t="str">
        <f>IF(INDEX([1]Calculation!$F:$F,ROW())=0,"-",INDEX([1]Calculation!$F:$F,ROW()))</f>
        <v>A/B</v>
      </c>
      <c r="D172" t="str">
        <f>INDEX([1]Calculation!$I:$I,ROW())&amp;"  "&amp;INDEX([1]Calculation!$J:$J,ROW())</f>
        <v>410  lv</v>
      </c>
      <c r="E172" s="2" t="str">
        <f>MONTH(INDEX([1]Calculation!$H:$H,ROW()))&amp;"/"&amp;DAY(INDEX([1]Calculation!$H:$H,ROW()))</f>
        <v>12/17</v>
      </c>
      <c r="F172" s="12">
        <f>ROUND(INDEX([1]Calculation!AK:AK,ROW()),1)</f>
        <v>1.2</v>
      </c>
      <c r="G172" s="8">
        <f>ROUND(INDEX([1]Calculation!K:K,ROW()),0)</f>
        <v>28</v>
      </c>
      <c r="H172" s="8">
        <f>ROUND(INDEX([1]Calculation!L:L,ROW()),0)</f>
        <v>4</v>
      </c>
      <c r="I172" s="8">
        <f>ROUND(INDEX([1]Calculation!M:M,ROW()),0)</f>
        <v>2</v>
      </c>
      <c r="J172" s="8">
        <f>ROUND(INDEX([1]Calculation!N:N,ROW()),0)</f>
        <v>9</v>
      </c>
      <c r="K172" s="8">
        <f>ROUND(INDEX([1]Calculation!O:O,ROW()),0)</f>
        <v>5</v>
      </c>
      <c r="L172" s="8">
        <f>ROUND(INDEX([1]Calculation!P:P,ROW()),0)</f>
        <v>21</v>
      </c>
      <c r="M172" s="8">
        <f>ROUND(INDEX([1]Calculation!Q:Q,ROW()),0)</f>
        <v>1</v>
      </c>
      <c r="N172" s="8">
        <f>ROUND(INDEX([1]Calculation!R:R,ROW()),0)</f>
        <v>18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YouGov</v>
      </c>
      <c r="C173" t="str">
        <f>IF(INDEX([1]Calculation!$F:$F,ROW())=0,"-",INDEX([1]Calculation!$F:$F,ROW()))</f>
        <v>B-</v>
      </c>
      <c r="D173" t="str">
        <f>INDEX([1]Calculation!$I:$I,ROW())&amp;"  "&amp;INDEX([1]Calculation!$J:$J,ROW())</f>
        <v>555  lv</v>
      </c>
      <c r="E173" s="2" t="str">
        <f>MONTH(INDEX([1]Calculation!$H:$H,ROW()))&amp;"/"&amp;DAY(INDEX([1]Calculation!$H:$H,ROW()))</f>
        <v>12/17</v>
      </c>
      <c r="F173" s="12">
        <f>ROUND(INDEX([1]Calculation!AK:AK,ROW()),1)</f>
        <v>0</v>
      </c>
      <c r="G173" s="8">
        <f>ROUND(INDEX([1]Calculation!K:K,ROW()),0)</f>
        <v>29</v>
      </c>
      <c r="H173" s="8">
        <f>ROUND(INDEX([1]Calculation!L:L,ROW()),0)</f>
        <v>4</v>
      </c>
      <c r="I173" s="8">
        <f>ROUND(INDEX([1]Calculation!M:M,ROW()),0)</f>
        <v>2</v>
      </c>
      <c r="J173" s="8">
        <f>ROUND(INDEX([1]Calculation!N:N,ROW()),0)</f>
        <v>7</v>
      </c>
      <c r="K173" s="8">
        <f>ROUND(INDEX([1]Calculation!O:O,ROW()),0)</f>
        <v>4</v>
      </c>
      <c r="L173" s="8">
        <f>ROUND(INDEX([1]Calculation!P:P,ROW()),0)</f>
        <v>19</v>
      </c>
      <c r="M173" s="8">
        <f>ROUND(INDEX([1]Calculation!Q:Q,ROW()),0)</f>
        <v>2</v>
      </c>
      <c r="N173" s="8">
        <f>ROUND(INDEX([1]Calculation!R:R,ROW()),0)</f>
        <v>17</v>
      </c>
      <c r="O173" s="8">
        <f>ROUND(INDEX([1]Calculation!S:S,ROW()),0)</f>
        <v>3</v>
      </c>
    </row>
    <row r="174" spans="1:15">
      <c r="A174" t="str">
        <f>INDEX([1]Calculation!$E:$E,ROW())</f>
        <v>US</v>
      </c>
      <c r="B174" t="str">
        <f>INDEX([1]Calculation!$C:$C,ROW())</f>
        <v>Emerson College</v>
      </c>
      <c r="C174" t="str">
        <f>IF(INDEX([1]Calculation!$F:$F,ROW())=0,"-",INDEX([1]Calculation!$F:$F,ROW()))</f>
        <v>B-</v>
      </c>
      <c r="D174" t="str">
        <f>INDEX([1]Calculation!$I:$I,ROW())&amp;"  "&amp;INDEX([1]Calculation!$J:$J,ROW())</f>
        <v>525  lv</v>
      </c>
      <c r="E174" s="2" t="str">
        <f>MONTH(INDEX([1]Calculation!$H:$H,ROW()))&amp;"/"&amp;DAY(INDEX([1]Calculation!$H:$H,ROW()))</f>
        <v>12/17</v>
      </c>
      <c r="F174" s="12">
        <f>ROUND(INDEX([1]Calculation!AK:AK,ROW()),1)</f>
        <v>0.8</v>
      </c>
      <c r="G174" s="8">
        <f>ROUND(INDEX([1]Calculation!K:K,ROW()),0)</f>
        <v>32</v>
      </c>
      <c r="H174" s="8">
        <f>ROUND(INDEX([1]Calculation!L:L,ROW()),0)</f>
        <v>3</v>
      </c>
      <c r="I174" s="8">
        <f>ROUND(INDEX([1]Calculation!M:M,ROW()),0)</f>
        <v>2</v>
      </c>
      <c r="J174" s="8">
        <f>ROUND(INDEX([1]Calculation!N:N,ROW()),0)</f>
        <v>8</v>
      </c>
      <c r="K174" s="8">
        <f>ROUND(INDEX([1]Calculation!O:O,ROW()),0)</f>
        <v>2</v>
      </c>
      <c r="L174" s="8">
        <f>ROUND(INDEX([1]Calculation!P:P,ROW()),0)</f>
        <v>25</v>
      </c>
      <c r="M174" s="8">
        <f>ROUND(INDEX([1]Calculation!Q:Q,ROW()),0)</f>
        <v>2</v>
      </c>
      <c r="N174" s="8">
        <f>ROUND(INDEX([1]Calculation!R:R,ROW()),0)</f>
        <v>12</v>
      </c>
      <c r="O174" s="8">
        <f>ROUND(INDEX([1]Calculation!S:S,ROW()),0)</f>
        <v>6</v>
      </c>
    </row>
    <row r="175" spans="1:15">
      <c r="A175" t="str">
        <f>INDEX([1]Calculation!$E:$E,ROW())</f>
        <v>Iowa</v>
      </c>
      <c r="B175" t="str">
        <f>INDEX([1]Calculation!$C:$C,ROW())</f>
        <v>Civiqs</v>
      </c>
      <c r="C175" t="str">
        <f>IF(INDEX([1]Calculation!$F:$F,ROW())=0,"-",INDEX([1]Calculation!$F:$F,ROW()))</f>
        <v>-</v>
      </c>
      <c r="D175" t="str">
        <f>INDEX([1]Calculation!$I:$I,ROW())&amp;"  "&amp;INDEX([1]Calculation!$J:$J,ROW())</f>
        <v>632  lv</v>
      </c>
      <c r="E175" s="2" t="str">
        <f>MONTH(INDEX([1]Calculation!$H:$H,ROW()))&amp;"/"&amp;DAY(INDEX([1]Calculation!$H:$H,ROW()))</f>
        <v>12/16</v>
      </c>
      <c r="F175" s="12">
        <f>ROUND(INDEX([1]Calculation!AK:AK,ROW()),1)</f>
        <v>0.1</v>
      </c>
      <c r="G175" s="8">
        <f>ROUND(INDEX([1]Calculation!K:K,ROW()),0)</f>
        <v>15</v>
      </c>
      <c r="H175" s="8">
        <f>ROUND(INDEX([1]Calculation!L:L,ROW()),0)</f>
        <v>0</v>
      </c>
      <c r="I175" s="8">
        <f>ROUND(INDEX([1]Calculation!M:M,ROW()),0)</f>
        <v>3</v>
      </c>
      <c r="J175" s="8">
        <f>ROUND(INDEX([1]Calculation!N:N,ROW()),0)</f>
        <v>24</v>
      </c>
      <c r="K175" s="8">
        <f>ROUND(INDEX([1]Calculation!O:O,ROW()),0)</f>
        <v>4</v>
      </c>
      <c r="L175" s="8">
        <f>ROUND(INDEX([1]Calculation!P:P,ROW()),0)</f>
        <v>21</v>
      </c>
      <c r="M175" s="8">
        <f>ROUND(INDEX([1]Calculation!Q:Q,ROW()),0)</f>
        <v>2</v>
      </c>
      <c r="N175" s="8">
        <f>ROUND(INDEX([1]Calculation!R:R,ROW()),0)</f>
        <v>18</v>
      </c>
      <c r="O175" s="8">
        <f>ROUND(INDEX([1]Calculation!S:S,ROW()),0)</f>
        <v>3</v>
      </c>
    </row>
    <row r="176" spans="1:15">
      <c r="A176" t="str">
        <f>INDEX([1]Calculation!$E:$E,ROW())</f>
        <v>US</v>
      </c>
      <c r="B176" t="str">
        <f>INDEX([1]Calculation!$C:$C,ROW())</f>
        <v>SSRS</v>
      </c>
      <c r="C176" t="str">
        <f>IF(INDEX([1]Calculation!$F:$F,ROW())=0,"-",INDEX([1]Calculation!$F:$F,ROW()))</f>
        <v>A/B</v>
      </c>
      <c r="D176" t="str">
        <f>INDEX([1]Calculation!$I:$I,ROW())&amp;"  "&amp;INDEX([1]Calculation!$J:$J,ROW())</f>
        <v>408  rv</v>
      </c>
      <c r="E176" s="2" t="str">
        <f>MONTH(INDEX([1]Calculation!$H:$H,ROW()))&amp;"/"&amp;DAY(INDEX([1]Calculation!$H:$H,ROW()))</f>
        <v>12/15</v>
      </c>
      <c r="F176" s="12">
        <f>ROUND(INDEX([1]Calculation!AK:AK,ROW()),1)</f>
        <v>1.1000000000000001</v>
      </c>
      <c r="G176" s="8">
        <f>ROUND(INDEX([1]Calculation!K:K,ROW()),0)</f>
        <v>26</v>
      </c>
      <c r="H176" s="8">
        <f>ROUND(INDEX([1]Calculation!L:L,ROW()),0)</f>
        <v>5</v>
      </c>
      <c r="I176" s="8">
        <f>ROUND(INDEX([1]Calculation!M:M,ROW()),0)</f>
        <v>3</v>
      </c>
      <c r="J176" s="8">
        <f>ROUND(INDEX([1]Calculation!N:N,ROW()),0)</f>
        <v>8</v>
      </c>
      <c r="K176" s="8">
        <f>ROUND(INDEX([1]Calculation!O:O,ROW()),0)</f>
        <v>3</v>
      </c>
      <c r="L176" s="8">
        <f>ROUND(INDEX([1]Calculation!P:P,ROW()),0)</f>
        <v>20</v>
      </c>
      <c r="M176" s="8">
        <f>ROUND(INDEX([1]Calculation!Q:Q,ROW()),0)</f>
        <v>1</v>
      </c>
      <c r="N176" s="8">
        <f>ROUND(INDEX([1]Calculation!R:R,ROW()),0)</f>
        <v>16</v>
      </c>
      <c r="O176" s="8">
        <f>ROUND(INDEX([1]Calculation!S:S,ROW()),0)</f>
        <v>3</v>
      </c>
    </row>
    <row r="177" spans="1:15">
      <c r="A177" t="str">
        <f>INDEX([1]Calculation!$E:$E,ROW())</f>
        <v>US</v>
      </c>
      <c r="B177" t="str">
        <f>INDEX([1]Calculation!$C:$C,ROW())</f>
        <v>Morning Consult</v>
      </c>
      <c r="C177" t="str">
        <f>IF(INDEX([1]Calculation!$F:$F,ROW())=0,"-",INDEX([1]Calculation!$F:$F,ROW()))</f>
        <v>B/C</v>
      </c>
      <c r="D177" t="str">
        <f>INDEX([1]Calculation!$I:$I,ROW())&amp;"  "&amp;INDEX([1]Calculation!$J:$J,ROW())</f>
        <v>13384  lv</v>
      </c>
      <c r="E177" s="2" t="str">
        <f>MONTH(INDEX([1]Calculation!$H:$H,ROW()))&amp;"/"&amp;DAY(INDEX([1]Calculation!$H:$H,ROW()))</f>
        <v>12/15</v>
      </c>
      <c r="F177" s="12">
        <f>ROUND(INDEX([1]Calculation!AK:AK,ROW()),1)</f>
        <v>0</v>
      </c>
      <c r="G177" s="8">
        <f>ROUND(INDEX([1]Calculation!K:K,ROW()),0)</f>
        <v>31</v>
      </c>
      <c r="H177" s="8">
        <f>ROUND(INDEX([1]Calculation!L:L,ROW()),0)</f>
        <v>7</v>
      </c>
      <c r="I177" s="8">
        <f>ROUND(INDEX([1]Calculation!M:M,ROW()),0)</f>
        <v>3</v>
      </c>
      <c r="J177" s="8">
        <f>ROUND(INDEX([1]Calculation!N:N,ROW()),0)</f>
        <v>8</v>
      </c>
      <c r="K177" s="8">
        <f>ROUND(INDEX([1]Calculation!O:O,ROW()),0)</f>
        <v>2</v>
      </c>
      <c r="L177" s="8">
        <f>ROUND(INDEX([1]Calculation!P:P,ROW()),0)</f>
        <v>22</v>
      </c>
      <c r="M177" s="8">
        <f>ROUND(INDEX([1]Calculation!Q:Q,ROW()),0)</f>
        <v>3</v>
      </c>
      <c r="N177" s="8">
        <f>ROUND(INDEX([1]Calculation!R:R,ROW()),0)</f>
        <v>15</v>
      </c>
      <c r="O177" s="8">
        <f>ROUND(INDEX([1]Calculation!S:S,ROW()),0)</f>
        <v>4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567  rv</v>
      </c>
      <c r="E178" s="2" t="str">
        <f>MONTH(INDEX([1]Calculation!$H:$H,ROW()))&amp;"/"&amp;DAY(INDEX([1]Calculation!$H:$H,ROW()))</f>
        <v>12/15</v>
      </c>
      <c r="F178" s="12">
        <f>ROUND(INDEX([1]Calculation!AK:AK,ROW()),1)</f>
        <v>0.1</v>
      </c>
      <c r="G178" s="8">
        <f>ROUND(INDEX([1]Calculation!K:K,ROW()),0)</f>
        <v>30</v>
      </c>
      <c r="H178" s="8">
        <f>ROUND(INDEX([1]Calculation!L:L,ROW()),0)</f>
        <v>7</v>
      </c>
      <c r="I178" s="8">
        <f>ROUND(INDEX([1]Calculation!M:M,ROW()),0)</f>
        <v>2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16</v>
      </c>
      <c r="M178" s="8">
        <f>ROUND(INDEX([1]Calculation!Q:Q,ROW()),0)</f>
        <v>1</v>
      </c>
      <c r="N178" s="8">
        <f>ROUND(INDEX([1]Calculation!R:R,ROW()),0)</f>
        <v>17</v>
      </c>
      <c r="O178" s="8">
        <f>ROUND(INDEX([1]Calculation!S:S,ROW()),0)</f>
        <v>3</v>
      </c>
    </row>
    <row r="179" spans="1:15">
      <c r="A179" t="str">
        <f>INDEX([1]Calculation!$E:$E,ROW())</f>
        <v>US</v>
      </c>
      <c r="B179" t="str">
        <f>INDEX([1]Calculation!$C:$C,ROW())</f>
        <v>Echelon Insights</v>
      </c>
      <c r="C179" t="str">
        <f>IF(INDEX([1]Calculation!$F:$F,ROW())=0,"-",INDEX([1]Calculation!$F:$F,ROW()))</f>
        <v>-</v>
      </c>
      <c r="D179" t="str">
        <f>INDEX([1]Calculation!$I:$I,ROW())&amp;"  "&amp;INDEX([1]Calculation!$J:$J,ROW())</f>
        <v>447  lv</v>
      </c>
      <c r="E179" s="2" t="str">
        <f>MONTH(INDEX([1]Calculation!$H:$H,ROW()))&amp;"/"&amp;DAY(INDEX([1]Calculation!$H:$H,ROW()))</f>
        <v>12/14</v>
      </c>
      <c r="F179" s="12">
        <f>ROUND(INDEX([1]Calculation!AK:AK,ROW()),1)</f>
        <v>0</v>
      </c>
      <c r="G179" s="8">
        <f>ROUND(INDEX([1]Calculation!K:K,ROW()),0)</f>
        <v>65</v>
      </c>
      <c r="H179" s="8">
        <f>ROUND(INDEX([1]Calculation!L:L,ROW()),0)</f>
        <v>0</v>
      </c>
      <c r="I179" s="8">
        <f>ROUND(INDEX([1]Calculation!M:M,ROW()),0)</f>
        <v>0</v>
      </c>
      <c r="J179" s="8">
        <f>ROUND(INDEX([1]Calculation!N:N,ROW()),0)</f>
        <v>20</v>
      </c>
      <c r="K179" s="8">
        <f>ROUND(INDEX([1]Calculation!O:O,ROW()),0)</f>
        <v>0</v>
      </c>
      <c r="L179" s="8">
        <f>ROUND(INDEX([1]Calculation!P:P,ROW()),0)</f>
        <v>0</v>
      </c>
      <c r="M179" s="8">
        <f>ROUND(INDEX([1]Calculation!Q:Q,ROW()),0)</f>
        <v>0</v>
      </c>
      <c r="N179" s="8">
        <f>ROUND(INDEX([1]Calculation!R:R,ROW()),0)</f>
        <v>0</v>
      </c>
      <c r="O179" s="8">
        <f>ROUND(INDEX([1]Calculation!S:S,ROW()),0)</f>
        <v>0</v>
      </c>
    </row>
    <row r="180" spans="1:15">
      <c r="A180" t="str">
        <f>INDEX([1]Calculation!$E:$E,ROW())</f>
        <v>US</v>
      </c>
      <c r="B180" t="str">
        <f>INDEX([1]Calculation!$C:$C,ROW())</f>
        <v>Echelon Insights</v>
      </c>
      <c r="C180" t="str">
        <f>IF(INDEX([1]Calculation!$F:$F,ROW())=0,"-",INDEX([1]Calculation!$F:$F,ROW()))</f>
        <v>-</v>
      </c>
      <c r="D180" t="str">
        <f>INDEX([1]Calculation!$I:$I,ROW())&amp;"  "&amp;INDEX([1]Calculation!$J:$J,ROW())</f>
        <v>447  lv</v>
      </c>
      <c r="E180" s="2" t="str">
        <f>MONTH(INDEX([1]Calculation!$H:$H,ROW()))&amp;"/"&amp;DAY(INDEX([1]Calculation!$H:$H,ROW()))</f>
        <v>12/14</v>
      </c>
      <c r="F180" s="12">
        <f>ROUND(INDEX([1]Calculation!AK:AK,ROW()),1)</f>
        <v>0</v>
      </c>
      <c r="G180" s="8">
        <f>ROUND(INDEX([1]Calculation!K:K,ROW()),0)</f>
        <v>59</v>
      </c>
      <c r="H180" s="8">
        <f>ROUND(INDEX([1]Calculation!L:L,ROW()),0)</f>
        <v>0</v>
      </c>
      <c r="I180" s="8">
        <f>ROUND(INDEX([1]Calculation!M:M,ROW()),0)</f>
        <v>0</v>
      </c>
      <c r="J180" s="8">
        <f>ROUND(INDEX([1]Calculation!N:N,ROW()),0)</f>
        <v>0</v>
      </c>
      <c r="K180" s="8">
        <f>ROUND(INDEX([1]Calculation!O:O,ROW()),0)</f>
        <v>0</v>
      </c>
      <c r="L180" s="8">
        <f>ROUND(INDEX([1]Calculation!P:P,ROW()),0)</f>
        <v>0</v>
      </c>
      <c r="M180" s="8">
        <f>ROUND(INDEX([1]Calculation!Q:Q,ROW()),0)</f>
        <v>0</v>
      </c>
      <c r="N180" s="8">
        <f>ROUND(INDEX([1]Calculation!R:R,ROW()),0)</f>
        <v>29</v>
      </c>
      <c r="O180" s="8">
        <f>ROUND(INDEX([1]Calculation!S:S,ROW()),0)</f>
        <v>0</v>
      </c>
    </row>
    <row r="181" spans="1:15">
      <c r="A181" t="str">
        <f>INDEX([1]Calculation!$E:$E,ROW())</f>
        <v>US</v>
      </c>
      <c r="B181" t="str">
        <f>INDEX([1]Calculation!$C:$C,ROW())</f>
        <v>Echelon Insights</v>
      </c>
      <c r="C181" t="str">
        <f>IF(INDEX([1]Calculation!$F:$F,ROW())=0,"-",INDEX([1]Calculation!$F:$F,ROW()))</f>
        <v>-</v>
      </c>
      <c r="D181" t="str">
        <f>INDEX([1]Calculation!$I:$I,ROW())&amp;"  "&amp;INDEX([1]Calculation!$J:$J,ROW())</f>
        <v>447  lv</v>
      </c>
      <c r="E181" s="2" t="str">
        <f>MONTH(INDEX([1]Calculation!$H:$H,ROW()))&amp;"/"&amp;DAY(INDEX([1]Calculation!$H:$H,ROW()))</f>
        <v>12/14</v>
      </c>
      <c r="F181" s="12">
        <f>ROUND(INDEX([1]Calculation!AK:AK,ROW()),1)</f>
        <v>0</v>
      </c>
      <c r="G181" s="8">
        <f>ROUND(INDEX([1]Calculation!K:K,ROW()),0)</f>
        <v>58</v>
      </c>
      <c r="H181" s="8">
        <f>ROUND(INDEX([1]Calculation!L:L,ROW()),0)</f>
        <v>0</v>
      </c>
      <c r="I181" s="8">
        <f>ROUND(INDEX([1]Calculation!M:M,ROW()),0)</f>
        <v>0</v>
      </c>
      <c r="J181" s="8">
        <f>ROUND(INDEX([1]Calculation!N:N,ROW()),0)</f>
        <v>0</v>
      </c>
      <c r="K181" s="8">
        <f>ROUND(INDEX([1]Calculation!O:O,ROW()),0)</f>
        <v>0</v>
      </c>
      <c r="L181" s="8">
        <f>ROUND(INDEX([1]Calculation!P:P,ROW()),0)</f>
        <v>32</v>
      </c>
      <c r="M181" s="8">
        <f>ROUND(INDEX([1]Calculation!Q:Q,ROW()),0)</f>
        <v>0</v>
      </c>
      <c r="N181" s="8">
        <f>ROUND(INDEX([1]Calculation!R:R,ROW()),0)</f>
        <v>0</v>
      </c>
      <c r="O181" s="8">
        <f>ROUND(INDEX([1]Calculation!S:S,ROW()),0)</f>
        <v>0</v>
      </c>
    </row>
    <row r="182" spans="1:15">
      <c r="A182" t="str">
        <f>INDEX([1]Calculation!$E:$E,ROW())</f>
        <v>US</v>
      </c>
      <c r="B182" t="str">
        <f>INDEX([1]Calculation!$C:$C,ROW())</f>
        <v>Echelon Insights</v>
      </c>
      <c r="C182" t="str">
        <f>IF(INDEX([1]Calculation!$F:$F,ROW())=0,"-",INDEX([1]Calculation!$F:$F,ROW()))</f>
        <v>-</v>
      </c>
      <c r="D182" t="str">
        <f>INDEX([1]Calculation!$I:$I,ROW())&amp;"  "&amp;INDEX([1]Calculation!$J:$J,ROW())</f>
        <v>447  lv</v>
      </c>
      <c r="E182" s="2" t="str">
        <f>MONTH(INDEX([1]Calculation!$H:$H,ROW()))&amp;"/"&amp;DAY(INDEX([1]Calculation!$H:$H,ROW()))</f>
        <v>12/14</v>
      </c>
      <c r="F182" s="12">
        <f>ROUND(INDEX([1]Calculation!AK:AK,ROW()),1)</f>
        <v>0</v>
      </c>
      <c r="G182" s="8">
        <f>ROUND(INDEX([1]Calculation!K:K,ROW()),0)</f>
        <v>37</v>
      </c>
      <c r="H182" s="8">
        <f>ROUND(INDEX([1]Calculation!L:L,ROW()),0)</f>
        <v>6</v>
      </c>
      <c r="I182" s="8">
        <f>ROUND(INDEX([1]Calculation!M:M,ROW()),0)</f>
        <v>1</v>
      </c>
      <c r="J182" s="8">
        <f>ROUND(INDEX([1]Calculation!N:N,ROW()),0)</f>
        <v>6</v>
      </c>
      <c r="K182" s="8">
        <f>ROUND(INDEX([1]Calculation!O:O,ROW()),0)</f>
        <v>2</v>
      </c>
      <c r="L182" s="8">
        <f>ROUND(INDEX([1]Calculation!P:P,ROW()),0)</f>
        <v>14</v>
      </c>
      <c r="M182" s="8">
        <f>ROUND(INDEX([1]Calculation!Q:Q,ROW()),0)</f>
        <v>1</v>
      </c>
      <c r="N182" s="8">
        <f>ROUND(INDEX([1]Calculation!R:R,ROW()),0)</f>
        <v>14</v>
      </c>
      <c r="O182" s="8">
        <f>ROUND(INDEX([1]Calculation!S:S,ROW()),0)</f>
        <v>2</v>
      </c>
    </row>
    <row r="183" spans="1:15">
      <c r="A183" t="str">
        <f>INDEX([1]Calculation!$E:$E,ROW())</f>
        <v>US</v>
      </c>
      <c r="B183" t="str">
        <f>INDEX([1]Calculation!$C:$C,ROW())</f>
        <v>Harris Insights &amp; Analytics</v>
      </c>
      <c r="C183" t="str">
        <f>IF(INDEX([1]Calculation!$F:$F,ROW())=0,"-",INDEX([1]Calculation!$F:$F,ROW()))</f>
        <v>C+</v>
      </c>
      <c r="D183" t="str">
        <f>INDEX([1]Calculation!$I:$I,ROW())&amp;"  "&amp;INDEX([1]Calculation!$J:$J,ROW())</f>
        <v>456  rv</v>
      </c>
      <c r="E183" s="2" t="str">
        <f>MONTH(INDEX([1]Calculation!$H:$H,ROW()))&amp;"/"&amp;DAY(INDEX([1]Calculation!$H:$H,ROW()))</f>
        <v>12/14</v>
      </c>
      <c r="F183" s="12">
        <f>ROUND(INDEX([1]Calculation!AK:AK,ROW()),1)</f>
        <v>0</v>
      </c>
      <c r="G183" s="8">
        <f>ROUND(INDEX([1]Calculation!K:K,ROW()),0)</f>
        <v>29</v>
      </c>
      <c r="H183" s="8">
        <f>ROUND(INDEX([1]Calculation!L:L,ROW()),0)</f>
        <v>5</v>
      </c>
      <c r="I183" s="8">
        <f>ROUND(INDEX([1]Calculation!M:M,ROW()),0)</f>
        <v>2</v>
      </c>
      <c r="J183" s="8">
        <f>ROUND(INDEX([1]Calculation!N:N,ROW()),0)</f>
        <v>5</v>
      </c>
      <c r="K183" s="8">
        <f>ROUND(INDEX([1]Calculation!O:O,ROW()),0)</f>
        <v>3</v>
      </c>
      <c r="L183" s="8">
        <f>ROUND(INDEX([1]Calculation!P:P,ROW()),0)</f>
        <v>13</v>
      </c>
      <c r="M183" s="8">
        <f>ROUND(INDEX([1]Calculation!Q:Q,ROW()),0)</f>
        <v>3</v>
      </c>
      <c r="N183" s="8">
        <f>ROUND(INDEX([1]Calculation!R:R,ROW()),0)</f>
        <v>13</v>
      </c>
      <c r="O183" s="8">
        <f>ROUND(INDEX([1]Calculation!S:S,ROW()),0)</f>
        <v>3</v>
      </c>
    </row>
    <row r="184" spans="1:15">
      <c r="A184" t="str">
        <f>INDEX([1]Calculation!$E:$E,ROW())</f>
        <v>US</v>
      </c>
      <c r="B184" t="str">
        <f>INDEX([1]Calculation!$C:$C,ROW())</f>
        <v>Suffolk University</v>
      </c>
      <c r="C184" t="str">
        <f>IF(INDEX([1]Calculation!$F:$F,ROW())=0,"-",INDEX([1]Calculation!$F:$F,ROW()))</f>
        <v>A-</v>
      </c>
      <c r="D184" t="str">
        <f>INDEX([1]Calculation!$I:$I,ROW())&amp;"  "&amp;INDEX([1]Calculation!$J:$J,ROW())</f>
        <v>384  lv</v>
      </c>
      <c r="E184" s="2" t="str">
        <f>MONTH(INDEX([1]Calculation!$H:$H,ROW()))&amp;"/"&amp;DAY(INDEX([1]Calculation!$H:$H,ROW()))</f>
        <v>12/14</v>
      </c>
      <c r="F184" s="12">
        <f>ROUND(INDEX([1]Calculation!AK:AK,ROW()),1)</f>
        <v>10.199999999999999</v>
      </c>
      <c r="G184" s="8">
        <f>ROUND(INDEX([1]Calculation!K:K,ROW()),0)</f>
        <v>23</v>
      </c>
      <c r="H184" s="8">
        <f>ROUND(INDEX([1]Calculation!L:L,ROW()),0)</f>
        <v>6</v>
      </c>
      <c r="I184" s="8">
        <f>ROUND(INDEX([1]Calculation!M:M,ROW()),0)</f>
        <v>3</v>
      </c>
      <c r="J184" s="8">
        <f>ROUND(INDEX([1]Calculation!N:N,ROW()),0)</f>
        <v>8</v>
      </c>
      <c r="K184" s="8">
        <f>ROUND(INDEX([1]Calculation!O:O,ROW()),0)</f>
        <v>3</v>
      </c>
      <c r="L184" s="8">
        <f>ROUND(INDEX([1]Calculation!P:P,ROW()),0)</f>
        <v>14</v>
      </c>
      <c r="M184" s="8">
        <f>ROUND(INDEX([1]Calculation!Q:Q,ROW()),0)</f>
        <v>1</v>
      </c>
      <c r="N184" s="8">
        <f>ROUND(INDEX([1]Calculation!R:R,ROW()),0)</f>
        <v>13</v>
      </c>
      <c r="O184" s="8">
        <f>ROUND(INDEX([1]Calculation!S:S,ROW()),0)</f>
        <v>2</v>
      </c>
    </row>
    <row r="185" spans="1:15">
      <c r="A185" t="str">
        <f>INDEX([1]Calculation!$E:$E,ROW())</f>
        <v>US</v>
      </c>
      <c r="B185" t="str">
        <f>INDEX([1]Calculation!$C:$C,ROW())</f>
        <v>IBD/TIPP</v>
      </c>
      <c r="C185" t="str">
        <f>IF(INDEX([1]Calculation!$F:$F,ROW())=0,"-",INDEX([1]Calculation!$F:$F,ROW()))</f>
        <v>A/B</v>
      </c>
      <c r="D185" t="str">
        <f>INDEX([1]Calculation!$I:$I,ROW())&amp;"  "&amp;INDEX([1]Calculation!$J:$J,ROW())</f>
        <v>312  rv</v>
      </c>
      <c r="E185" s="2" t="str">
        <f>MONTH(INDEX([1]Calculation!$H:$H,ROW()))&amp;"/"&amp;DAY(INDEX([1]Calculation!$H:$H,ROW()))</f>
        <v>12/14</v>
      </c>
      <c r="F185" s="12">
        <f>ROUND(INDEX([1]Calculation!AK:AK,ROW()),1)</f>
        <v>0.3</v>
      </c>
      <c r="G185" s="8">
        <f>ROUND(INDEX([1]Calculation!K:K,ROW()),0)</f>
        <v>26</v>
      </c>
      <c r="H185" s="8">
        <f>ROUND(INDEX([1]Calculation!L:L,ROW()),0)</f>
        <v>5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18</v>
      </c>
      <c r="M185" s="8">
        <f>ROUND(INDEX([1]Calculation!Q:Q,ROW()),0)</f>
        <v>2</v>
      </c>
      <c r="N185" s="8">
        <f>ROUND(INDEX([1]Calculation!R:R,ROW()),0)</f>
        <v>14</v>
      </c>
      <c r="O185" s="8">
        <f>ROUND(INDEX([1]Calculation!S:S,ROW()),0)</f>
        <v>2</v>
      </c>
    </row>
    <row r="186" spans="1:15">
      <c r="A186" t="str">
        <f>INDEX([1]Calculation!$E:$E,ROW())</f>
        <v>US</v>
      </c>
      <c r="B186" t="str">
        <f>INDEX([1]Calculation!$C:$C,ROW())</f>
        <v>Ipsos</v>
      </c>
      <c r="C186" t="str">
        <f>IF(INDEX([1]Calculation!$F:$F,ROW())=0,"-",INDEX([1]Calculation!$F:$F,ROW()))</f>
        <v>B-</v>
      </c>
      <c r="D186" t="str">
        <f>INDEX([1]Calculation!$I:$I,ROW())&amp;"  "&amp;INDEX([1]Calculation!$J:$J,ROW())</f>
        <v>593  rv</v>
      </c>
      <c r="E186" s="2" t="str">
        <f>MONTH(INDEX([1]Calculation!$H:$H,ROW()))&amp;"/"&amp;DAY(INDEX([1]Calculation!$H:$H,ROW()))</f>
        <v>12/12</v>
      </c>
      <c r="F186" s="12">
        <f>ROUND(INDEX([1]Calculation!AK:AK,ROW()),1)</f>
        <v>0</v>
      </c>
      <c r="G186" s="8">
        <f>ROUND(INDEX([1]Calculation!K:K,ROW()),0)</f>
        <v>21</v>
      </c>
      <c r="H186" s="8">
        <f>ROUND(INDEX([1]Calculation!L:L,ROW()),0)</f>
        <v>7</v>
      </c>
      <c r="I186" s="8">
        <f>ROUND(INDEX([1]Calculation!M:M,ROW()),0)</f>
        <v>0</v>
      </c>
      <c r="J186" s="8">
        <f>ROUND(INDEX([1]Calculation!N:N,ROW()),0)</f>
        <v>5</v>
      </c>
      <c r="K186" s="8">
        <f>ROUND(INDEX([1]Calculation!O:O,ROW()),0)</f>
        <v>2</v>
      </c>
      <c r="L186" s="8">
        <f>ROUND(INDEX([1]Calculation!P:P,ROW()),0)</f>
        <v>18</v>
      </c>
      <c r="M186" s="8">
        <f>ROUND(INDEX([1]Calculation!Q:Q,ROW()),0)</f>
        <v>3</v>
      </c>
      <c r="N186" s="8">
        <f>ROUND(INDEX([1]Calculation!R:R,ROW()),0)</f>
        <v>11</v>
      </c>
      <c r="O186" s="8">
        <f>ROUND(INDEX([1]Calculation!S:S,ROW()),0)</f>
        <v>3</v>
      </c>
    </row>
    <row r="187" spans="1:15">
      <c r="A187" t="str">
        <f>INDEX([1]Calculation!$E:$E,ROW())</f>
        <v>US</v>
      </c>
      <c r="B187" t="str">
        <f>INDEX([1]Calculation!$C:$C,ROW())</f>
        <v>Marist College</v>
      </c>
      <c r="C187" t="str">
        <f>IF(INDEX([1]Calculation!$F:$F,ROW())=0,"-",INDEX([1]Calculation!$F:$F,ROW()))</f>
        <v>A+</v>
      </c>
      <c r="D187" t="str">
        <f>INDEX([1]Calculation!$I:$I,ROW())&amp;"  "&amp;INDEX([1]Calculation!$J:$J,ROW())</f>
        <v>704  rv</v>
      </c>
      <c r="E187" s="2" t="str">
        <f>MONTH(INDEX([1]Calculation!$H:$H,ROW()))&amp;"/"&amp;DAY(INDEX([1]Calculation!$H:$H,ROW()))</f>
        <v>12/11</v>
      </c>
      <c r="F187" s="12">
        <f>ROUND(INDEX([1]Calculation!AK:AK,ROW()),1)</f>
        <v>19.100000000000001</v>
      </c>
      <c r="G187" s="8">
        <f>ROUND(INDEX([1]Calculation!K:K,ROW()),0)</f>
        <v>24</v>
      </c>
      <c r="H187" s="8">
        <f>ROUND(INDEX([1]Calculation!L:L,ROW()),0)</f>
        <v>4</v>
      </c>
      <c r="I187" s="8">
        <f>ROUND(INDEX([1]Calculation!M:M,ROW()),0)</f>
        <v>4</v>
      </c>
      <c r="J187" s="8">
        <f>ROUND(INDEX([1]Calculation!N:N,ROW()),0)</f>
        <v>13</v>
      </c>
      <c r="K187" s="8">
        <f>ROUND(INDEX([1]Calculation!O:O,ROW()),0)</f>
        <v>4</v>
      </c>
      <c r="L187" s="8">
        <f>ROUND(INDEX([1]Calculation!P:P,ROW()),0)</f>
        <v>22</v>
      </c>
      <c r="M187" s="8">
        <f>ROUND(INDEX([1]Calculation!Q:Q,ROW()),0)</f>
        <v>0</v>
      </c>
      <c r="N187" s="8">
        <f>ROUND(INDEX([1]Calculation!R:R,ROW()),0)</f>
        <v>17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Fox News/Beacon Research/Shaw &amp; Co. Research</v>
      </c>
      <c r="C188" t="str">
        <f>IF(INDEX([1]Calculation!$F:$F,ROW())=0,"-",INDEX([1]Calculation!$F:$F,ROW()))</f>
        <v>A-</v>
      </c>
      <c r="D188" t="str">
        <f>INDEX([1]Calculation!$I:$I,ROW())&amp;"  "&amp;INDEX([1]Calculation!$J:$J,ROW())</f>
        <v>453  lv</v>
      </c>
      <c r="E188" s="2" t="str">
        <f>MONTH(INDEX([1]Calculation!$H:$H,ROW()))&amp;"/"&amp;DAY(INDEX([1]Calculation!$H:$H,ROW()))</f>
        <v>12/11</v>
      </c>
      <c r="F188" s="12">
        <f>ROUND(INDEX([1]Calculation!AK:AK,ROW()),1)</f>
        <v>1.3</v>
      </c>
      <c r="G188" s="8">
        <f>ROUND(INDEX([1]Calculation!K:K,ROW()),0)</f>
        <v>30</v>
      </c>
      <c r="H188" s="8">
        <f>ROUND(INDEX([1]Calculation!L:L,ROW()),0)</f>
        <v>5</v>
      </c>
      <c r="I188" s="8">
        <f>ROUND(INDEX([1]Calculation!M:M,ROW()),0)</f>
        <v>2</v>
      </c>
      <c r="J188" s="8">
        <f>ROUND(INDEX([1]Calculation!N:N,ROW()),0)</f>
        <v>7</v>
      </c>
      <c r="K188" s="8">
        <f>ROUND(INDEX([1]Calculation!O:O,ROW()),0)</f>
        <v>5</v>
      </c>
      <c r="L188" s="8">
        <f>ROUND(INDEX([1]Calculation!P:P,ROW()),0)</f>
        <v>20</v>
      </c>
      <c r="M188" s="8">
        <f>ROUND(INDEX([1]Calculation!Q:Q,ROW()),0)</f>
        <v>1</v>
      </c>
      <c r="N188" s="8">
        <f>ROUND(INDEX([1]Calculation!R:R,ROW()),0)</f>
        <v>13</v>
      </c>
      <c r="O188" s="8">
        <f>ROUND(INDEX([1]Calculation!S:S,ROW()),0)</f>
        <v>3</v>
      </c>
    </row>
    <row r="189" spans="1:15">
      <c r="A189" t="str">
        <f>INDEX([1]Calculation!$E:$E,ROW())</f>
        <v>South Carolina</v>
      </c>
      <c r="B189" t="str">
        <f>INDEX([1]Calculation!$C:$C,ROW())</f>
        <v>Change Research</v>
      </c>
      <c r="C189" t="str">
        <f>IF(INDEX([1]Calculation!$F:$F,ROW())=0,"-",INDEX([1]Calculation!$F:$F,ROW()))</f>
        <v>C</v>
      </c>
      <c r="D189" t="str">
        <f>INDEX([1]Calculation!$I:$I,ROW())&amp;"  "&amp;INDEX([1]Calculation!$J:$J,ROW())</f>
        <v>392  lv</v>
      </c>
      <c r="E189" s="2" t="str">
        <f>MONTH(INDEX([1]Calculation!$H:$H,ROW()))&amp;"/"&amp;DAY(INDEX([1]Calculation!$H:$H,ROW()))</f>
        <v>12/11</v>
      </c>
      <c r="F189" s="12">
        <f>ROUND(INDEX([1]Calculation!AK:AK,ROW()),1)</f>
        <v>0.5</v>
      </c>
      <c r="G189" s="8">
        <f>ROUND(INDEX([1]Calculation!K:K,ROW()),0)</f>
        <v>27</v>
      </c>
      <c r="H189" s="8">
        <f>ROUND(INDEX([1]Calculation!L:L,ROW()),0)</f>
        <v>3</v>
      </c>
      <c r="I189" s="8">
        <f>ROUND(INDEX([1]Calculation!M:M,ROW()),0)</f>
        <v>5</v>
      </c>
      <c r="J189" s="8">
        <f>ROUND(INDEX([1]Calculation!N:N,ROW()),0)</f>
        <v>9</v>
      </c>
      <c r="K189" s="8">
        <f>ROUND(INDEX([1]Calculation!O:O,ROW()),0)</f>
        <v>2</v>
      </c>
      <c r="L189" s="8">
        <f>ROUND(INDEX([1]Calculation!P:P,ROW()),0)</f>
        <v>20</v>
      </c>
      <c r="M189" s="8">
        <f>ROUND(INDEX([1]Calculation!Q:Q,ROW()),0)</f>
        <v>5</v>
      </c>
      <c r="N189" s="8">
        <f>ROUND(INDEX([1]Calculation!R:R,ROW()),0)</f>
        <v>19</v>
      </c>
      <c r="O189" s="8">
        <f>ROUND(INDEX([1]Calculation!S:S,ROW()),0)</f>
        <v>2</v>
      </c>
    </row>
    <row r="190" spans="1:15">
      <c r="A190" t="str">
        <f>INDEX([1]Calculation!$E:$E,ROW())</f>
        <v>California</v>
      </c>
      <c r="B190" t="str">
        <f>INDEX([1]Calculation!$C:$C,ROW())</f>
        <v>Change Research</v>
      </c>
      <c r="C190" t="str">
        <f>IF(INDEX([1]Calculation!$F:$F,ROW())=0,"-",INDEX([1]Calculation!$F:$F,ROW()))</f>
        <v>C</v>
      </c>
      <c r="D190" t="str">
        <f>INDEX([1]Calculation!$I:$I,ROW())&amp;"  "&amp;INDEX([1]Calculation!$J:$J,ROW())</f>
        <v>862  lv</v>
      </c>
      <c r="E190" s="2" t="str">
        <f>MONTH(INDEX([1]Calculation!$H:$H,ROW()))&amp;"/"&amp;DAY(INDEX([1]Calculation!$H:$H,ROW()))</f>
        <v>12/10</v>
      </c>
      <c r="F190" s="12">
        <f>ROUND(INDEX([1]Calculation!AK:AK,ROW()),1)</f>
        <v>0.6</v>
      </c>
      <c r="G190" s="8">
        <f>ROUND(INDEX([1]Calculation!K:K,ROW()),0)</f>
        <v>19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1</v>
      </c>
      <c r="L190" s="8">
        <f>ROUND(INDEX([1]Calculation!P:P,ROW()),0)</f>
        <v>26</v>
      </c>
      <c r="M190" s="8">
        <f>ROUND(INDEX([1]Calculation!Q:Q,ROW()),0)</f>
        <v>2</v>
      </c>
      <c r="N190" s="8">
        <f>ROUND(INDEX([1]Calculation!R:R,ROW()),0)</f>
        <v>23</v>
      </c>
      <c r="O190" s="8">
        <f>ROUND(INDEX([1]Calculation!S:S,ROW()),0)</f>
        <v>4</v>
      </c>
    </row>
    <row r="191" spans="1:15">
      <c r="A191" t="str">
        <f>INDEX([1]Calculation!$E:$E,ROW())</f>
        <v>US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497  lv</v>
      </c>
      <c r="E191" s="2" t="str">
        <f>MONTH(INDEX([1]Calculation!$H:$H,ROW()))&amp;"/"&amp;DAY(INDEX([1]Calculation!$H:$H,ROW()))</f>
        <v>12/10</v>
      </c>
      <c r="F191" s="12">
        <f>ROUND(INDEX([1]Calculation!AK:AK,ROW()),1)</f>
        <v>0</v>
      </c>
      <c r="G191" s="8">
        <f>ROUND(INDEX([1]Calculation!K:K,ROW()),0)</f>
        <v>26</v>
      </c>
      <c r="H191" s="8">
        <f>ROUND(INDEX([1]Calculation!L:L,ROW()),0)</f>
        <v>4</v>
      </c>
      <c r="I191" s="8">
        <f>ROUND(INDEX([1]Calculation!M:M,ROW()),0)</f>
        <v>3</v>
      </c>
      <c r="J191" s="8">
        <f>ROUND(INDEX([1]Calculation!N:N,ROW()),0)</f>
        <v>11</v>
      </c>
      <c r="K191" s="8">
        <f>ROUND(INDEX([1]Calculation!O:O,ROW()),0)</f>
        <v>2</v>
      </c>
      <c r="L191" s="8">
        <f>ROUND(INDEX([1]Calculation!P:P,ROW()),0)</f>
        <v>16</v>
      </c>
      <c r="M191" s="8">
        <f>ROUND(INDEX([1]Calculation!Q:Q,ROW()),0)</f>
        <v>1</v>
      </c>
      <c r="N191" s="8">
        <f>ROUND(INDEX([1]Calculation!R:R,ROW()),0)</f>
        <v>21</v>
      </c>
      <c r="O191" s="8">
        <f>ROUND(INDEX([1]Calculation!S:S,ROW()),0)</f>
        <v>3</v>
      </c>
    </row>
    <row r="192" spans="1:15">
      <c r="A192" t="str">
        <f>INDEX([1]Calculation!$E:$E,ROW())</f>
        <v>Iowa</v>
      </c>
      <c r="B192" t="str">
        <f>INDEX([1]Calculation!$C:$C,ROW())</f>
        <v>Emerson College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325  lv</v>
      </c>
      <c r="E192" s="2" t="str">
        <f>MONTH(INDEX([1]Calculation!$H:$H,ROW()))&amp;"/"&amp;DAY(INDEX([1]Calculation!$H:$H,ROW()))</f>
        <v>12/10</v>
      </c>
      <c r="F192" s="12">
        <f>ROUND(INDEX([1]Calculation!AK:AK,ROW()),1)</f>
        <v>0.2</v>
      </c>
      <c r="G192" s="8">
        <f>ROUND(INDEX([1]Calculation!K:K,ROW()),0)</f>
        <v>23</v>
      </c>
      <c r="H192" s="8">
        <f>ROUND(INDEX([1]Calculation!L:L,ROW()),0)</f>
        <v>2</v>
      </c>
      <c r="I192" s="8">
        <f>ROUND(INDEX([1]Calculation!M:M,ROW()),0)</f>
        <v>4</v>
      </c>
      <c r="J192" s="8">
        <f>ROUND(INDEX([1]Calculation!N:N,ROW()),0)</f>
        <v>18</v>
      </c>
      <c r="K192" s="8">
        <f>ROUND(INDEX([1]Calculation!O:O,ROW()),0)</f>
        <v>10</v>
      </c>
      <c r="L192" s="8">
        <f>ROUND(INDEX([1]Calculation!P:P,ROW()),0)</f>
        <v>22</v>
      </c>
      <c r="M192" s="8">
        <f>ROUND(INDEX([1]Calculation!Q:Q,ROW()),0)</f>
        <v>3</v>
      </c>
      <c r="N192" s="8">
        <f>ROUND(INDEX([1]Calculation!R:R,ROW()),0)</f>
        <v>12</v>
      </c>
      <c r="O192" s="8">
        <f>ROUND(INDEX([1]Calculation!S:S,ROW()),0)</f>
        <v>2</v>
      </c>
    </row>
    <row r="193" spans="1:15">
      <c r="A193" t="str">
        <f>INDEX([1]Calculation!$E:$E,ROW())</f>
        <v>Texas</v>
      </c>
      <c r="B193" t="str">
        <f>INDEX([1]Calculation!$C:$C,ROW())</f>
        <v>SSRS</v>
      </c>
      <c r="C193" t="str">
        <f>IF(INDEX([1]Calculation!$F:$F,ROW())=0,"-",INDEX([1]Calculation!$F:$F,ROW()))</f>
        <v>A/B</v>
      </c>
      <c r="D193" t="str">
        <f>INDEX([1]Calculation!$I:$I,ROW())&amp;"  "&amp;INDEX([1]Calculation!$J:$J,ROW())</f>
        <v>327  lv</v>
      </c>
      <c r="E193" s="2" t="str">
        <f>MONTH(INDEX([1]Calculation!$H:$H,ROW()))&amp;"/"&amp;DAY(INDEX([1]Calculation!$H:$H,ROW()))</f>
        <v>12/9</v>
      </c>
      <c r="F193" s="12">
        <f>ROUND(INDEX([1]Calculation!AK:AK,ROW()),1)</f>
        <v>7.9</v>
      </c>
      <c r="G193" s="8">
        <f>ROUND(INDEX([1]Calculation!K:K,ROW()),0)</f>
        <v>35</v>
      </c>
      <c r="H193" s="8">
        <f>ROUND(INDEX([1]Calculation!L:L,ROW()),0)</f>
        <v>5</v>
      </c>
      <c r="I193" s="8">
        <f>ROUND(INDEX([1]Calculation!M:M,ROW()),0)</f>
        <v>2</v>
      </c>
      <c r="J193" s="8">
        <f>ROUND(INDEX([1]Calculation!N:N,ROW()),0)</f>
        <v>9</v>
      </c>
      <c r="K193" s="8">
        <f>ROUND(INDEX([1]Calculation!O:O,ROW()),0)</f>
        <v>1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13</v>
      </c>
      <c r="O193" s="8">
        <f>ROUND(INDEX([1]Calculation!S:S,ROW()),0)</f>
        <v>3</v>
      </c>
    </row>
    <row r="194" spans="1:15">
      <c r="A194" t="str">
        <f>INDEX([1]Calculation!$E:$E,ROW())</f>
        <v>US</v>
      </c>
      <c r="B194" t="str">
        <f>INDEX([1]Calculation!$C:$C,ROW())</f>
        <v>Quinnipiac University</v>
      </c>
      <c r="C194" t="str">
        <f>IF(INDEX([1]Calculation!$F:$F,ROW())=0,"-",INDEX([1]Calculation!$F:$F,ROW()))</f>
        <v>B+</v>
      </c>
      <c r="D194" t="str">
        <f>INDEX([1]Calculation!$I:$I,ROW())&amp;"  "&amp;INDEX([1]Calculation!$J:$J,ROW())</f>
        <v>665  rv</v>
      </c>
      <c r="E194" s="2" t="str">
        <f>MONTH(INDEX([1]Calculation!$H:$H,ROW()))&amp;"/"&amp;DAY(INDEX([1]Calculation!$H:$H,ROW()))</f>
        <v>12/9</v>
      </c>
      <c r="F194" s="12">
        <f>ROUND(INDEX([1]Calculation!AK:AK,ROW()),1)</f>
        <v>0.1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1</v>
      </c>
      <c r="J194" s="8">
        <f>ROUND(INDEX([1]Calculation!N:N,ROW()),0)</f>
        <v>9</v>
      </c>
      <c r="K194" s="8">
        <f>ROUND(INDEX([1]Calculation!O:O,ROW()),0)</f>
        <v>3</v>
      </c>
      <c r="L194" s="8">
        <f>ROUND(INDEX([1]Calculation!P:P,ROW()),0)</f>
        <v>17</v>
      </c>
      <c r="M194" s="8">
        <f>ROUND(INDEX([1]Calculation!Q:Q,ROW()),0)</f>
        <v>1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Zogby Interactive/JZ Analytics</v>
      </c>
      <c r="C195" t="str">
        <f>IF(INDEX([1]Calculation!$F:$F,ROW())=0,"-",INDEX([1]Calculation!$F:$F,ROW()))</f>
        <v>C</v>
      </c>
      <c r="D195" t="str">
        <f>INDEX([1]Calculation!$I:$I,ROW())&amp;"  "&amp;INDEX([1]Calculation!$J:$J,ROW())</f>
        <v>443  lv</v>
      </c>
      <c r="E195" s="2" t="str">
        <f>MONTH(INDEX([1]Calculation!$H:$H,ROW()))&amp;"/"&amp;DAY(INDEX([1]Calculation!$H:$H,ROW()))</f>
        <v>12/8</v>
      </c>
      <c r="F195" s="12">
        <f>ROUND(INDEX([1]Calculation!AK:AK,ROW()),1)</f>
        <v>0</v>
      </c>
      <c r="G195" s="8">
        <f>ROUND(INDEX([1]Calculation!K:K,ROW()),0)</f>
        <v>28</v>
      </c>
      <c r="H195" s="8">
        <f>ROUND(INDEX([1]Calculation!L:L,ROW()),0)</f>
        <v>9</v>
      </c>
      <c r="I195" s="8">
        <f>ROUND(INDEX([1]Calculation!M:M,ROW()),0)</f>
        <v>0</v>
      </c>
      <c r="J195" s="8">
        <f>ROUND(INDEX([1]Calculation!N:N,ROW()),0)</f>
        <v>8</v>
      </c>
      <c r="K195" s="8">
        <f>ROUND(INDEX([1]Calculation!O:O,ROW()),0)</f>
        <v>2</v>
      </c>
      <c r="L195" s="8">
        <f>ROUND(INDEX([1]Calculation!P:P,ROW()),0)</f>
        <v>20</v>
      </c>
      <c r="M195" s="8">
        <f>ROUND(INDEX([1]Calculation!Q:Q,ROW()),0)</f>
        <v>3</v>
      </c>
      <c r="N195" s="8">
        <f>ROUND(INDEX([1]Calculation!R:R,ROW()),0)</f>
        <v>12</v>
      </c>
      <c r="O195" s="8">
        <f>ROUND(INDEX([1]Calculation!S:S,ROW()),0)</f>
        <v>3</v>
      </c>
    </row>
    <row r="196" spans="1:15">
      <c r="A196" t="str">
        <f>INDEX([1]Calculation!$E:$E,ROW())</f>
        <v>US</v>
      </c>
      <c r="B196" t="str">
        <f>INDEX([1]Calculation!$C:$C,ROW())</f>
        <v>Zogby Interactive/JZ Analytics</v>
      </c>
      <c r="C196" t="str">
        <f>IF(INDEX([1]Calculation!$F:$F,ROW())=0,"-",INDEX([1]Calculation!$F:$F,ROW()))</f>
        <v>C</v>
      </c>
      <c r="D196" t="str">
        <f>INDEX([1]Calculation!$I:$I,ROW())&amp;"  "&amp;INDEX([1]Calculation!$J:$J,ROW())</f>
        <v>443  lv</v>
      </c>
      <c r="E196" s="2" t="str">
        <f>MONTH(INDEX([1]Calculation!$H:$H,ROW()))&amp;"/"&amp;DAY(INDEX([1]Calculation!$H:$H,ROW()))</f>
        <v>12/8</v>
      </c>
      <c r="F196" s="12">
        <f>ROUND(INDEX([1]Calculation!AK:AK,ROW()),1)</f>
        <v>0.4</v>
      </c>
      <c r="G196" s="8">
        <f>ROUND(INDEX([1]Calculation!K:K,ROW()),0)</f>
        <v>30</v>
      </c>
      <c r="H196" s="8">
        <f>ROUND(INDEX([1]Calculation!L:L,ROW()),0)</f>
        <v>8</v>
      </c>
      <c r="I196" s="8">
        <f>ROUND(INDEX([1]Calculation!M:M,ROW()),0)</f>
        <v>0</v>
      </c>
      <c r="J196" s="8">
        <f>ROUND(INDEX([1]Calculation!N:N,ROW()),0)</f>
        <v>7</v>
      </c>
      <c r="K196" s="8">
        <f>ROUND(INDEX([1]Calculation!O:O,ROW()),0)</f>
        <v>2</v>
      </c>
      <c r="L196" s="8">
        <f>ROUND(INDEX([1]Calculation!P:P,ROW()),0)</f>
        <v>20</v>
      </c>
      <c r="M196" s="8">
        <f>ROUND(INDEX([1]Calculation!Q:Q,ROW()),0)</f>
        <v>3</v>
      </c>
      <c r="N196" s="8">
        <f>ROUND(INDEX([1]Calculation!R:R,ROW()),0)</f>
        <v>16</v>
      </c>
      <c r="O196" s="8">
        <f>ROUND(INDEX([1]Calculation!S:S,ROW()),0)</f>
        <v>4</v>
      </c>
    </row>
    <row r="197" spans="1:15">
      <c r="A197" t="str">
        <f>INDEX([1]Calculation!$E:$E,ROW())</f>
        <v>Wisconsin</v>
      </c>
      <c r="B197" t="str">
        <f>INDEX([1]Calculation!$C:$C,ROW())</f>
        <v>Marquette University Law School</v>
      </c>
      <c r="C197" t="str">
        <f>IF(INDEX([1]Calculation!$F:$F,ROW())=0,"-",INDEX([1]Calculation!$F:$F,ROW()))</f>
        <v>A/B</v>
      </c>
      <c r="D197" t="str">
        <f>INDEX([1]Calculation!$I:$I,ROW())&amp;"  "&amp;INDEX([1]Calculation!$J:$J,ROW())</f>
        <v>358  lv</v>
      </c>
      <c r="E197" s="2" t="str">
        <f>MONTH(INDEX([1]Calculation!$H:$H,ROW()))&amp;"/"&amp;DAY(INDEX([1]Calculation!$H:$H,ROW()))</f>
        <v>12/8</v>
      </c>
      <c r="F197" s="12">
        <f>ROUND(INDEX([1]Calculation!AK:AK,ROW()),1)</f>
        <v>1</v>
      </c>
      <c r="G197" s="8">
        <f>ROUND(INDEX([1]Calculation!K:K,ROW()),0)</f>
        <v>23</v>
      </c>
      <c r="H197" s="8">
        <f>ROUND(INDEX([1]Calculation!L:L,ROW()),0)</f>
        <v>3</v>
      </c>
      <c r="I197" s="8">
        <f>ROUND(INDEX([1]Calculation!M:M,ROW()),0)</f>
        <v>4</v>
      </c>
      <c r="J197" s="8">
        <f>ROUND(INDEX([1]Calculation!N:N,ROW()),0)</f>
        <v>15</v>
      </c>
      <c r="K197" s="8">
        <f>ROUND(INDEX([1]Calculation!O:O,ROW()),0)</f>
        <v>3</v>
      </c>
      <c r="L197" s="8">
        <f>ROUND(INDEX([1]Calculation!P:P,ROW()),0)</f>
        <v>19</v>
      </c>
      <c r="M197" s="8">
        <f>ROUND(INDEX([1]Calculation!Q:Q,ROW()),0)</f>
        <v>0</v>
      </c>
      <c r="N197" s="8">
        <f>ROUND(INDEX([1]Calculation!R:R,ROW()),0)</f>
        <v>16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SSRS</v>
      </c>
      <c r="C198" t="str">
        <f>IF(INDEX([1]Calculation!$F:$F,ROW())=0,"-",INDEX([1]Calculation!$F:$F,ROW()))</f>
        <v>A/B</v>
      </c>
      <c r="D198" t="str">
        <f>INDEX([1]Calculation!$I:$I,ROW())&amp;"  "&amp;INDEX([1]Calculation!$J:$J,ROW())</f>
        <v>508  lv</v>
      </c>
      <c r="E198" s="2" t="str">
        <f>MONTH(INDEX([1]Calculation!$H:$H,ROW()))&amp;"/"&amp;DAY(INDEX([1]Calculation!$H:$H,ROW()))</f>
        <v>12/8</v>
      </c>
      <c r="F198" s="12">
        <f>ROUND(INDEX([1]Calculation!AK:AK,ROW()),1)</f>
        <v>9.8000000000000007</v>
      </c>
      <c r="G198" s="8">
        <f>ROUND(INDEX([1]Calculation!K:K,ROW()),0)</f>
        <v>21</v>
      </c>
      <c r="H198" s="8">
        <f>ROUND(INDEX([1]Calculation!L:L,ROW()),0)</f>
        <v>5</v>
      </c>
      <c r="I198" s="8">
        <f>ROUND(INDEX([1]Calculation!M:M,ROW()),0)</f>
        <v>3</v>
      </c>
      <c r="J198" s="8">
        <f>ROUND(INDEX([1]Calculation!N:N,ROW()),0)</f>
        <v>9</v>
      </c>
      <c r="K198" s="8">
        <f>ROUND(INDEX([1]Calculation!O:O,ROW()),0)</f>
        <v>2</v>
      </c>
      <c r="L198" s="8">
        <f>ROUND(INDEX([1]Calculation!P:P,ROW()),0)</f>
        <v>20</v>
      </c>
      <c r="M198" s="8">
        <f>ROUND(INDEX([1]Calculation!Q:Q,ROW()),0)</f>
        <v>1</v>
      </c>
      <c r="N198" s="8">
        <f>ROUND(INDEX([1]Calculation!R:R,ROW()),0)</f>
        <v>17</v>
      </c>
      <c r="O198" s="8">
        <f>ROUND(INDEX([1]Calculation!S:S,ROW()),0)</f>
        <v>6</v>
      </c>
    </row>
    <row r="199" spans="1:15">
      <c r="A199" t="str">
        <f>INDEX([1]Calculation!$E:$E,ROW())</f>
        <v>New Hampshire</v>
      </c>
      <c r="B199" t="str">
        <f>INDEX([1]Calculation!$C:$C,ROW())</f>
        <v>MassINC Polling Group</v>
      </c>
      <c r="C199" t="str">
        <f>IF(INDEX([1]Calculation!$F:$F,ROW())=0,"-",INDEX([1]Calculation!$F:$F,ROW()))</f>
        <v>A/B</v>
      </c>
      <c r="D199" t="str">
        <f>INDEX([1]Calculation!$I:$I,ROW())&amp;"  "&amp;INDEX([1]Calculation!$J:$J,ROW())</f>
        <v>442  lv</v>
      </c>
      <c r="E199" s="2" t="str">
        <f>MONTH(INDEX([1]Calculation!$H:$H,ROW()))&amp;"/"&amp;DAY(INDEX([1]Calculation!$H:$H,ROW()))</f>
        <v>12/8</v>
      </c>
      <c r="F199" s="12">
        <f>ROUND(INDEX([1]Calculation!AK:AK,ROW()),1)</f>
        <v>1.1000000000000001</v>
      </c>
      <c r="G199" s="8">
        <f>ROUND(INDEX([1]Calculation!K:K,ROW()),0)</f>
        <v>17</v>
      </c>
      <c r="H199" s="8">
        <f>ROUND(INDEX([1]Calculation!L:L,ROW()),0)</f>
        <v>2</v>
      </c>
      <c r="I199" s="8">
        <f>ROUND(INDEX([1]Calculation!M:M,ROW()),0)</f>
        <v>1</v>
      </c>
      <c r="J199" s="8">
        <f>ROUND(INDEX([1]Calculation!N:N,ROW()),0)</f>
        <v>18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3</v>
      </c>
      <c r="N199" s="8">
        <f>ROUND(INDEX([1]Calculation!R:R,ROW()),0)</f>
        <v>12</v>
      </c>
      <c r="O199" s="8">
        <f>ROUND(INDEX([1]Calculation!S:S,ROW()),0)</f>
        <v>5</v>
      </c>
    </row>
    <row r="200" spans="1:15">
      <c r="A200" t="str">
        <f>INDEX([1]Calculation!$E:$E,ROW())</f>
        <v>US</v>
      </c>
      <c r="B200" t="str">
        <f>INDEX([1]Calculation!$C:$C,ROW())</f>
        <v>Monmouth University</v>
      </c>
      <c r="C200" t="str">
        <f>IF(INDEX([1]Calculation!$F:$F,ROW())=0,"-",INDEX([1]Calculation!$F:$F,ROW()))</f>
        <v>A+</v>
      </c>
      <c r="D200" t="str">
        <f>INDEX([1]Calculation!$I:$I,ROW())&amp;"  "&amp;INDEX([1]Calculation!$J:$J,ROW())</f>
        <v>384  rv</v>
      </c>
      <c r="E200" s="2" t="str">
        <f>MONTH(INDEX([1]Calculation!$H:$H,ROW()))&amp;"/"&amp;DAY(INDEX([1]Calculation!$H:$H,ROW()))</f>
        <v>12/8</v>
      </c>
      <c r="F200" s="12">
        <f>ROUND(INDEX([1]Calculation!AK:AK,ROW()),1)</f>
        <v>1.6</v>
      </c>
      <c r="G200" s="8">
        <f>ROUND(INDEX([1]Calculation!K:K,ROW()),0)</f>
        <v>26</v>
      </c>
      <c r="H200" s="8">
        <f>ROUND(INDEX([1]Calculation!L:L,ROW()),0)</f>
        <v>5</v>
      </c>
      <c r="I200" s="8">
        <f>ROUND(INDEX([1]Calculation!M:M,ROW()),0)</f>
        <v>2</v>
      </c>
      <c r="J200" s="8">
        <f>ROUND(INDEX([1]Calculation!N:N,ROW()),0)</f>
        <v>8</v>
      </c>
      <c r="K200" s="8">
        <f>ROUND(INDEX([1]Calculation!O:O,ROW()),0)</f>
        <v>4</v>
      </c>
      <c r="L200" s="8">
        <f>ROUND(INDEX([1]Calculation!P:P,ROW()),0)</f>
        <v>21</v>
      </c>
      <c r="M200" s="8">
        <f>ROUND(INDEX([1]Calculation!Q:Q,ROW()),0)</f>
        <v>1</v>
      </c>
      <c r="N200" s="8">
        <f>ROUND(INDEX([1]Calculation!R:R,ROW()),0)</f>
        <v>17</v>
      </c>
      <c r="O200" s="8">
        <f>ROUND(INDEX([1]Calculation!S:S,ROW()),0)</f>
        <v>3</v>
      </c>
    </row>
    <row r="201" spans="1:15">
      <c r="A201" t="str">
        <f>INDEX([1]Calculation!$E:$E,ROW())</f>
        <v>US</v>
      </c>
      <c r="B201" t="str">
        <f>INDEX([1]Calculation!$C:$C,ROW())</f>
        <v>Morning Consult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15442  lv</v>
      </c>
      <c r="E201" s="2" t="str">
        <f>MONTH(INDEX([1]Calculation!$H:$H,ROW()))&amp;"/"&amp;DAY(INDEX([1]Calculation!$H:$H,ROW()))</f>
        <v>12/8</v>
      </c>
      <c r="F201" s="12">
        <f>ROUND(INDEX([1]Calculation!AK:AK,ROW()),1)</f>
        <v>0</v>
      </c>
      <c r="G201" s="8">
        <f>ROUND(INDEX([1]Calculation!K:K,ROW()),0)</f>
        <v>30</v>
      </c>
      <c r="H201" s="8">
        <f>ROUND(INDEX([1]Calculation!L:L,ROW()),0)</f>
        <v>6</v>
      </c>
      <c r="I201" s="8">
        <f>ROUND(INDEX([1]Calculation!M:M,ROW()),0)</f>
        <v>3</v>
      </c>
      <c r="J201" s="8">
        <f>ROUND(INDEX([1]Calculation!N:N,ROW()),0)</f>
        <v>9</v>
      </c>
      <c r="K201" s="8">
        <f>ROUND(INDEX([1]Calculation!O:O,ROW()),0)</f>
        <v>2</v>
      </c>
      <c r="L201" s="8">
        <f>ROUND(INDEX([1]Calculation!P:P,ROW()),0)</f>
        <v>22</v>
      </c>
      <c r="M201" s="8">
        <f>ROUND(INDEX([1]Calculation!Q:Q,ROW()),0)</f>
        <v>3</v>
      </c>
      <c r="N201" s="8">
        <f>ROUND(INDEX([1]Calculation!R:R,ROW()),0)</f>
        <v>16</v>
      </c>
      <c r="O201" s="8">
        <f>ROUND(INDEX([1]Calculation!S:S,ROW()),0)</f>
        <v>4</v>
      </c>
    </row>
    <row r="202" spans="1:15">
      <c r="A202" t="str">
        <f>INDEX([1]Calculation!$E:$E,ROW())</f>
        <v>California</v>
      </c>
      <c r="B202" t="str">
        <f>INDEX([1]Calculation!$C:$C,ROW())</f>
        <v>Capitol Weekly</v>
      </c>
      <c r="C202" t="str">
        <f>IF(INDEX([1]Calculation!$F:$F,ROW())=0,"-",INDEX([1]Calculation!$F:$F,ROW()))</f>
        <v>-</v>
      </c>
      <c r="D202" t="str">
        <f>INDEX([1]Calculation!$I:$I,ROW())&amp;"  "&amp;INDEX([1]Calculation!$J:$J,ROW())</f>
        <v>581  lv</v>
      </c>
      <c r="E202" s="2" t="str">
        <f>MONTH(INDEX([1]Calculation!$H:$H,ROW()))&amp;"/"&amp;DAY(INDEX([1]Calculation!$H:$H,ROW()))</f>
        <v>12/7</v>
      </c>
      <c r="F202" s="12">
        <f>ROUND(INDEX([1]Calculation!AK:AK,ROW()),1)</f>
        <v>0</v>
      </c>
      <c r="G202" s="8">
        <f>ROUND(INDEX([1]Calculation!K:K,ROW()),0)</f>
        <v>19</v>
      </c>
      <c r="H202" s="8">
        <f>ROUND(INDEX([1]Calculation!L:L,ROW()),0)</f>
        <v>5</v>
      </c>
      <c r="I202" s="8">
        <f>ROUND(INDEX([1]Calculation!M:M,ROW()),0)</f>
        <v>2</v>
      </c>
      <c r="J202" s="8">
        <f>ROUND(INDEX([1]Calculation!N:N,ROW()),0)</f>
        <v>13</v>
      </c>
      <c r="K202" s="8">
        <f>ROUND(INDEX([1]Calculation!O:O,ROW()),0)</f>
        <v>4</v>
      </c>
      <c r="L202" s="8">
        <f>ROUND(INDEX([1]Calculation!P:P,ROW()),0)</f>
        <v>19</v>
      </c>
      <c r="M202" s="8">
        <f>ROUND(INDEX([1]Calculation!Q:Q,ROW()),0)</f>
        <v>1</v>
      </c>
      <c r="N202" s="8">
        <f>ROUND(INDEX([1]Calculation!R:R,ROW()),0)</f>
        <v>21</v>
      </c>
      <c r="O202" s="8">
        <f>ROUND(INDEX([1]Calculation!S:S,ROW()),0)</f>
        <v>5</v>
      </c>
    </row>
    <row r="203" spans="1:15">
      <c r="A203" t="str">
        <f>INDEX([1]Calculation!$E:$E,ROW())</f>
        <v>California</v>
      </c>
      <c r="B203" t="str">
        <f>INDEX([1]Calculation!$C:$C,ROW())</f>
        <v>Capitol Weekly</v>
      </c>
      <c r="C203" t="str">
        <f>IF(INDEX([1]Calculation!$F:$F,ROW())=0,"-",INDEX([1]Calculation!$F:$F,ROW()))</f>
        <v>-</v>
      </c>
      <c r="D203" t="str">
        <f>INDEX([1]Calculation!$I:$I,ROW())&amp;"  "&amp;INDEX([1]Calculation!$J:$J,ROW())</f>
        <v>581  lv</v>
      </c>
      <c r="E203" s="2" t="str">
        <f>MONTH(INDEX([1]Calculation!$H:$H,ROW()))&amp;"/"&amp;DAY(INDEX([1]Calculation!$H:$H,ROW()))</f>
        <v>12/7</v>
      </c>
      <c r="F203" s="12">
        <f>ROUND(INDEX([1]Calculation!AK:AK,ROW()),1)</f>
        <v>0.5</v>
      </c>
      <c r="G203" s="8">
        <f>ROUND(INDEX([1]Calculation!K:K,ROW()),0)</f>
        <v>19</v>
      </c>
      <c r="H203" s="8">
        <f>ROUND(INDEX([1]Calculation!L:L,ROW()),0)</f>
        <v>5</v>
      </c>
      <c r="I203" s="8">
        <f>ROUND(INDEX([1]Calculation!M:M,ROW()),0)</f>
        <v>2</v>
      </c>
      <c r="J203" s="8">
        <f>ROUND(INDEX([1]Calculation!N:N,ROW()),0)</f>
        <v>14</v>
      </c>
      <c r="K203" s="8">
        <f>ROUND(INDEX([1]Calculation!O:O,ROW()),0)</f>
        <v>4</v>
      </c>
      <c r="L203" s="8">
        <f>ROUND(INDEX([1]Calculation!P:P,ROW()),0)</f>
        <v>19</v>
      </c>
      <c r="M203" s="8">
        <f>ROUND(INDEX([1]Calculation!Q:Q,ROW()),0)</f>
        <v>1</v>
      </c>
      <c r="N203" s="8">
        <f>ROUND(INDEX([1]Calculation!R:R,ROW()),0)</f>
        <v>23</v>
      </c>
      <c r="O203" s="8">
        <f>ROUND(INDEX([1]Calculation!S:S,ROW()),0)</f>
        <v>5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574  rv</v>
      </c>
      <c r="E204" s="2" t="str">
        <f>MONTH(INDEX([1]Calculation!$H:$H,ROW()))&amp;"/"&amp;DAY(INDEX([1]Calculation!$H:$H,ROW()))</f>
        <v>12/5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5</v>
      </c>
      <c r="I204" s="8">
        <f>ROUND(INDEX([1]Calculation!M:M,ROW()),0)</f>
        <v>0</v>
      </c>
      <c r="J204" s="8">
        <f>ROUND(INDEX([1]Calculation!N:N,ROW()),0)</f>
        <v>8</v>
      </c>
      <c r="K204" s="8">
        <f>ROUND(INDEX([1]Calculation!O:O,ROW()),0)</f>
        <v>2</v>
      </c>
      <c r="L204" s="8">
        <f>ROUND(INDEX([1]Calculation!P:P,ROW()),0)</f>
        <v>15</v>
      </c>
      <c r="M204" s="8">
        <f>ROUND(INDEX([1]Calculation!Q:Q,ROW()),0)</f>
        <v>1</v>
      </c>
      <c r="N204" s="8">
        <f>ROUND(INDEX([1]Calculation!R:R,ROW()),0)</f>
        <v>12</v>
      </c>
      <c r="O204" s="8">
        <f>ROUND(INDEX([1]Calculation!S:S,ROW()),0)</f>
        <v>4</v>
      </c>
    </row>
    <row r="205" spans="1:15">
      <c r="A205" t="str">
        <f>INDEX([1]Calculation!$E:$E,ROW())</f>
        <v>US</v>
      </c>
      <c r="B205" t="str">
        <f>INDEX([1]Calculation!$C:$C,ROW())</f>
        <v>Ipsos</v>
      </c>
      <c r="C205" t="str">
        <f>IF(INDEX([1]Calculation!$F:$F,ROW())=0,"-",INDEX([1]Calculation!$F:$F,ROW()))</f>
        <v>B-</v>
      </c>
      <c r="D205" t="str">
        <f>INDEX([1]Calculation!$I:$I,ROW())&amp;"  "&amp;INDEX([1]Calculation!$J:$J,ROW())</f>
        <v>719  a</v>
      </c>
      <c r="E205" s="2" t="str">
        <f>MONTH(INDEX([1]Calculation!$H:$H,ROW()))&amp;"/"&amp;DAY(INDEX([1]Calculation!$H:$H,ROW()))</f>
        <v>12/5</v>
      </c>
      <c r="F205" s="12">
        <f>ROUND(INDEX([1]Calculation!AK:AK,ROW()),1)</f>
        <v>0</v>
      </c>
      <c r="G205" s="8">
        <f>ROUND(INDEX([1]Calculation!K:K,ROW()),0)</f>
        <v>19</v>
      </c>
      <c r="H205" s="8">
        <f>ROUND(INDEX([1]Calculation!L:L,ROW()),0)</f>
        <v>4</v>
      </c>
      <c r="I205" s="8">
        <f>ROUND(INDEX([1]Calculation!M:M,ROW()),0)</f>
        <v>1</v>
      </c>
      <c r="J205" s="8">
        <f>ROUND(INDEX([1]Calculation!N:N,ROW()),0)</f>
        <v>6</v>
      </c>
      <c r="K205" s="8">
        <f>ROUND(INDEX([1]Calculation!O:O,ROW()),0)</f>
        <v>1</v>
      </c>
      <c r="L205" s="8">
        <f>ROUND(INDEX([1]Calculation!P:P,ROW()),0)</f>
        <v>14</v>
      </c>
      <c r="M205" s="8">
        <f>ROUND(INDEX([1]Calculation!Q:Q,ROW()),0)</f>
        <v>1</v>
      </c>
      <c r="N205" s="8">
        <f>ROUND(INDEX([1]Calculation!R:R,ROW()),0)</f>
        <v>9</v>
      </c>
      <c r="O205" s="8">
        <f>ROUND(INDEX([1]Calculation!S:S,ROW()),0)</f>
        <v>3</v>
      </c>
    </row>
    <row r="206" spans="1:15">
      <c r="A206" t="str">
        <f>INDEX([1]Calculation!$E:$E,ROW())</f>
        <v>US</v>
      </c>
      <c r="B206" t="str">
        <f>INDEX([1]Calculation!$C:$C,ROW())</f>
        <v>YouGov</v>
      </c>
      <c r="C206" t="str">
        <f>IF(INDEX([1]Calculation!$F:$F,ROW())=0,"-",INDEX([1]Calculation!$F:$F,ROW()))</f>
        <v>B-</v>
      </c>
      <c r="D206" t="str">
        <f>INDEX([1]Calculation!$I:$I,ROW())&amp;"  "&amp;INDEX([1]Calculation!$J:$J,ROW())</f>
        <v>541  lv</v>
      </c>
      <c r="E206" s="2" t="str">
        <f>MONTH(INDEX([1]Calculation!$H:$H,ROW()))&amp;"/"&amp;DAY(INDEX([1]Calculation!$H:$H,ROW()))</f>
        <v>12/3</v>
      </c>
      <c r="F206" s="12">
        <f>ROUND(INDEX([1]Calculation!AK:AK,ROW()),1)</f>
        <v>0</v>
      </c>
      <c r="G206" s="8">
        <f>ROUND(INDEX([1]Calculation!K:K,ROW()),0)</f>
        <v>27</v>
      </c>
      <c r="H206" s="8">
        <f>ROUND(INDEX([1]Calculation!L:L,ROW()),0)</f>
        <v>3</v>
      </c>
      <c r="I206" s="8">
        <f>ROUND(INDEX([1]Calculation!M:M,ROW()),0)</f>
        <v>3</v>
      </c>
      <c r="J206" s="8">
        <f>ROUND(INDEX([1]Calculation!N:N,ROW()),0)</f>
        <v>12</v>
      </c>
      <c r="K206" s="8">
        <f>ROUND(INDEX([1]Calculation!O:O,ROW()),0)</f>
        <v>3</v>
      </c>
      <c r="L206" s="8">
        <f>ROUND(INDEX([1]Calculation!P:P,ROW()),0)</f>
        <v>13</v>
      </c>
      <c r="M206" s="8">
        <f>ROUND(INDEX([1]Calculation!Q:Q,ROW()),0)</f>
        <v>0</v>
      </c>
      <c r="N206" s="8">
        <f>ROUND(INDEX([1]Calculation!R:R,ROW()),0)</f>
        <v>18</v>
      </c>
      <c r="O206" s="8">
        <f>ROUND(INDEX([1]Calculation!S:S,ROW()),0)</f>
        <v>2</v>
      </c>
    </row>
    <row r="207" spans="1:15">
      <c r="A207" t="str">
        <f>INDEX([1]Calculation!$E:$E,ROW())</f>
        <v>South Carolina</v>
      </c>
      <c r="B207" t="str">
        <f>INDEX([1]Calculation!$C:$C,ROW())</f>
        <v>YouGov</v>
      </c>
      <c r="C207" t="str">
        <f>IF(INDEX([1]Calculation!$F:$F,ROW())=0,"-",INDEX([1]Calculation!$F:$F,ROW()))</f>
        <v>B-</v>
      </c>
      <c r="D207" t="str">
        <f>INDEX([1]Calculation!$I:$I,ROW())&amp;"  "&amp;INDEX([1]Calculation!$J:$J,ROW())</f>
        <v>400  lv</v>
      </c>
      <c r="E207" s="2" t="str">
        <f>MONTH(INDEX([1]Calculation!$H:$H,ROW()))&amp;"/"&amp;DAY(INDEX([1]Calculation!$H:$H,ROW()))</f>
        <v>12/2</v>
      </c>
      <c r="F207" s="12">
        <f>ROUND(INDEX([1]Calculation!AK:AK,ROW()),1)</f>
        <v>0</v>
      </c>
      <c r="G207" s="8">
        <f>ROUND(INDEX([1]Calculation!K:K,ROW()),0)</f>
        <v>61</v>
      </c>
      <c r="H207" s="8">
        <f>ROUND(INDEX([1]Calculation!L:L,ROW()),0)</f>
        <v>0</v>
      </c>
      <c r="I207" s="8">
        <f>ROUND(INDEX([1]Calculation!M:M,ROW()),0)</f>
        <v>0</v>
      </c>
      <c r="J207" s="8">
        <f>ROUND(INDEX([1]Calculation!N:N,ROW()),0)</f>
        <v>0</v>
      </c>
      <c r="K207" s="8">
        <f>ROUND(INDEX([1]Calculation!O:O,ROW()),0)</f>
        <v>0</v>
      </c>
      <c r="L207" s="8">
        <f>ROUND(INDEX([1]Calculation!P:P,ROW()),0)</f>
        <v>0</v>
      </c>
      <c r="M207" s="8">
        <f>ROUND(INDEX([1]Calculation!Q:Q,ROW()),0)</f>
        <v>0</v>
      </c>
      <c r="N207" s="8">
        <f>ROUND(INDEX([1]Calculation!R:R,ROW()),0)</f>
        <v>29</v>
      </c>
      <c r="O207" s="8">
        <f>ROUND(INDEX([1]Calculation!S:S,ROW()),0)</f>
        <v>0</v>
      </c>
    </row>
    <row r="208" spans="1:15">
      <c r="A208" t="str">
        <f>INDEX([1]Calculation!$E:$E,ROW())</f>
        <v>South Carolina</v>
      </c>
      <c r="B208" t="str">
        <f>INDEX([1]Calculation!$C:$C,ROW())</f>
        <v>YouGov</v>
      </c>
      <c r="C208" t="str">
        <f>IF(INDEX([1]Calculation!$F:$F,ROW())=0,"-",INDEX([1]Calculation!$F:$F,ROW()))</f>
        <v>B-</v>
      </c>
      <c r="D208" t="str">
        <f>INDEX([1]Calculation!$I:$I,ROW())&amp;"  "&amp;INDEX([1]Calculation!$J:$J,ROW())</f>
        <v>400  lv</v>
      </c>
      <c r="E208" s="2" t="str">
        <f>MONTH(INDEX([1]Calculation!$H:$H,ROW()))&amp;"/"&amp;DAY(INDEX([1]Calculation!$H:$H,ROW()))</f>
        <v>12/2</v>
      </c>
      <c r="F208" s="12">
        <f>ROUND(INDEX([1]Calculation!AK:AK,ROW()),1)</f>
        <v>4.8</v>
      </c>
      <c r="G208" s="8">
        <f>ROUND(INDEX([1]Calculation!K:K,ROW()),0)</f>
        <v>39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10</v>
      </c>
      <c r="K208" s="8">
        <f>ROUND(INDEX([1]Calculation!O:O,ROW()),0)</f>
        <v>2</v>
      </c>
      <c r="L208" s="8">
        <f>ROUND(INDEX([1]Calculation!P:P,ROW()),0)</f>
        <v>13</v>
      </c>
      <c r="M208" s="8">
        <f>ROUND(INDEX([1]Calculation!Q:Q,ROW()),0)</f>
        <v>7</v>
      </c>
      <c r="N208" s="8">
        <f>ROUND(INDEX([1]Calculation!R:R,ROW()),0)</f>
        <v>10</v>
      </c>
      <c r="O208" s="8">
        <f>ROUND(INDEX([1]Calculation!S:S,ROW()),0)</f>
        <v>3</v>
      </c>
    </row>
    <row r="209" spans="1:15">
      <c r="A209" t="str">
        <f>INDEX([1]Calculation!$E:$E,ROW())</f>
        <v>US</v>
      </c>
      <c r="B209" t="str">
        <f>INDEX([1]Calculation!$C:$C,ROW())</f>
        <v>David Binder Research</v>
      </c>
      <c r="C209" t="str">
        <f>IF(INDEX([1]Calculation!$F:$F,ROW())=0,"-",INDEX([1]Calculation!$F:$F,ROW()))</f>
        <v>-</v>
      </c>
      <c r="D209" t="str">
        <f>INDEX([1]Calculation!$I:$I,ROW())&amp;"  "&amp;INDEX([1]Calculation!$J:$J,ROW())</f>
        <v>1200  lv</v>
      </c>
      <c r="E209" s="2" t="str">
        <f>MONTH(INDEX([1]Calculation!$H:$H,ROW()))&amp;"/"&amp;DAY(INDEX([1]Calculation!$H:$H,ROW()))</f>
        <v>12/1</v>
      </c>
      <c r="F209" s="12">
        <f>ROUND(INDEX([1]Calculation!AK:AK,ROW()),1)</f>
        <v>4.8</v>
      </c>
      <c r="G209" s="8">
        <f>ROUND(INDEX([1]Calculation!K:K,ROW()),0)</f>
        <v>29</v>
      </c>
      <c r="H209" s="8">
        <f>ROUND(INDEX([1]Calculation!L:L,ROW()),0)</f>
        <v>8</v>
      </c>
      <c r="I209" s="8">
        <f>ROUND(INDEX([1]Calculation!M:M,ROW()),0)</f>
        <v>2</v>
      </c>
      <c r="J209" s="8">
        <f>ROUND(INDEX([1]Calculation!N:N,ROW()),0)</f>
        <v>10</v>
      </c>
      <c r="K209" s="8">
        <f>ROUND(INDEX([1]Calculation!O:O,ROW()),0)</f>
        <v>2</v>
      </c>
      <c r="L209" s="8">
        <f>ROUND(INDEX([1]Calculation!P:P,ROW()),0)</f>
        <v>15</v>
      </c>
      <c r="M209" s="8">
        <f>ROUND(INDEX([1]Calculation!Q:Q,ROW()),0)</f>
        <v>2</v>
      </c>
      <c r="N209" s="8">
        <f>ROUND(INDEX([1]Calculation!R:R,ROW()),0)</f>
        <v>14</v>
      </c>
      <c r="O209" s="8">
        <f>ROUND(INDEX([1]Calculation!S:S,ROW()),0)</f>
        <v>2</v>
      </c>
    </row>
    <row r="210" spans="1:15">
      <c r="A210" t="str">
        <f>INDEX([1]Calculation!$E:$E,ROW())</f>
        <v>US</v>
      </c>
      <c r="B210" t="str">
        <f>INDEX([1]Calculation!$C:$C,ROW())</f>
        <v>Morning Consult</v>
      </c>
      <c r="C210" t="str">
        <f>IF(INDEX([1]Calculation!$F:$F,ROW())=0,"-",INDEX([1]Calculation!$F:$F,ROW()))</f>
        <v>B/C</v>
      </c>
      <c r="D210" t="str">
        <f>INDEX([1]Calculation!$I:$I,ROW())&amp;"  "&amp;INDEX([1]Calculation!$J:$J,ROW())</f>
        <v>15773  lv</v>
      </c>
      <c r="E210" s="2" t="str">
        <f>MONTH(INDEX([1]Calculation!$H:$H,ROW()))&amp;"/"&amp;DAY(INDEX([1]Calculation!$H:$H,ROW()))</f>
        <v>12/1</v>
      </c>
      <c r="F210" s="12">
        <f>ROUND(INDEX([1]Calculation!AK:AK,ROW()),1)</f>
        <v>0</v>
      </c>
      <c r="G210" s="8">
        <f>ROUND(INDEX([1]Calculation!K:K,ROW()),0)</f>
        <v>29</v>
      </c>
      <c r="H210" s="8">
        <f>ROUND(INDEX([1]Calculation!L:L,ROW()),0)</f>
        <v>5</v>
      </c>
      <c r="I210" s="8">
        <f>ROUND(INDEX([1]Calculation!M:M,ROW()),0)</f>
        <v>2</v>
      </c>
      <c r="J210" s="8">
        <f>ROUND(INDEX([1]Calculation!N:N,ROW()),0)</f>
        <v>9</v>
      </c>
      <c r="K210" s="8">
        <f>ROUND(INDEX([1]Calculation!O:O,ROW()),0)</f>
        <v>2</v>
      </c>
      <c r="L210" s="8">
        <f>ROUND(INDEX([1]Calculation!P:P,ROW()),0)</f>
        <v>20</v>
      </c>
      <c r="M210" s="8">
        <f>ROUND(INDEX([1]Calculation!Q:Q,ROW()),0)</f>
        <v>2</v>
      </c>
      <c r="N210" s="8">
        <f>ROUND(INDEX([1]Calculation!R:R,ROW()),0)</f>
        <v>15</v>
      </c>
      <c r="O210" s="8">
        <f>ROUND(INDEX([1]Calculation!S:S,ROW()),0)</f>
        <v>4</v>
      </c>
    </row>
    <row r="211" spans="1:15">
      <c r="A211" t="str">
        <f>INDEX([1]Calculation!$E:$E,ROW())</f>
        <v>US</v>
      </c>
      <c r="B211" t="str">
        <f>INDEX([1]Calculation!$C:$C,ROW())</f>
        <v>Harris Insights &amp; Analytics</v>
      </c>
      <c r="C211" t="str">
        <f>IF(INDEX([1]Calculation!$F:$F,ROW())=0,"-",INDEX([1]Calculation!$F:$F,ROW()))</f>
        <v>C+</v>
      </c>
      <c r="D211" t="str">
        <f>INDEX([1]Calculation!$I:$I,ROW())&amp;"  "&amp;INDEX([1]Calculation!$J:$J,ROW())</f>
        <v>437  rv</v>
      </c>
      <c r="E211" s="2" t="str">
        <f>MONTH(INDEX([1]Calculation!$H:$H,ROW()))&amp;"/"&amp;DAY(INDEX([1]Calculation!$H:$H,ROW()))</f>
        <v>12/1</v>
      </c>
      <c r="F211" s="12">
        <f>ROUND(INDEX([1]Calculation!AK:AK,ROW()),1)</f>
        <v>0</v>
      </c>
      <c r="G211" s="8">
        <f>ROUND(INDEX([1]Calculation!K:K,ROW()),0)</f>
        <v>31</v>
      </c>
      <c r="H211" s="8">
        <f>ROUND(INDEX([1]Calculation!L:L,ROW()),0)</f>
        <v>6</v>
      </c>
      <c r="I211" s="8">
        <f>ROUND(INDEX([1]Calculation!M:M,ROW()),0)</f>
        <v>1</v>
      </c>
      <c r="J211" s="8">
        <f>ROUND(INDEX([1]Calculation!N:N,ROW()),0)</f>
        <v>9</v>
      </c>
      <c r="K211" s="8">
        <f>ROUND(INDEX([1]Calculation!O:O,ROW()),0)</f>
        <v>2</v>
      </c>
      <c r="L211" s="8">
        <f>ROUND(INDEX([1]Calculation!P:P,ROW()),0)</f>
        <v>15</v>
      </c>
      <c r="M211" s="8">
        <f>ROUND(INDEX([1]Calculation!Q:Q,ROW()),0)</f>
        <v>2</v>
      </c>
      <c r="N211" s="8">
        <f>ROUND(INDEX([1]Calculation!R:R,ROW()),0)</f>
        <v>10</v>
      </c>
      <c r="O211" s="8">
        <f>ROUND(INDEX([1]Calculation!S:S,ROW()),0)</f>
        <v>2</v>
      </c>
    </row>
    <row r="212" spans="1:15">
      <c r="A212" t="str">
        <f>INDEX([1]Calculation!$E:$E,ROW())</f>
        <v>US</v>
      </c>
      <c r="B212" t="str">
        <f>INDEX([1]Calculation!$C:$C,ROW())</f>
        <v>Harris Insights &amp; Analytics</v>
      </c>
      <c r="C212" t="str">
        <f>IF(INDEX([1]Calculation!$F:$F,ROW())=0,"-",INDEX([1]Calculation!$F:$F,ROW()))</f>
        <v>C+</v>
      </c>
      <c r="D212" t="str">
        <f>INDEX([1]Calculation!$I:$I,ROW())&amp;"  "&amp;INDEX([1]Calculation!$J:$J,ROW())</f>
        <v>756  rv</v>
      </c>
      <c r="E212" s="2" t="str">
        <f>MONTH(INDEX([1]Calculation!$H:$H,ROW()))&amp;"/"&amp;DAY(INDEX([1]Calculation!$H:$H,ROW()))</f>
        <v>11/29</v>
      </c>
      <c r="F212" s="12">
        <f>ROUND(INDEX([1]Calculation!AK:AK,ROW()),1)</f>
        <v>0</v>
      </c>
      <c r="G212" s="8">
        <f>ROUND(INDEX([1]Calculation!K:K,ROW()),0)</f>
        <v>20</v>
      </c>
      <c r="H212" s="8">
        <f>ROUND(INDEX([1]Calculation!L:L,ROW()),0)</f>
        <v>4</v>
      </c>
      <c r="I212" s="8">
        <f>ROUND(INDEX([1]Calculation!M:M,ROW()),0)</f>
        <v>1</v>
      </c>
      <c r="J212" s="8">
        <f>ROUND(INDEX([1]Calculation!N:N,ROW()),0)</f>
        <v>5</v>
      </c>
      <c r="K212" s="8">
        <f>ROUND(INDEX([1]Calculation!O:O,ROW()),0)</f>
        <v>2</v>
      </c>
      <c r="L212" s="8">
        <f>ROUND(INDEX([1]Calculation!P:P,ROW()),0)</f>
        <v>12</v>
      </c>
      <c r="M212" s="8">
        <f>ROUND(INDEX([1]Calculation!Q:Q,ROW()),0)</f>
        <v>2</v>
      </c>
      <c r="N212" s="8">
        <f>ROUND(INDEX([1]Calculation!R:R,ROW()),0)</f>
        <v>9</v>
      </c>
      <c r="O212" s="8">
        <f>ROUND(INDEX([1]Calculation!S:S,ROW()),0)</f>
        <v>2</v>
      </c>
    </row>
    <row r="213" spans="1:15">
      <c r="A213" t="str">
        <f>INDEX([1]Calculation!$E:$E,ROW())</f>
        <v>US</v>
      </c>
      <c r="B213" t="str">
        <f>INDEX([1]Calculation!$C:$C,ROW())</f>
        <v>Harris Insights &amp; Analytics</v>
      </c>
      <c r="C213" t="str">
        <f>IF(INDEX([1]Calculation!$F:$F,ROW())=0,"-",INDEX([1]Calculation!$F:$F,ROW()))</f>
        <v>C+</v>
      </c>
      <c r="D213" t="str">
        <f>INDEX([1]Calculation!$I:$I,ROW())&amp;"  "&amp;INDEX([1]Calculation!$J:$J,ROW())</f>
        <v>756  rv</v>
      </c>
      <c r="E213" s="2" t="str">
        <f>MONTH(INDEX([1]Calculation!$H:$H,ROW()))&amp;"/"&amp;DAY(INDEX([1]Calculation!$H:$H,ROW()))</f>
        <v>11/29</v>
      </c>
      <c r="F213" s="12">
        <f>ROUND(INDEX([1]Calculation!AK:AK,ROW()),1)</f>
        <v>0</v>
      </c>
      <c r="G213" s="8">
        <f>ROUND(INDEX([1]Calculation!K:K,ROW()),0)</f>
        <v>29</v>
      </c>
      <c r="H213" s="8">
        <f>ROUND(INDEX([1]Calculation!L:L,ROW()),0)</f>
        <v>7</v>
      </c>
      <c r="I213" s="8">
        <f>ROUND(INDEX([1]Calculation!M:M,ROW()),0)</f>
        <v>1</v>
      </c>
      <c r="J213" s="8">
        <f>ROUND(INDEX([1]Calculation!N:N,ROW()),0)</f>
        <v>8</v>
      </c>
      <c r="K213" s="8">
        <f>ROUND(INDEX([1]Calculation!O:O,ROW()),0)</f>
        <v>2</v>
      </c>
      <c r="L213" s="8">
        <f>ROUND(INDEX([1]Calculation!P:P,ROW()),0)</f>
        <v>16</v>
      </c>
      <c r="M213" s="8">
        <f>ROUND(INDEX([1]Calculation!Q:Q,ROW()),0)</f>
        <v>2</v>
      </c>
      <c r="N213" s="8">
        <f>ROUND(INDEX([1]Calculation!R:R,ROW()),0)</f>
        <v>13</v>
      </c>
      <c r="O213" s="8">
        <f>ROUND(INDEX([1]Calculation!S:S,ROW()),0)</f>
        <v>3</v>
      </c>
    </row>
    <row r="214" spans="1:15">
      <c r="A214" t="str">
        <f>INDEX([1]Calculation!$E:$E,ROW())</f>
        <v>California</v>
      </c>
      <c r="B214" t="str">
        <f>INDEX([1]Calculation!$C:$C,ROW())</f>
        <v>University of California, Berkeley</v>
      </c>
      <c r="C214" t="str">
        <f>IF(INDEX([1]Calculation!$F:$F,ROW())=0,"-",INDEX([1]Calculation!$F:$F,ROW()))</f>
        <v>B/C</v>
      </c>
      <c r="D214" t="str">
        <f>INDEX([1]Calculation!$I:$I,ROW())&amp;"  "&amp;INDEX([1]Calculation!$J:$J,ROW())</f>
        <v>1694  lv</v>
      </c>
      <c r="E214" s="2" t="str">
        <f>MONTH(INDEX([1]Calculation!$H:$H,ROW()))&amp;"/"&amp;DAY(INDEX([1]Calculation!$H:$H,ROW()))</f>
        <v>11/27</v>
      </c>
      <c r="F214" s="12">
        <f>ROUND(INDEX([1]Calculation!AK:AK,ROW()),1)</f>
        <v>0.9</v>
      </c>
      <c r="G214" s="8">
        <f>ROUND(INDEX([1]Calculation!K:K,ROW()),0)</f>
        <v>14</v>
      </c>
      <c r="H214" s="8">
        <f>ROUND(INDEX([1]Calculation!L:L,ROW()),0)</f>
        <v>2</v>
      </c>
      <c r="I214" s="8">
        <f>ROUND(INDEX([1]Calculation!M:M,ROW()),0)</f>
        <v>1</v>
      </c>
      <c r="J214" s="8">
        <f>ROUND(INDEX([1]Calculation!N:N,ROW()),0)</f>
        <v>12</v>
      </c>
      <c r="K214" s="8">
        <f>ROUND(INDEX([1]Calculation!O:O,ROW()),0)</f>
        <v>3</v>
      </c>
      <c r="L214" s="8">
        <f>ROUND(INDEX([1]Calculation!P:P,ROW()),0)</f>
        <v>24</v>
      </c>
      <c r="M214" s="8">
        <f>ROUND(INDEX([1]Calculation!Q:Q,ROW()),0)</f>
        <v>1</v>
      </c>
      <c r="N214" s="8">
        <f>ROUND(INDEX([1]Calculation!R:R,ROW()),0)</f>
        <v>22</v>
      </c>
      <c r="O214" s="8">
        <f>ROUND(INDEX([1]Calculation!S:S,ROW()),0)</f>
        <v>3</v>
      </c>
    </row>
    <row r="215" spans="1:15">
      <c r="A215" t="str">
        <f>INDEX([1]Calculation!$E:$E,ROW())</f>
        <v>US</v>
      </c>
      <c r="B215" t="str">
        <f>INDEX([1]Calculation!$C:$C,ROW())</f>
        <v>YouGov</v>
      </c>
      <c r="C215" t="str">
        <f>IF(INDEX([1]Calculation!$F:$F,ROW())=0,"-",INDEX([1]Calculation!$F:$F,ROW()))</f>
        <v>B-</v>
      </c>
      <c r="D215" t="str">
        <f>INDEX([1]Calculation!$I:$I,ROW())&amp;"  "&amp;INDEX([1]Calculation!$J:$J,ROW())</f>
        <v>550  lv</v>
      </c>
      <c r="E215" s="2" t="str">
        <f>MONTH(INDEX([1]Calculation!$H:$H,ROW()))&amp;"/"&amp;DAY(INDEX([1]Calculation!$H:$H,ROW()))</f>
        <v>11/26</v>
      </c>
      <c r="F215" s="12">
        <f>ROUND(INDEX([1]Calculation!AK:AK,ROW()),1)</f>
        <v>0</v>
      </c>
      <c r="G215" s="8">
        <f>ROUND(INDEX([1]Calculation!K:K,ROW()),0)</f>
        <v>23</v>
      </c>
      <c r="H215" s="8">
        <f>ROUND(INDEX([1]Calculation!L:L,ROW()),0)</f>
        <v>3</v>
      </c>
      <c r="I215" s="8">
        <f>ROUND(INDEX([1]Calculation!M:M,ROW()),0)</f>
        <v>2</v>
      </c>
      <c r="J215" s="8">
        <f>ROUND(INDEX([1]Calculation!N:N,ROW()),0)</f>
        <v>12</v>
      </c>
      <c r="K215" s="8">
        <f>ROUND(INDEX([1]Calculation!O:O,ROW()),0)</f>
        <v>3</v>
      </c>
      <c r="L215" s="8">
        <f>ROUND(INDEX([1]Calculation!P:P,ROW()),0)</f>
        <v>15</v>
      </c>
      <c r="M215" s="8">
        <f>ROUND(INDEX([1]Calculation!Q:Q,ROW()),0)</f>
        <v>1</v>
      </c>
      <c r="N215" s="8">
        <f>ROUND(INDEX([1]Calculation!R:R,ROW()),0)</f>
        <v>17</v>
      </c>
      <c r="O215" s="8">
        <f>ROUND(INDEX([1]Calculation!S:S,ROW()),0)</f>
        <v>3</v>
      </c>
    </row>
    <row r="216" spans="1:15">
      <c r="A216" t="str">
        <f>INDEX([1]Calculation!$E:$E,ROW())</f>
        <v>New Hampshire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549  lv</v>
      </c>
      <c r="E216" s="2" t="str">
        <f>MONTH(INDEX([1]Calculation!$H:$H,ROW()))&amp;"/"&amp;DAY(INDEX([1]Calculation!$H:$H,ROW()))</f>
        <v>11/26</v>
      </c>
      <c r="F216" s="12">
        <f>ROUND(INDEX([1]Calculation!AK:AK,ROW()),1)</f>
        <v>0</v>
      </c>
      <c r="G216" s="8">
        <f>ROUND(INDEX([1]Calculation!K:K,ROW()),0)</f>
        <v>14</v>
      </c>
      <c r="H216" s="8">
        <f>ROUND(INDEX([1]Calculation!L:L,ROW()),0)</f>
        <v>1</v>
      </c>
      <c r="I216" s="8">
        <f>ROUND(INDEX([1]Calculation!M:M,ROW()),0)</f>
        <v>2</v>
      </c>
      <c r="J216" s="8">
        <f>ROUND(INDEX([1]Calculation!N:N,ROW()),0)</f>
        <v>22</v>
      </c>
      <c r="K216" s="8">
        <f>ROUND(INDEX([1]Calculation!O:O,ROW()),0)</f>
        <v>2</v>
      </c>
      <c r="L216" s="8">
        <f>ROUND(INDEX([1]Calculation!P:P,ROW()),0)</f>
        <v>26</v>
      </c>
      <c r="M216" s="8">
        <f>ROUND(INDEX([1]Calculation!Q:Q,ROW()),0)</f>
        <v>3</v>
      </c>
      <c r="N216" s="8">
        <f>ROUND(INDEX([1]Calculation!R:R,ROW()),0)</f>
        <v>14</v>
      </c>
      <c r="O216" s="8">
        <f>ROUND(INDEX([1]Calculation!S:S,ROW()),0)</f>
        <v>5</v>
      </c>
    </row>
    <row r="217" spans="1:15">
      <c r="A217" t="str">
        <f>INDEX([1]Calculation!$E:$E,ROW())</f>
        <v>Delaware</v>
      </c>
      <c r="B217" t="str">
        <f>INDEX([1]Calculation!$C:$C,ROW())</f>
        <v>Data for Progress</v>
      </c>
      <c r="C217" t="str">
        <f>IF(INDEX([1]Calculation!$F:$F,ROW())=0,"-",INDEX([1]Calculation!$F:$F,ROW()))</f>
        <v>B/C</v>
      </c>
      <c r="D217" t="str">
        <f>INDEX([1]Calculation!$I:$I,ROW())&amp;"  "&amp;INDEX([1]Calculation!$J:$J,ROW())</f>
        <v>528  lv</v>
      </c>
      <c r="E217" s="2" t="str">
        <f>MONTH(INDEX([1]Calculation!$H:$H,ROW()))&amp;"/"&amp;DAY(INDEX([1]Calculation!$H:$H,ROW()))</f>
        <v>11/25</v>
      </c>
      <c r="F217" s="12">
        <f>ROUND(INDEX([1]Calculation!AK:AK,ROW()),1)</f>
        <v>4.5</v>
      </c>
      <c r="G217" s="8">
        <f>ROUND(INDEX([1]Calculation!K:K,ROW()),0)</f>
        <v>35</v>
      </c>
      <c r="H217" s="8">
        <f>ROUND(INDEX([1]Calculation!L:L,ROW()),0)</f>
        <v>1</v>
      </c>
      <c r="I217" s="8">
        <f>ROUND(INDEX([1]Calculation!M:M,ROW()),0)</f>
        <v>3</v>
      </c>
      <c r="J217" s="8">
        <f>ROUND(INDEX([1]Calculation!N:N,ROW()),0)</f>
        <v>8</v>
      </c>
      <c r="K217" s="8">
        <f>ROUND(INDEX([1]Calculation!O:O,ROW()),0)</f>
        <v>1</v>
      </c>
      <c r="L217" s="8">
        <f>ROUND(INDEX([1]Calculation!P:P,ROW()),0)</f>
        <v>13</v>
      </c>
      <c r="M217" s="8">
        <f>ROUND(INDEX([1]Calculation!Q:Q,ROW()),0)</f>
        <v>0</v>
      </c>
      <c r="N217" s="8">
        <f>ROUND(INDEX([1]Calculation!R:R,ROW()),0)</f>
        <v>11</v>
      </c>
      <c r="O217" s="8">
        <f>ROUND(INDEX([1]Calculation!S:S,ROW()),0)</f>
        <v>1</v>
      </c>
    </row>
    <row r="218" spans="1:15">
      <c r="A218" t="str">
        <f>INDEX([1]Calculation!$E:$E,ROW())</f>
        <v>Illinois</v>
      </c>
      <c r="B218" t="str">
        <f>INDEX([1]Calculation!$C:$C,ROW())</f>
        <v>Victory Research</v>
      </c>
      <c r="C218" t="str">
        <f>IF(INDEX([1]Calculation!$F:$F,ROW())=0,"-",INDEX([1]Calculation!$F:$F,ROW()))</f>
        <v>B/C</v>
      </c>
      <c r="D218" t="str">
        <f>INDEX([1]Calculation!$I:$I,ROW())&amp;"  "&amp;INDEX([1]Calculation!$J:$J,ROW())</f>
        <v>1200  lv</v>
      </c>
      <c r="E218" s="2" t="str">
        <f>MONTH(INDEX([1]Calculation!$H:$H,ROW()))&amp;"/"&amp;DAY(INDEX([1]Calculation!$H:$H,ROW()))</f>
        <v>11/25</v>
      </c>
      <c r="F218" s="12">
        <f>ROUND(INDEX([1]Calculation!AK:AK,ROW()),1)</f>
        <v>6.5</v>
      </c>
      <c r="G218" s="8">
        <f>ROUND(INDEX([1]Calculation!K:K,ROW()),0)</f>
        <v>23</v>
      </c>
      <c r="H218" s="8">
        <f>ROUND(INDEX([1]Calculation!L:L,ROW()),0)</f>
        <v>4</v>
      </c>
      <c r="I218" s="8">
        <f>ROUND(INDEX([1]Calculation!M:M,ROW()),0)</f>
        <v>2</v>
      </c>
      <c r="J218" s="8">
        <f>ROUND(INDEX([1]Calculation!N:N,ROW()),0)</f>
        <v>16</v>
      </c>
      <c r="K218" s="8">
        <f>ROUND(INDEX([1]Calculation!O:O,ROW()),0)</f>
        <v>3</v>
      </c>
      <c r="L218" s="8">
        <f>ROUND(INDEX([1]Calculation!P:P,ROW()),0)</f>
        <v>15</v>
      </c>
      <c r="M218" s="8">
        <f>ROUND(INDEX([1]Calculation!Q:Q,ROW()),0)</f>
        <v>2</v>
      </c>
      <c r="N218" s="8">
        <f>ROUND(INDEX([1]Calculation!R:R,ROW()),0)</f>
        <v>17</v>
      </c>
      <c r="O218" s="8">
        <f>ROUND(INDEX([1]Calculation!S:S,ROW()),0)</f>
        <v>1</v>
      </c>
    </row>
    <row r="219" spans="1:15">
      <c r="A219" t="str">
        <f>INDEX([1]Calculation!$E:$E,ROW())</f>
        <v>US</v>
      </c>
      <c r="B219" t="str">
        <f>INDEX([1]Calculation!$C:$C,ROW())</f>
        <v>Quinnipiac University</v>
      </c>
      <c r="C219" t="str">
        <f>IF(INDEX([1]Calculation!$F:$F,ROW())=0,"-",INDEX([1]Calculation!$F:$F,ROW()))</f>
        <v>B+</v>
      </c>
      <c r="D219" t="str">
        <f>INDEX([1]Calculation!$I:$I,ROW())&amp;"  "&amp;INDEX([1]Calculation!$J:$J,ROW())</f>
        <v>574  rv</v>
      </c>
      <c r="E219" s="2" t="str">
        <f>MONTH(INDEX([1]Calculation!$H:$H,ROW()))&amp;"/"&amp;DAY(INDEX([1]Calculation!$H:$H,ROW()))</f>
        <v>11/25</v>
      </c>
      <c r="F219" s="12">
        <f>ROUND(INDEX([1]Calculation!AK:AK,ROW()),1)</f>
        <v>0</v>
      </c>
      <c r="G219" s="8">
        <f>ROUND(INDEX([1]Calculation!K:K,ROW()),0)</f>
        <v>24</v>
      </c>
      <c r="H219" s="8">
        <f>ROUND(INDEX([1]Calculation!L:L,ROW()),0)</f>
        <v>3</v>
      </c>
      <c r="I219" s="8">
        <f>ROUND(INDEX([1]Calculation!M:M,ROW()),0)</f>
        <v>2</v>
      </c>
      <c r="J219" s="8">
        <f>ROUND(INDEX([1]Calculation!N:N,ROW()),0)</f>
        <v>16</v>
      </c>
      <c r="K219" s="8">
        <f>ROUND(INDEX([1]Calculation!O:O,ROW()),0)</f>
        <v>3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Ipsos</v>
      </c>
      <c r="C220" t="str">
        <f>IF(INDEX([1]Calculation!$F:$F,ROW())=0,"-",INDEX([1]Calculation!$F:$F,ROW()))</f>
        <v>B-</v>
      </c>
      <c r="D220" t="str">
        <f>INDEX([1]Calculation!$I:$I,ROW())&amp;"  "&amp;INDEX([1]Calculation!$J:$J,ROW())</f>
        <v>589  rv</v>
      </c>
      <c r="E220" s="2" t="str">
        <f>MONTH(INDEX([1]Calculation!$H:$H,ROW()))&amp;"/"&amp;DAY(INDEX([1]Calculation!$H:$H,ROW()))</f>
        <v>11/22</v>
      </c>
      <c r="F220" s="12">
        <f>ROUND(INDEX([1]Calculation!AK:AK,ROW()),1)</f>
        <v>0</v>
      </c>
      <c r="G220" s="8">
        <f>ROUND(INDEX([1]Calculation!K:K,ROW()),0)</f>
        <v>23</v>
      </c>
      <c r="H220" s="8">
        <f>ROUND(INDEX([1]Calculation!L:L,ROW()),0)</f>
        <v>0</v>
      </c>
      <c r="I220" s="8">
        <f>ROUND(INDEX([1]Calculation!M:M,ROW()),0)</f>
        <v>0</v>
      </c>
      <c r="J220" s="8">
        <f>ROUND(INDEX([1]Calculation!N:N,ROW()),0)</f>
        <v>9</v>
      </c>
      <c r="K220" s="8">
        <f>ROUND(INDEX([1]Calculation!O:O,ROW()),0)</f>
        <v>2</v>
      </c>
      <c r="L220" s="8">
        <f>ROUND(INDEX([1]Calculation!P:P,ROW()),0)</f>
        <v>16</v>
      </c>
      <c r="M220" s="8">
        <f>ROUND(INDEX([1]Calculation!Q:Q,ROW()),0)</f>
        <v>2</v>
      </c>
      <c r="N220" s="8">
        <f>ROUND(INDEX([1]Calculation!R:R,ROW()),0)</f>
        <v>13</v>
      </c>
      <c r="O220" s="8">
        <f>ROUND(INDEX([1]Calculation!S:S,ROW()),0)</f>
        <v>6</v>
      </c>
    </row>
    <row r="221" spans="1:15">
      <c r="A221" t="str">
        <f>INDEX([1]Calculation!$E:$E,ROW())</f>
        <v>US</v>
      </c>
      <c r="B221" t="str">
        <f>INDEX([1]Calculation!$C:$C,ROW())</f>
        <v>SSRS</v>
      </c>
      <c r="C221" t="str">
        <f>IF(INDEX([1]Calculation!$F:$F,ROW())=0,"-",INDEX([1]Calculation!$F:$F,ROW()))</f>
        <v>A/B</v>
      </c>
      <c r="D221" t="str">
        <f>INDEX([1]Calculation!$I:$I,ROW())&amp;"  "&amp;INDEX([1]Calculation!$J:$J,ROW())</f>
        <v>431  rv</v>
      </c>
      <c r="E221" s="2" t="str">
        <f>MONTH(INDEX([1]Calculation!$H:$H,ROW()))&amp;"/"&amp;DAY(INDEX([1]Calculation!$H:$H,ROW()))</f>
        <v>11/24</v>
      </c>
      <c r="F221" s="12">
        <f>ROUND(INDEX([1]Calculation!AK:AK,ROW()),1)</f>
        <v>0</v>
      </c>
      <c r="G221" s="8">
        <f>ROUND(INDEX([1]Calculation!K:K,ROW()),0)</f>
        <v>35</v>
      </c>
      <c r="H221" s="8">
        <f>ROUND(INDEX([1]Calculation!L:L,ROW()),0)</f>
        <v>0</v>
      </c>
      <c r="I221" s="8">
        <f>ROUND(INDEX([1]Calculation!M:M,ROW()),0)</f>
        <v>0</v>
      </c>
      <c r="J221" s="8">
        <f>ROUND(INDEX([1]Calculation!N:N,ROW()),0)</f>
        <v>17</v>
      </c>
      <c r="K221" s="8">
        <f>ROUND(INDEX([1]Calculation!O:O,ROW()),0)</f>
        <v>0</v>
      </c>
      <c r="L221" s="8">
        <f>ROUND(INDEX([1]Calculation!P:P,ROW()),0)</f>
        <v>23</v>
      </c>
      <c r="M221" s="8">
        <f>ROUND(INDEX([1]Calculation!Q:Q,ROW()),0)</f>
        <v>0</v>
      </c>
      <c r="N221" s="8">
        <f>ROUND(INDEX([1]Calculation!R:R,ROW()),0)</f>
        <v>20</v>
      </c>
      <c r="O221" s="8">
        <f>ROUND(INDEX([1]Calculation!S:S,ROW()),0)</f>
        <v>0</v>
      </c>
    </row>
    <row r="222" spans="1:15">
      <c r="A222" t="str">
        <f>INDEX([1]Calculation!$E:$E,ROW())</f>
        <v>US</v>
      </c>
      <c r="B222" t="str">
        <f>INDEX([1]Calculation!$C:$C,ROW())</f>
        <v>SSRS</v>
      </c>
      <c r="C222" t="str">
        <f>IF(INDEX([1]Calculation!$F:$F,ROW())=0,"-",INDEX([1]Calculation!$F:$F,ROW()))</f>
        <v>A/B</v>
      </c>
      <c r="D222" t="str">
        <f>INDEX([1]Calculation!$I:$I,ROW())&amp;"  "&amp;INDEX([1]Calculation!$J:$J,ROW())</f>
        <v>431  rv</v>
      </c>
      <c r="E222" s="2" t="str">
        <f>MONTH(INDEX([1]Calculation!$H:$H,ROW()))&amp;"/"&amp;DAY(INDEX([1]Calculation!$H:$H,ROW()))</f>
        <v>11/24</v>
      </c>
      <c r="F222" s="12">
        <f>ROUND(INDEX([1]Calculation!AK:AK,ROW()),1)</f>
        <v>0.3</v>
      </c>
      <c r="G222" s="8">
        <f>ROUND(INDEX([1]Calculation!K:K,ROW()),0)</f>
        <v>28</v>
      </c>
      <c r="H222" s="8">
        <f>ROUND(INDEX([1]Calculation!L:L,ROW()),0)</f>
        <v>3</v>
      </c>
      <c r="I222" s="8">
        <f>ROUND(INDEX([1]Calculation!M:M,ROW()),0)</f>
        <v>2</v>
      </c>
      <c r="J222" s="8">
        <f>ROUND(INDEX([1]Calculation!N:N,ROW()),0)</f>
        <v>11</v>
      </c>
      <c r="K222" s="8">
        <f>ROUND(INDEX([1]Calculation!O:O,ROW()),0)</f>
        <v>2</v>
      </c>
      <c r="L222" s="8">
        <f>ROUND(INDEX([1]Calculation!P:P,ROW()),0)</f>
        <v>17</v>
      </c>
      <c r="M222" s="8">
        <f>ROUND(INDEX([1]Calculation!Q:Q,ROW()),0)</f>
        <v>3</v>
      </c>
      <c r="N222" s="8">
        <f>ROUND(INDEX([1]Calculation!R:R,ROW()),0)</f>
        <v>14</v>
      </c>
      <c r="O222" s="8">
        <f>ROUND(INDEX([1]Calculation!S:S,ROW()),0)</f>
        <v>3</v>
      </c>
    </row>
    <row r="223" spans="1:15">
      <c r="A223" t="str">
        <f>INDEX([1]Calculation!$E:$E,ROW())</f>
        <v>New Hampshire</v>
      </c>
      <c r="B223" t="str">
        <f>INDEX([1]Calculation!$C:$C,ROW())</f>
        <v>Suffolk University</v>
      </c>
      <c r="C223" t="str">
        <f>IF(INDEX([1]Calculation!$F:$F,ROW())=0,"-",INDEX([1]Calculation!$F:$F,ROW()))</f>
        <v>A-</v>
      </c>
      <c r="D223" t="str">
        <f>INDEX([1]Calculation!$I:$I,ROW())&amp;"  "&amp;INDEX([1]Calculation!$J:$J,ROW())</f>
        <v>500  lv</v>
      </c>
      <c r="E223" s="2" t="str">
        <f>MONTH(INDEX([1]Calculation!$H:$H,ROW()))&amp;"/"&amp;DAY(INDEX([1]Calculation!$H:$H,ROW()))</f>
        <v>11/24</v>
      </c>
      <c r="F223" s="12">
        <f>ROUND(INDEX([1]Calculation!AK:AK,ROW()),1)</f>
        <v>0</v>
      </c>
      <c r="G223" s="8">
        <f>ROUND(INDEX([1]Calculation!K:K,ROW()),0)</f>
        <v>12</v>
      </c>
      <c r="H223" s="8">
        <f>ROUND(INDEX([1]Calculation!L:L,ROW()),0)</f>
        <v>0</v>
      </c>
      <c r="I223" s="8">
        <f>ROUND(INDEX([1]Calculation!M:M,ROW()),0)</f>
        <v>2</v>
      </c>
      <c r="J223" s="8">
        <f>ROUND(INDEX([1]Calculation!N:N,ROW()),0)</f>
        <v>13</v>
      </c>
      <c r="K223" s="8">
        <f>ROUND(INDEX([1]Calculation!O:O,ROW()),0)</f>
        <v>1</v>
      </c>
      <c r="L223" s="8">
        <f>ROUND(INDEX([1]Calculation!P:P,ROW()),0)</f>
        <v>16</v>
      </c>
      <c r="M223" s="8">
        <f>ROUND(INDEX([1]Calculation!Q:Q,ROW()),0)</f>
        <v>2</v>
      </c>
      <c r="N223" s="8">
        <f>ROUND(INDEX([1]Calculation!R:R,ROW()),0)</f>
        <v>14</v>
      </c>
      <c r="O223" s="8">
        <f>ROUND(INDEX([1]Calculation!S:S,ROW()),0)</f>
        <v>4</v>
      </c>
    </row>
    <row r="224" spans="1:15">
      <c r="A224" t="str">
        <f>INDEX([1]Calculation!$E:$E,ROW())</f>
        <v>US</v>
      </c>
      <c r="B224" t="str">
        <f>INDEX([1]Calculation!$C:$C,ROW())</f>
        <v>Morning Consult</v>
      </c>
      <c r="C224" t="str">
        <f>IF(INDEX([1]Calculation!$F:$F,ROW())=0,"-",INDEX([1]Calculation!$F:$F,ROW()))</f>
        <v>B/C</v>
      </c>
      <c r="D224" t="str">
        <f>INDEX([1]Calculation!$I:$I,ROW())&amp;"  "&amp;INDEX([1]Calculation!$J:$J,ROW())</f>
        <v>8102  lv</v>
      </c>
      <c r="E224" s="2" t="str">
        <f>MONTH(INDEX([1]Calculation!$H:$H,ROW()))&amp;"/"&amp;DAY(INDEX([1]Calculation!$H:$H,ROW()))</f>
        <v>11/24</v>
      </c>
      <c r="F224" s="12">
        <f>ROUND(INDEX([1]Calculation!AK:AK,ROW()),1)</f>
        <v>0</v>
      </c>
      <c r="G224" s="8">
        <f>ROUND(INDEX([1]Calculation!K:K,ROW()),0)</f>
        <v>30</v>
      </c>
      <c r="H224" s="8">
        <f>ROUND(INDEX([1]Calculation!L:L,ROW()),0)</f>
        <v>2</v>
      </c>
      <c r="I224" s="8">
        <f>ROUND(INDEX([1]Calculation!M:M,ROW()),0)</f>
        <v>2</v>
      </c>
      <c r="J224" s="8">
        <f>ROUND(INDEX([1]Calculation!N:N,ROW()),0)</f>
        <v>9</v>
      </c>
      <c r="K224" s="8">
        <f>ROUND(INDEX([1]Calculation!O:O,ROW()),0)</f>
        <v>2</v>
      </c>
      <c r="L224" s="8">
        <f>ROUND(INDEX([1]Calculation!P:P,ROW()),0)</f>
        <v>21</v>
      </c>
      <c r="M224" s="8">
        <f>ROUND(INDEX([1]Calculation!Q:Q,ROW()),0)</f>
        <v>2</v>
      </c>
      <c r="N224" s="8">
        <f>ROUND(INDEX([1]Calculation!R:R,ROW()),0)</f>
        <v>15</v>
      </c>
      <c r="O224" s="8">
        <f>ROUND(INDEX([1]Calculation!S:S,ROW()),0)</f>
        <v>4</v>
      </c>
    </row>
    <row r="225" spans="1:15">
      <c r="A225" t="str">
        <f>INDEX([1]Calculation!$E:$E,ROW())</f>
        <v>US</v>
      </c>
      <c r="B225" t="str">
        <f>INDEX([1]Calculation!$C:$C,ROW())</f>
        <v>Ipsos</v>
      </c>
      <c r="C225" t="str">
        <f>IF(INDEX([1]Calculation!$F:$F,ROW())=0,"-",INDEX([1]Calculation!$F:$F,ROW()))</f>
        <v>B-</v>
      </c>
      <c r="D225" t="str">
        <f>INDEX([1]Calculation!$I:$I,ROW())&amp;"  "&amp;INDEX([1]Calculation!$J:$J,ROW())</f>
        <v>698  a</v>
      </c>
      <c r="E225" s="2" t="str">
        <f>MONTH(INDEX([1]Calculation!$H:$H,ROW()))&amp;"/"&amp;DAY(INDEX([1]Calculation!$H:$H,ROW()))</f>
        <v>11/22</v>
      </c>
      <c r="F225" s="12">
        <f>ROUND(INDEX([1]Calculation!AK:AK,ROW()),1)</f>
        <v>0</v>
      </c>
      <c r="G225" s="8">
        <f>ROUND(INDEX([1]Calculation!K:K,ROW()),0)</f>
        <v>21</v>
      </c>
      <c r="H225" s="8">
        <f>ROUND(INDEX([1]Calculation!L:L,ROW()),0)</f>
        <v>0</v>
      </c>
      <c r="I225" s="8">
        <f>ROUND(INDEX([1]Calculation!M:M,ROW()),0)</f>
        <v>1</v>
      </c>
      <c r="J225" s="8">
        <f>ROUND(INDEX([1]Calculation!N:N,ROW()),0)</f>
        <v>7</v>
      </c>
      <c r="K225" s="8">
        <f>ROUND(INDEX([1]Calculation!O:O,ROW()),0)</f>
        <v>2</v>
      </c>
      <c r="L225" s="8">
        <f>ROUND(INDEX([1]Calculation!P:P,ROW()),0)</f>
        <v>17</v>
      </c>
      <c r="M225" s="8">
        <f>ROUND(INDEX([1]Calculation!Q:Q,ROW()),0)</f>
        <v>2</v>
      </c>
      <c r="N225" s="8">
        <f>ROUND(INDEX([1]Calculation!R:R,ROW()),0)</f>
        <v>11</v>
      </c>
      <c r="O225" s="8">
        <f>ROUND(INDEX([1]Calculation!S:S,ROW()),0)</f>
        <v>5</v>
      </c>
    </row>
    <row r="226" spans="1:15">
      <c r="A226" t="str">
        <f>INDEX([1]Calculation!$E:$E,ROW())</f>
        <v>California</v>
      </c>
      <c r="B226" t="str">
        <f>INDEX([1]Calculation!$C:$C,ROW())</f>
        <v>SurveyUSA</v>
      </c>
      <c r="C226" t="str">
        <f>IF(INDEX([1]Calculation!$F:$F,ROW())=0,"-",INDEX([1]Calculation!$F:$F,ROW()))</f>
        <v>A</v>
      </c>
      <c r="D226" t="str">
        <f>INDEX([1]Calculation!$I:$I,ROW())&amp;"  "&amp;INDEX([1]Calculation!$J:$J,ROW())</f>
        <v>558  lv</v>
      </c>
      <c r="E226" s="2" t="str">
        <f>MONTH(INDEX([1]Calculation!$H:$H,ROW()))&amp;"/"&amp;DAY(INDEX([1]Calculation!$H:$H,ROW()))</f>
        <v>11/22</v>
      </c>
      <c r="F226" s="12">
        <f>ROUND(INDEX([1]Calculation!AK:AK,ROW()),1)</f>
        <v>1.5</v>
      </c>
      <c r="G226" s="8">
        <f>ROUND(INDEX([1]Calculation!K:K,ROW()),0)</f>
        <v>28</v>
      </c>
      <c r="H226" s="8">
        <f>ROUND(INDEX([1]Calculation!L:L,ROW()),0)</f>
        <v>3</v>
      </c>
      <c r="I226" s="8">
        <f>ROUND(INDEX([1]Calculation!M:M,ROW()),0)</f>
        <v>3</v>
      </c>
      <c r="J226" s="8">
        <f>ROUND(INDEX([1]Calculation!N:N,ROW()),0)</f>
        <v>8</v>
      </c>
      <c r="K226" s="8">
        <f>ROUND(INDEX([1]Calculation!O:O,ROW()),0)</f>
        <v>1</v>
      </c>
      <c r="L226" s="8">
        <f>ROUND(INDEX([1]Calculation!P:P,ROW()),0)</f>
        <v>18</v>
      </c>
      <c r="M226" s="8">
        <f>ROUND(INDEX([1]Calculation!Q:Q,ROW()),0)</f>
        <v>3</v>
      </c>
      <c r="N226" s="8">
        <f>ROUND(INDEX([1]Calculation!R:R,ROW()),0)</f>
        <v>13</v>
      </c>
      <c r="O226" s="8">
        <f>ROUND(INDEX([1]Calculation!S:S,ROW()),0)</f>
        <v>5</v>
      </c>
    </row>
    <row r="227" spans="1:15">
      <c r="A227" t="str">
        <f>INDEX([1]Calculation!$E:$E,ROW())</f>
        <v>California</v>
      </c>
      <c r="B227" t="str">
        <f>INDEX([1]Calculation!$C:$C,ROW())</f>
        <v>SurveyUSA</v>
      </c>
      <c r="C227" t="str">
        <f>IF(INDEX([1]Calculation!$F:$F,ROW())=0,"-",INDEX([1]Calculation!$F:$F,ROW()))</f>
        <v>A</v>
      </c>
      <c r="D227" t="str">
        <f>INDEX([1]Calculation!$I:$I,ROW())&amp;"  "&amp;INDEX([1]Calculation!$J:$J,ROW())</f>
        <v>558  lv</v>
      </c>
      <c r="E227" s="2" t="str">
        <f>MONTH(INDEX([1]Calculation!$H:$H,ROW()))&amp;"/"&amp;DAY(INDEX([1]Calculation!$H:$H,ROW()))</f>
        <v>11/22</v>
      </c>
      <c r="F227" s="12">
        <f>ROUND(INDEX([1]Calculation!AK:AK,ROW()),1)</f>
        <v>0</v>
      </c>
      <c r="G227" s="8">
        <f>ROUND(INDEX([1]Calculation!K:K,ROW()),0)</f>
        <v>30</v>
      </c>
      <c r="H227" s="8">
        <f>ROUND(INDEX([1]Calculation!L:L,ROW()),0)</f>
        <v>0</v>
      </c>
      <c r="I227" s="8">
        <f>ROUND(INDEX([1]Calculation!M:M,ROW()),0)</f>
        <v>3</v>
      </c>
      <c r="J227" s="8">
        <f>ROUND(INDEX([1]Calculation!N:N,ROW()),0)</f>
        <v>9</v>
      </c>
      <c r="K227" s="8">
        <f>ROUND(INDEX([1]Calculation!O:O,ROW()),0)</f>
        <v>1</v>
      </c>
      <c r="L227" s="8">
        <f>ROUND(INDEX([1]Calculation!P:P,ROW()),0)</f>
        <v>19</v>
      </c>
      <c r="M227" s="8">
        <f>ROUND(INDEX([1]Calculation!Q:Q,ROW()),0)</f>
        <v>2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SocialSphere</v>
      </c>
      <c r="C228" t="str">
        <f>IF(INDEX([1]Calculation!$F:$F,ROW())=0,"-",INDEX([1]Calculation!$F:$F,ROW()))</f>
        <v>B/C</v>
      </c>
      <c r="D228" t="str">
        <f>INDEX([1]Calculation!$I:$I,ROW())&amp;"  "&amp;INDEX([1]Calculation!$J:$J,ROW())</f>
        <v>987  lv</v>
      </c>
      <c r="E228" s="2" t="str">
        <f>MONTH(INDEX([1]Calculation!$H:$H,ROW()))&amp;"/"&amp;DAY(INDEX([1]Calculation!$H:$H,ROW()))</f>
        <v>11/21</v>
      </c>
      <c r="F228" s="12">
        <f>ROUND(INDEX([1]Calculation!AK:AK,ROW()),1)</f>
        <v>5.7</v>
      </c>
      <c r="G228" s="8">
        <f>ROUND(INDEX([1]Calculation!K:K,ROW()),0)</f>
        <v>30</v>
      </c>
      <c r="H228" s="8">
        <f>ROUND(INDEX([1]Calculation!L:L,ROW()),0)</f>
        <v>2</v>
      </c>
      <c r="I228" s="8">
        <f>ROUND(INDEX([1]Calculation!M:M,ROW()),0)</f>
        <v>2</v>
      </c>
      <c r="J228" s="8">
        <f>ROUND(INDEX([1]Calculation!N:N,ROW()),0)</f>
        <v>6</v>
      </c>
      <c r="K228" s="8">
        <f>ROUND(INDEX([1]Calculation!O:O,ROW()),0)</f>
        <v>1</v>
      </c>
      <c r="L228" s="8">
        <f>ROUND(INDEX([1]Calculation!P:P,ROW()),0)</f>
        <v>23</v>
      </c>
      <c r="M228" s="8">
        <f>ROUND(INDEX([1]Calculation!Q:Q,ROW()),0)</f>
        <v>2</v>
      </c>
      <c r="N228" s="8">
        <f>ROUND(INDEX([1]Calculation!R:R,ROW()),0)</f>
        <v>12</v>
      </c>
      <c r="O228" s="8">
        <f>ROUND(INDEX([1]Calculation!S:S,ROW()),0)</f>
        <v>4</v>
      </c>
    </row>
    <row r="229" spans="1:15">
      <c r="A229" t="str">
        <f>INDEX([1]Calculation!$E:$E,ROW())</f>
        <v>US</v>
      </c>
      <c r="B229" t="str">
        <f>INDEX([1]Calculation!$C:$C,ROW())</f>
        <v>SurveyUSA</v>
      </c>
      <c r="C229" t="str">
        <f>IF(INDEX([1]Calculation!$F:$F,ROW())=0,"-",INDEX([1]Calculation!$F:$F,ROW()))</f>
        <v>A</v>
      </c>
      <c r="D229" t="str">
        <f>INDEX([1]Calculation!$I:$I,ROW())&amp;"  "&amp;INDEX([1]Calculation!$J:$J,ROW())</f>
        <v>1088  lv</v>
      </c>
      <c r="E229" s="2" t="str">
        <f>MONTH(INDEX([1]Calculation!$H:$H,ROW()))&amp;"/"&amp;DAY(INDEX([1]Calculation!$H:$H,ROW()))</f>
        <v>11/21</v>
      </c>
      <c r="F229" s="12">
        <f>ROUND(INDEX([1]Calculation!AK:AK,ROW()),1)</f>
        <v>2.2000000000000002</v>
      </c>
      <c r="G229" s="8">
        <f>ROUND(INDEX([1]Calculation!K:K,ROW()),0)</f>
        <v>30</v>
      </c>
      <c r="H229" s="8">
        <f>ROUND(INDEX([1]Calculation!L:L,ROW()),0)</f>
        <v>3</v>
      </c>
      <c r="I229" s="8">
        <f>ROUND(INDEX([1]Calculation!M:M,ROW()),0)</f>
        <v>2</v>
      </c>
      <c r="J229" s="8">
        <f>ROUND(INDEX([1]Calculation!N:N,ROW()),0)</f>
        <v>11</v>
      </c>
      <c r="K229" s="8">
        <f>ROUND(INDEX([1]Calculation!O:O,ROW()),0)</f>
        <v>2</v>
      </c>
      <c r="L229" s="8">
        <f>ROUND(INDEX([1]Calculation!P:P,ROW()),0)</f>
        <v>17</v>
      </c>
      <c r="M229" s="8">
        <f>ROUND(INDEX([1]Calculation!Q:Q,ROW()),0)</f>
        <v>2</v>
      </c>
      <c r="N229" s="8">
        <f>ROUND(INDEX([1]Calculation!R:R,ROW()),0)</f>
        <v>15</v>
      </c>
      <c r="O229" s="8">
        <f>ROUND(INDEX([1]Calculation!S:S,ROW()),0)</f>
        <v>4</v>
      </c>
    </row>
    <row r="230" spans="1:15">
      <c r="A230" t="str">
        <f>INDEX([1]Calculation!$E:$E,ROW())</f>
        <v>US</v>
      </c>
      <c r="B230" t="str">
        <f>INDEX([1]Calculation!$C:$C,ROW())</f>
        <v>SurveyUSA</v>
      </c>
      <c r="C230" t="str">
        <f>IF(INDEX([1]Calculation!$F:$F,ROW())=0,"-",INDEX([1]Calculation!$F:$F,ROW()))</f>
        <v>A</v>
      </c>
      <c r="D230" t="str">
        <f>INDEX([1]Calculation!$I:$I,ROW())&amp;"  "&amp;INDEX([1]Calculation!$J:$J,ROW())</f>
        <v>1088  lv</v>
      </c>
      <c r="E230" s="2" t="str">
        <f>MONTH(INDEX([1]Calculation!$H:$H,ROW()))&amp;"/"&amp;DAY(INDEX([1]Calculation!$H:$H,ROW()))</f>
        <v>11/21</v>
      </c>
      <c r="F230" s="12">
        <f>ROUND(INDEX([1]Calculation!AK:AK,ROW()),1)</f>
        <v>0</v>
      </c>
      <c r="G230" s="8">
        <f>ROUND(INDEX([1]Calculation!K:K,ROW()),0)</f>
        <v>32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12</v>
      </c>
      <c r="K230" s="8">
        <f>ROUND(INDEX([1]Calculation!O:O,ROW()),0)</f>
        <v>2</v>
      </c>
      <c r="L230" s="8">
        <f>ROUND(INDEX([1]Calculation!P:P,ROW()),0)</f>
        <v>17</v>
      </c>
      <c r="M230" s="8">
        <f>ROUND(INDEX([1]Calculation!Q:Q,ROW()),0)</f>
        <v>2</v>
      </c>
      <c r="N230" s="8">
        <f>ROUND(INDEX([1]Calculation!R:R,ROW()),0)</f>
        <v>16</v>
      </c>
      <c r="O230" s="8">
        <f>ROUND(INDEX([1]Calculation!S:S,ROW()),0)</f>
        <v>4</v>
      </c>
    </row>
    <row r="231" spans="1:15">
      <c r="A231" t="str">
        <f>INDEX([1]Calculation!$E:$E,ROW())</f>
        <v>US</v>
      </c>
      <c r="B231" t="str">
        <f>INDEX([1]Calculation!$C:$C,ROW())</f>
        <v>Change Research</v>
      </c>
      <c r="C231" t="str">
        <f>IF(INDEX([1]Calculation!$F:$F,ROW())=0,"-",INDEX([1]Calculation!$F:$F,ROW()))</f>
        <v>C</v>
      </c>
      <c r="D231" t="str">
        <f>INDEX([1]Calculation!$I:$I,ROW())&amp;"  "&amp;INDEX([1]Calculation!$J:$J,ROW())</f>
        <v>1142  lv</v>
      </c>
      <c r="E231" s="2" t="str">
        <f>MONTH(INDEX([1]Calculation!$H:$H,ROW()))&amp;"/"&amp;DAY(INDEX([1]Calculation!$H:$H,ROW()))</f>
        <v>11/20</v>
      </c>
      <c r="F231" s="12">
        <f>ROUND(INDEX([1]Calculation!AK:AK,ROW()),1)</f>
        <v>4.3</v>
      </c>
      <c r="G231" s="8">
        <f>ROUND(INDEX([1]Calculation!K:K,ROW()),0)</f>
        <v>22</v>
      </c>
      <c r="H231" s="8">
        <f>ROUND(INDEX([1]Calculation!L:L,ROW()),0)</f>
        <v>1</v>
      </c>
      <c r="I231" s="8">
        <f>ROUND(INDEX([1]Calculation!M:M,ROW()),0)</f>
        <v>1</v>
      </c>
      <c r="J231" s="8">
        <f>ROUND(INDEX([1]Calculation!N:N,ROW()),0)</f>
        <v>14</v>
      </c>
      <c r="K231" s="8">
        <f>ROUND(INDEX([1]Calculation!O:O,ROW()),0)</f>
        <v>2</v>
      </c>
      <c r="L231" s="8">
        <f>ROUND(INDEX([1]Calculation!P:P,ROW()),0)</f>
        <v>23</v>
      </c>
      <c r="M231" s="8">
        <f>ROUND(INDEX([1]Calculation!Q:Q,ROW()),0)</f>
        <v>0</v>
      </c>
      <c r="N231" s="8">
        <f>ROUND(INDEX([1]Calculation!R:R,ROW()),0)</f>
        <v>23</v>
      </c>
      <c r="O231" s="8">
        <f>ROUND(INDEX([1]Calculation!S:S,ROW()),0)</f>
        <v>4</v>
      </c>
    </row>
    <row r="232" spans="1:15">
      <c r="A232" t="str">
        <f>INDEX([1]Calculation!$E:$E,ROW())</f>
        <v>US</v>
      </c>
      <c r="B232" t="str">
        <f>INDEX([1]Calculation!$C:$C,ROW())</f>
        <v>Emerson College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468  lv</v>
      </c>
      <c r="E232" s="2" t="str">
        <f>MONTH(INDEX([1]Calculation!$H:$H,ROW()))&amp;"/"&amp;DAY(INDEX([1]Calculation!$H:$H,ROW()))</f>
        <v>11/20</v>
      </c>
      <c r="F232" s="12">
        <f>ROUND(INDEX([1]Calculation!AK:AK,ROW()),1)</f>
        <v>0.2</v>
      </c>
      <c r="G232" s="8">
        <f>ROUND(INDEX([1]Calculation!K:K,ROW()),0)</f>
        <v>27</v>
      </c>
      <c r="H232" s="8">
        <f>ROUND(INDEX([1]Calculation!L:L,ROW()),0)</f>
        <v>1</v>
      </c>
      <c r="I232" s="8">
        <f>ROUND(INDEX([1]Calculation!M:M,ROW()),0)</f>
        <v>1</v>
      </c>
      <c r="J232" s="8">
        <f>ROUND(INDEX([1]Calculation!N:N,ROW()),0)</f>
        <v>7</v>
      </c>
      <c r="K232" s="8">
        <f>ROUND(INDEX([1]Calculation!O:O,ROW()),0)</f>
        <v>1</v>
      </c>
      <c r="L232" s="8">
        <f>ROUND(INDEX([1]Calculation!P:P,ROW()),0)</f>
        <v>27</v>
      </c>
      <c r="M232" s="8">
        <f>ROUND(INDEX([1]Calculation!Q:Q,ROW()),0)</f>
        <v>2</v>
      </c>
      <c r="N232" s="8">
        <f>ROUND(INDEX([1]Calculation!R:R,ROW()),0)</f>
        <v>20</v>
      </c>
      <c r="O232" s="8">
        <f>ROUND(INDEX([1]Calculation!S:S,ROW()),0)</f>
        <v>4</v>
      </c>
    </row>
    <row r="233" spans="1:15">
      <c r="A233" t="str">
        <f>INDEX([1]Calculation!$E:$E,ROW())</f>
        <v>Iowa</v>
      </c>
      <c r="B233" t="str">
        <f>INDEX([1]Calculation!$C:$C,ROW())</f>
        <v>Civiqs</v>
      </c>
      <c r="C233" t="str">
        <f>IF(INDEX([1]Calculation!$F:$F,ROW())=0,"-",INDEX([1]Calculation!$F:$F,ROW()))</f>
        <v>-</v>
      </c>
      <c r="D233" t="str">
        <f>INDEX([1]Calculation!$I:$I,ROW())&amp;"  "&amp;INDEX([1]Calculation!$J:$J,ROW())</f>
        <v>614  lv</v>
      </c>
      <c r="E233" s="2" t="str">
        <f>MONTH(INDEX([1]Calculation!$H:$H,ROW()))&amp;"/"&amp;DAY(INDEX([1]Calculation!$H:$H,ROW()))</f>
        <v>11/19</v>
      </c>
      <c r="F233" s="12">
        <f>ROUND(INDEX([1]Calculation!AK:AK,ROW()),1)</f>
        <v>0</v>
      </c>
      <c r="G233" s="8">
        <f>ROUND(INDEX([1]Calculation!K:K,ROW()),0)</f>
        <v>12</v>
      </c>
      <c r="H233" s="8">
        <f>ROUND(INDEX([1]Calculation!L:L,ROW()),0)</f>
        <v>1</v>
      </c>
      <c r="I233" s="8">
        <f>ROUND(INDEX([1]Calculation!M:M,ROW()),0)</f>
        <v>1</v>
      </c>
      <c r="J233" s="8">
        <f>ROUND(INDEX([1]Calculation!N:N,ROW()),0)</f>
        <v>26</v>
      </c>
      <c r="K233" s="8">
        <f>ROUND(INDEX([1]Calculation!O:O,ROW()),0)</f>
        <v>5</v>
      </c>
      <c r="L233" s="8">
        <f>ROUND(INDEX([1]Calculation!P:P,ROW()),0)</f>
        <v>18</v>
      </c>
      <c r="M233" s="8">
        <f>ROUND(INDEX([1]Calculation!Q:Q,ROW()),0)</f>
        <v>2</v>
      </c>
      <c r="N233" s="8">
        <f>ROUND(INDEX([1]Calculation!R:R,ROW()),0)</f>
        <v>19</v>
      </c>
      <c r="O233" s="8">
        <f>ROUND(INDEX([1]Calculation!S:S,ROW()),0)</f>
        <v>4</v>
      </c>
    </row>
    <row r="234" spans="1:15">
      <c r="A234" t="str">
        <f>INDEX([1]Calculation!$E:$E,ROW())</f>
        <v>US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586  lv</v>
      </c>
      <c r="E234" s="2" t="str">
        <f>MONTH(INDEX([1]Calculation!$H:$H,ROW()))&amp;"/"&amp;DAY(INDEX([1]Calculation!$H:$H,ROW()))</f>
        <v>11/19</v>
      </c>
      <c r="F234" s="12">
        <f>ROUND(INDEX([1]Calculation!AK:AK,ROW()),1)</f>
        <v>0</v>
      </c>
      <c r="G234" s="8">
        <f>ROUND(INDEX([1]Calculation!K:K,ROW()),0)</f>
        <v>30</v>
      </c>
      <c r="H234" s="8">
        <f>ROUND(INDEX([1]Calculation!L:L,ROW()),0)</f>
        <v>0</v>
      </c>
      <c r="I234" s="8">
        <f>ROUND(INDEX([1]Calculation!M:M,ROW()),0)</f>
        <v>1</v>
      </c>
      <c r="J234" s="8">
        <f>ROUND(INDEX([1]Calculation!N:N,ROW()),0)</f>
        <v>9</v>
      </c>
      <c r="K234" s="8">
        <f>ROUND(INDEX([1]Calculation!O:O,ROW()),0)</f>
        <v>2</v>
      </c>
      <c r="L234" s="8">
        <f>ROUND(INDEX([1]Calculation!P:P,ROW()),0)</f>
        <v>12</v>
      </c>
      <c r="M234" s="8">
        <f>ROUND(INDEX([1]Calculation!Q:Q,ROW()),0)</f>
        <v>1</v>
      </c>
      <c r="N234" s="8">
        <f>ROUND(INDEX([1]Calculation!R:R,ROW()),0)</f>
        <v>22</v>
      </c>
      <c r="O234" s="8">
        <f>ROUND(INDEX([1]Calculation!S:S,ROW()),0)</f>
        <v>2</v>
      </c>
    </row>
    <row r="235" spans="1:15">
      <c r="A235" t="str">
        <f>INDEX([1]Calculation!$E:$E,ROW())</f>
        <v>New York</v>
      </c>
      <c r="B235" t="str">
        <f>INDEX([1]Calculation!$C:$C,ROW())</f>
        <v>Siena College</v>
      </c>
      <c r="C235" t="str">
        <f>IF(INDEX([1]Calculation!$F:$F,ROW())=0,"-",INDEX([1]Calculation!$F:$F,ROW()))</f>
        <v>A-</v>
      </c>
      <c r="D235" t="str">
        <f>INDEX([1]Calculation!$I:$I,ROW())&amp;"  "&amp;INDEX([1]Calculation!$J:$J,ROW())</f>
        <v>380  rv</v>
      </c>
      <c r="E235" s="2" t="str">
        <f>MONTH(INDEX([1]Calculation!$H:$H,ROW()))&amp;"/"&amp;DAY(INDEX([1]Calculation!$H:$H,ROW()))</f>
        <v>11/18</v>
      </c>
      <c r="F235" s="12">
        <f>ROUND(INDEX([1]Calculation!AK:AK,ROW()),1)</f>
        <v>6.5</v>
      </c>
      <c r="G235" s="8">
        <f>ROUND(INDEX([1]Calculation!K:K,ROW()),0)</f>
        <v>24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5</v>
      </c>
      <c r="K235" s="8">
        <f>ROUND(INDEX([1]Calculation!O:O,ROW()),0)</f>
        <v>1</v>
      </c>
      <c r="L235" s="8">
        <f>ROUND(INDEX([1]Calculation!P:P,ROW()),0)</f>
        <v>13</v>
      </c>
      <c r="M235" s="8">
        <f>ROUND(INDEX([1]Calculation!Q:Q,ROW()),0)</f>
        <v>0</v>
      </c>
      <c r="N235" s="8">
        <f>ROUND(INDEX([1]Calculation!R:R,ROW()),0)</f>
        <v>14</v>
      </c>
      <c r="O235" s="8">
        <f>ROUND(INDEX([1]Calculation!S:S,ROW()),0)</f>
        <v>2</v>
      </c>
    </row>
    <row r="236" spans="1:15">
      <c r="A236" t="str">
        <f>INDEX([1]Calculation!$E:$E,ROW())</f>
        <v>US</v>
      </c>
      <c r="B236" t="str">
        <f>INDEX([1]Calculation!$C:$C,ROW())</f>
        <v>Swayable</v>
      </c>
      <c r="C236" t="str">
        <f>IF(INDEX([1]Calculation!$F:$F,ROW())=0,"-",INDEX([1]Calculation!$F:$F,ROW()))</f>
        <v>-</v>
      </c>
      <c r="D236" t="str">
        <f>INDEX([1]Calculation!$I:$I,ROW())&amp;"  "&amp;INDEX([1]Calculation!$J:$J,ROW())</f>
        <v>1787  lv</v>
      </c>
      <c r="E236" s="2" t="str">
        <f>MONTH(INDEX([1]Calculation!$H:$H,ROW()))&amp;"/"&amp;DAY(INDEX([1]Calculation!$H:$H,ROW()))</f>
        <v>11/18</v>
      </c>
      <c r="F236" s="12">
        <f>ROUND(INDEX([1]Calculation!AK:AK,ROW()),1)</f>
        <v>4.7</v>
      </c>
      <c r="G236" s="8">
        <f>ROUND(INDEX([1]Calculation!K:K,ROW()),0)</f>
        <v>30</v>
      </c>
      <c r="H236" s="8">
        <f>ROUND(INDEX([1]Calculation!L:L,ROW()),0)</f>
        <v>0</v>
      </c>
      <c r="I236" s="8">
        <f>ROUND(INDEX([1]Calculation!M:M,ROW()),0)</f>
        <v>2</v>
      </c>
      <c r="J236" s="8">
        <f>ROUND(INDEX([1]Calculation!N:N,ROW()),0)</f>
        <v>7</v>
      </c>
      <c r="K236" s="8">
        <f>ROUND(INDEX([1]Calculation!O:O,ROW()),0)</f>
        <v>2</v>
      </c>
      <c r="L236" s="8">
        <f>ROUND(INDEX([1]Calculation!P:P,ROW()),0)</f>
        <v>17</v>
      </c>
      <c r="M236" s="8">
        <f>ROUND(INDEX([1]Calculation!Q:Q,ROW()),0)</f>
        <v>2</v>
      </c>
      <c r="N236" s="8">
        <f>ROUND(INDEX([1]Calculation!R:R,ROW()),0)</f>
        <v>18</v>
      </c>
      <c r="O236" s="8">
        <f>ROUND(INDEX([1]Calculation!S:S,ROW()),0)</f>
        <v>4</v>
      </c>
    </row>
    <row r="237" spans="1:15">
      <c r="A237" t="str">
        <f>INDEX([1]Calculation!$E:$E,ROW())</f>
        <v>US</v>
      </c>
      <c r="B237" t="str">
        <f>INDEX([1]Calculation!$C:$C,ROW())</f>
        <v>Swayable</v>
      </c>
      <c r="C237" t="str">
        <f>IF(INDEX([1]Calculation!$F:$F,ROW())=0,"-",INDEX([1]Calculation!$F:$F,ROW()))</f>
        <v>-</v>
      </c>
      <c r="D237" t="str">
        <f>INDEX([1]Calculation!$I:$I,ROW())&amp;"  "&amp;INDEX([1]Calculation!$J:$J,ROW())</f>
        <v>3709  a</v>
      </c>
      <c r="E237" s="2" t="str">
        <f>MONTH(INDEX([1]Calculation!$H:$H,ROW()))&amp;"/"&amp;DAY(INDEX([1]Calculation!$H:$H,ROW()))</f>
        <v>11/18</v>
      </c>
      <c r="F237" s="12">
        <f>ROUND(INDEX([1]Calculation!AK:AK,ROW()),1)</f>
        <v>0</v>
      </c>
      <c r="G237" s="8">
        <f>ROUND(INDEX([1]Calculation!K:K,ROW()),0)</f>
        <v>27</v>
      </c>
      <c r="H237" s="8">
        <f>ROUND(INDEX([1]Calculation!L:L,ROW()),0)</f>
        <v>0</v>
      </c>
      <c r="I237" s="8">
        <f>ROUND(INDEX([1]Calculation!M:M,ROW()),0)</f>
        <v>2</v>
      </c>
      <c r="J237" s="8">
        <f>ROUND(INDEX([1]Calculation!N:N,ROW()),0)</f>
        <v>6</v>
      </c>
      <c r="K237" s="8">
        <f>ROUND(INDEX([1]Calculation!O:O,ROW()),0)</f>
        <v>2</v>
      </c>
      <c r="L237" s="8">
        <f>ROUND(INDEX([1]Calculation!P:P,ROW()),0)</f>
        <v>20</v>
      </c>
      <c r="M237" s="8">
        <f>ROUND(INDEX([1]Calculation!Q:Q,ROW()),0)</f>
        <v>2</v>
      </c>
      <c r="N237" s="8">
        <f>ROUND(INDEX([1]Calculation!R:R,ROW()),0)</f>
        <v>15</v>
      </c>
      <c r="O237" s="8">
        <f>ROUND(INDEX([1]Calculation!S:S,ROW()),0)</f>
        <v>5</v>
      </c>
    </row>
    <row r="238" spans="1:15">
      <c r="A238" t="str">
        <f>INDEX([1]Calculation!$E:$E,ROW())</f>
        <v>Georgia</v>
      </c>
      <c r="B238" t="str">
        <f>INDEX([1]Calculation!$C:$C,ROW())</f>
        <v>SurveyUSA</v>
      </c>
      <c r="C238" t="str">
        <f>IF(INDEX([1]Calculation!$F:$F,ROW())=0,"-",INDEX([1]Calculation!$F:$F,ROW()))</f>
        <v>A</v>
      </c>
      <c r="D238" t="str">
        <f>INDEX([1]Calculation!$I:$I,ROW())&amp;"  "&amp;INDEX([1]Calculation!$J:$J,ROW())</f>
        <v>536  lv</v>
      </c>
      <c r="E238" s="2" t="str">
        <f>MONTH(INDEX([1]Calculation!$H:$H,ROW()))&amp;"/"&amp;DAY(INDEX([1]Calculation!$H:$H,ROW()))</f>
        <v>11/18</v>
      </c>
      <c r="F238" s="12">
        <f>ROUND(INDEX([1]Calculation!AK:AK,ROW()),1)</f>
        <v>9.1</v>
      </c>
      <c r="G238" s="8">
        <f>ROUND(INDEX([1]Calculation!K:K,ROW()),0)</f>
        <v>36</v>
      </c>
      <c r="H238" s="8">
        <f>ROUND(INDEX([1]Calculation!L:L,ROW()),0)</f>
        <v>6</v>
      </c>
      <c r="I238" s="8">
        <f>ROUND(INDEX([1]Calculation!M:M,ROW()),0)</f>
        <v>0</v>
      </c>
      <c r="J238" s="8">
        <f>ROUND(INDEX([1]Calculation!N:N,ROW()),0)</f>
        <v>7</v>
      </c>
      <c r="K238" s="8">
        <f>ROUND(INDEX([1]Calculation!O:O,ROW()),0)</f>
        <v>0</v>
      </c>
      <c r="L238" s="8">
        <f>ROUND(INDEX([1]Calculation!P:P,ROW()),0)</f>
        <v>17</v>
      </c>
      <c r="M238" s="8">
        <f>ROUND(INDEX([1]Calculation!Q:Q,ROW()),0)</f>
        <v>0</v>
      </c>
      <c r="N238" s="8">
        <f>ROUND(INDEX([1]Calculation!R:R,ROW()),0)</f>
        <v>14</v>
      </c>
      <c r="O238" s="8">
        <f>ROUND(INDEX([1]Calculation!S:S,ROW()),0)</f>
        <v>0</v>
      </c>
    </row>
    <row r="239" spans="1:15">
      <c r="A239" t="str">
        <f>INDEX([1]Calculation!$E:$E,ROW())</f>
        <v>Georgia</v>
      </c>
      <c r="B239" t="str">
        <f>INDEX([1]Calculation!$C:$C,ROW())</f>
        <v>SurveyUSA</v>
      </c>
      <c r="C239" t="str">
        <f>IF(INDEX([1]Calculation!$F:$F,ROW())=0,"-",INDEX([1]Calculation!$F:$F,ROW()))</f>
        <v>A</v>
      </c>
      <c r="D239" t="str">
        <f>INDEX([1]Calculation!$I:$I,ROW())&amp;"  "&amp;INDEX([1]Calculation!$J:$J,ROW())</f>
        <v>536  lv</v>
      </c>
      <c r="E239" s="2" t="str">
        <f>MONTH(INDEX([1]Calculation!$H:$H,ROW()))&amp;"/"&amp;DAY(INDEX([1]Calculation!$H:$H,ROW()))</f>
        <v>11/18</v>
      </c>
      <c r="F239" s="12">
        <f>ROUND(INDEX([1]Calculation!AK:AK,ROW()),1)</f>
        <v>0</v>
      </c>
      <c r="G239" s="8">
        <f>ROUND(INDEX([1]Calculation!K:K,ROW()),0)</f>
        <v>39</v>
      </c>
      <c r="H239" s="8">
        <f>ROUND(INDEX([1]Calculation!L:L,ROW()),0)</f>
        <v>0</v>
      </c>
      <c r="I239" s="8">
        <f>ROUND(INDEX([1]Calculation!M:M,ROW()),0)</f>
        <v>0</v>
      </c>
      <c r="J239" s="8">
        <f>ROUND(INDEX([1]Calculation!N:N,ROW()),0)</f>
        <v>7</v>
      </c>
      <c r="K239" s="8">
        <f>ROUND(INDEX([1]Calculation!O:O,ROW()),0)</f>
        <v>0</v>
      </c>
      <c r="L239" s="8">
        <f>ROUND(INDEX([1]Calculation!P:P,ROW()),0)</f>
        <v>18</v>
      </c>
      <c r="M239" s="8">
        <f>ROUND(INDEX([1]Calculation!Q:Q,ROW()),0)</f>
        <v>0</v>
      </c>
      <c r="N239" s="8">
        <f>ROUND(INDEX([1]Calculation!R:R,ROW()),0)</f>
        <v>14</v>
      </c>
      <c r="O239" s="8">
        <f>ROUND(INDEX([1]Calculation!S:S,ROW()),0)</f>
        <v>0</v>
      </c>
    </row>
    <row r="240" spans="1:15">
      <c r="A240" t="str">
        <f>INDEX([1]Calculation!$E:$E,ROW())</f>
        <v>New Hampshire</v>
      </c>
      <c r="B240" t="str">
        <f>INDEX([1]Calculation!$C:$C,ROW())</f>
        <v>St. Anselm</v>
      </c>
      <c r="C240" t="str">
        <f>IF(INDEX([1]Calculation!$F:$F,ROW())=0,"-",INDEX([1]Calculation!$F:$F,ROW()))</f>
        <v>-</v>
      </c>
      <c r="D240" t="str">
        <f>INDEX([1]Calculation!$I:$I,ROW())&amp;"  "&amp;INDEX([1]Calculation!$J:$J,ROW())</f>
        <v>255  lv</v>
      </c>
      <c r="E240" s="2" t="str">
        <f>MONTH(INDEX([1]Calculation!$H:$H,ROW()))&amp;"/"&amp;DAY(INDEX([1]Calculation!$H:$H,ROW()))</f>
        <v>11/18</v>
      </c>
      <c r="F240" s="12">
        <f>ROUND(INDEX([1]Calculation!AK:AK,ROW()),1)</f>
        <v>0.3</v>
      </c>
      <c r="G240" s="8">
        <f>ROUND(INDEX([1]Calculation!K:K,ROW()),0)</f>
        <v>15</v>
      </c>
      <c r="H240" s="8">
        <f>ROUND(INDEX([1]Calculation!L:L,ROW()),0)</f>
        <v>0</v>
      </c>
      <c r="I240" s="8">
        <f>ROUND(INDEX([1]Calculation!M:M,ROW()),0)</f>
        <v>3</v>
      </c>
      <c r="J240" s="8">
        <f>ROUND(INDEX([1]Calculation!N:N,ROW()),0)</f>
        <v>25</v>
      </c>
      <c r="K240" s="8">
        <f>ROUND(INDEX([1]Calculation!O:O,ROW()),0)</f>
        <v>6</v>
      </c>
      <c r="L240" s="8">
        <f>ROUND(INDEX([1]Calculation!P:P,ROW()),0)</f>
        <v>9</v>
      </c>
      <c r="M240" s="8">
        <f>ROUND(INDEX([1]Calculation!Q:Q,ROW()),0)</f>
        <v>5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Wisconsin</v>
      </c>
      <c r="B241" t="str">
        <f>INDEX([1]Calculation!$C:$C,ROW())</f>
        <v>Marquette University Law School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340  lv</v>
      </c>
      <c r="E241" s="2" t="str">
        <f>MONTH(INDEX([1]Calculation!$H:$H,ROW()))&amp;"/"&amp;DAY(INDEX([1]Calculation!$H:$H,ROW()))</f>
        <v>11/17</v>
      </c>
      <c r="F241" s="12">
        <f>ROUND(INDEX([1]Calculation!AK:AK,ROW()),1)</f>
        <v>0.2</v>
      </c>
      <c r="G241" s="8">
        <f>ROUND(INDEX([1]Calculation!K:K,ROW()),0)</f>
        <v>30</v>
      </c>
      <c r="H241" s="8">
        <f>ROUND(INDEX([1]Calculation!L:L,ROW()),0)</f>
        <v>0</v>
      </c>
      <c r="I241" s="8">
        <f>ROUND(INDEX([1]Calculation!M:M,ROW()),0)</f>
        <v>3</v>
      </c>
      <c r="J241" s="8">
        <f>ROUND(INDEX([1]Calculation!N:N,ROW()),0)</f>
        <v>13</v>
      </c>
      <c r="K241" s="8">
        <f>ROUND(INDEX([1]Calculation!O:O,ROW()),0)</f>
        <v>3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15</v>
      </c>
      <c r="O241" s="8">
        <f>ROUND(INDEX([1]Calculation!S:S,ROW()),0)</f>
        <v>2</v>
      </c>
    </row>
    <row r="242" spans="1:15">
      <c r="A242" t="str">
        <f>INDEX([1]Calculation!$E:$E,ROW())</f>
        <v>US</v>
      </c>
      <c r="B242" t="str">
        <f>INDEX([1]Calculation!$C:$C,ROW())</f>
        <v>Morning Consult</v>
      </c>
      <c r="C242" t="str">
        <f>IF(INDEX([1]Calculation!$F:$F,ROW())=0,"-",INDEX([1]Calculation!$F:$F,ROW()))</f>
        <v>B/C</v>
      </c>
      <c r="D242" t="str">
        <f>INDEX([1]Calculation!$I:$I,ROW())&amp;"  "&amp;INDEX([1]Calculation!$J:$J,ROW())</f>
        <v>17050  lv</v>
      </c>
      <c r="E242" s="2" t="str">
        <f>MONTH(INDEX([1]Calculation!$H:$H,ROW()))&amp;"/"&amp;DAY(INDEX([1]Calculation!$H:$H,ROW()))</f>
        <v>11/17</v>
      </c>
      <c r="F242" s="12">
        <f>ROUND(INDEX([1]Calculation!AK:AK,ROW()),1)</f>
        <v>0</v>
      </c>
      <c r="G242" s="8">
        <f>ROUND(INDEX([1]Calculation!K:K,ROW()),0)</f>
        <v>32</v>
      </c>
      <c r="H242" s="8">
        <f>ROUND(INDEX([1]Calculation!L:L,ROW()),0)</f>
        <v>3</v>
      </c>
      <c r="I242" s="8">
        <f>ROUND(INDEX([1]Calculation!M:M,ROW()),0)</f>
        <v>2</v>
      </c>
      <c r="J242" s="8">
        <f>ROUND(INDEX([1]Calculation!N:N,ROW()),0)</f>
        <v>8</v>
      </c>
      <c r="K242" s="8">
        <f>ROUND(INDEX([1]Calculation!O:O,ROW()),0)</f>
        <v>2</v>
      </c>
      <c r="L242" s="8">
        <f>ROUND(INDEX([1]Calculation!P:P,ROW()),0)</f>
        <v>20</v>
      </c>
      <c r="M242" s="8">
        <f>ROUND(INDEX([1]Calculation!Q:Q,ROW()),0)</f>
        <v>1</v>
      </c>
      <c r="N242" s="8">
        <f>ROUND(INDEX([1]Calculation!R:R,ROW()),0)</f>
        <v>17</v>
      </c>
      <c r="O242" s="8">
        <f>ROUND(INDEX([1]Calculation!S:S,ROW()),0)</f>
        <v>3</v>
      </c>
    </row>
    <row r="243" spans="1:15">
      <c r="A243" t="str">
        <f>INDEX([1]Calculation!$E:$E,ROW())</f>
        <v>South Carolina</v>
      </c>
      <c r="B243" t="str">
        <f>INDEX([1]Calculation!$C:$C,ROW())</f>
        <v>Quinnipiac University</v>
      </c>
      <c r="C243" t="str">
        <f>IF(INDEX([1]Calculation!$F:$F,ROW())=0,"-",INDEX([1]Calculation!$F:$F,ROW()))</f>
        <v>B+</v>
      </c>
      <c r="D243" t="str">
        <f>INDEX([1]Calculation!$I:$I,ROW())&amp;"  "&amp;INDEX([1]Calculation!$J:$J,ROW())</f>
        <v>768  lv</v>
      </c>
      <c r="E243" s="2" t="str">
        <f>MONTH(INDEX([1]Calculation!$H:$H,ROW()))&amp;"/"&amp;DAY(INDEX([1]Calculation!$H:$H,ROW()))</f>
        <v>11/17</v>
      </c>
      <c r="F243" s="12">
        <f>ROUND(INDEX([1]Calculation!AK:AK,ROW()),1)</f>
        <v>8.3000000000000007</v>
      </c>
      <c r="G243" s="8">
        <f>ROUND(INDEX([1]Calculation!K:K,ROW()),0)</f>
        <v>33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6</v>
      </c>
      <c r="K243" s="8">
        <f>ROUND(INDEX([1]Calculation!O:O,ROW()),0)</f>
        <v>1</v>
      </c>
      <c r="L243" s="8">
        <f>ROUND(INDEX([1]Calculation!P:P,ROW()),0)</f>
        <v>11</v>
      </c>
      <c r="M243" s="8">
        <f>ROUND(INDEX([1]Calculation!Q:Q,ROW()),0)</f>
        <v>5</v>
      </c>
      <c r="N243" s="8">
        <f>ROUND(INDEX([1]Calculation!R:R,ROW()),0)</f>
        <v>13</v>
      </c>
      <c r="O243" s="8">
        <f>ROUND(INDEX([1]Calculation!S:S,ROW()),0)</f>
        <v>4</v>
      </c>
    </row>
    <row r="244" spans="1:15">
      <c r="A244" t="str">
        <f>INDEX([1]Calculation!$E:$E,ROW())</f>
        <v>US</v>
      </c>
      <c r="B244" t="str">
        <f>INDEX([1]Calculation!$C:$C,ROW())</f>
        <v>Harris Insights &amp; Analytics</v>
      </c>
      <c r="C244" t="str">
        <f>IF(INDEX([1]Calculation!$F:$F,ROW())=0,"-",INDEX([1]Calculation!$F:$F,ROW()))</f>
        <v>C+</v>
      </c>
      <c r="D244" t="str">
        <f>INDEX([1]Calculation!$I:$I,ROW())&amp;"  "&amp;INDEX([1]Calculation!$J:$J,ROW())</f>
        <v>449  rv</v>
      </c>
      <c r="E244" s="2" t="str">
        <f>MONTH(INDEX([1]Calculation!$H:$H,ROW()))&amp;"/"&amp;DAY(INDEX([1]Calculation!$H:$H,ROW()))</f>
        <v>11/17</v>
      </c>
      <c r="F244" s="12">
        <f>ROUND(INDEX([1]Calculation!AK:AK,ROW()),1)</f>
        <v>0</v>
      </c>
      <c r="G244" s="8">
        <f>ROUND(INDEX([1]Calculation!K:K,ROW()),0)</f>
        <v>30</v>
      </c>
      <c r="H244" s="8">
        <f>ROUND(INDEX([1]Calculation!L:L,ROW()),0)</f>
        <v>3</v>
      </c>
      <c r="I244" s="8">
        <f>ROUND(INDEX([1]Calculation!M:M,ROW()),0)</f>
        <v>1</v>
      </c>
      <c r="J244" s="8">
        <f>ROUND(INDEX([1]Calculation!N:N,ROW()),0)</f>
        <v>7</v>
      </c>
      <c r="K244" s="8">
        <f>ROUND(INDEX([1]Calculation!O:O,ROW()),0)</f>
        <v>1</v>
      </c>
      <c r="L244" s="8">
        <f>ROUND(INDEX([1]Calculation!P:P,ROW()),0)</f>
        <v>18</v>
      </c>
      <c r="M244" s="8">
        <f>ROUND(INDEX([1]Calculation!Q:Q,ROW()),0)</f>
        <v>1</v>
      </c>
      <c r="N244" s="8">
        <f>ROUND(INDEX([1]Calculation!R:R,ROW()),0)</f>
        <v>15</v>
      </c>
      <c r="O244" s="8">
        <f>ROUND(INDEX([1]Calculation!S:S,ROW()),0)</f>
        <v>2</v>
      </c>
    </row>
    <row r="245" spans="1:15">
      <c r="A245" t="str">
        <f>INDEX([1]Calculation!$E:$E,ROW())</f>
        <v>US</v>
      </c>
      <c r="B245" t="str">
        <f>INDEX([1]Calculation!$C:$C,ROW())</f>
        <v>Ipsos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581  rv</v>
      </c>
      <c r="E245" s="2" t="str">
        <f>MONTH(INDEX([1]Calculation!$H:$H,ROW()))&amp;"/"&amp;DAY(INDEX([1]Calculation!$H:$H,ROW()))</f>
        <v>11/14</v>
      </c>
      <c r="F245" s="12">
        <f>ROUND(INDEX([1]Calculation!AK:AK,ROW()),1)</f>
        <v>0</v>
      </c>
      <c r="G245" s="8">
        <f>ROUND(INDEX([1]Calculation!K:K,ROW()),0)</f>
        <v>26</v>
      </c>
      <c r="H245" s="8">
        <f>ROUND(INDEX([1]Calculation!L:L,ROW()),0)</f>
        <v>0</v>
      </c>
      <c r="I245" s="8">
        <f>ROUND(INDEX([1]Calculation!M:M,ROW()),0)</f>
        <v>0</v>
      </c>
      <c r="J245" s="8">
        <f>ROUND(INDEX([1]Calculation!N:N,ROW()),0)</f>
        <v>6</v>
      </c>
      <c r="K245" s="8">
        <f>ROUND(INDEX([1]Calculation!O:O,ROW()),0)</f>
        <v>1</v>
      </c>
      <c r="L245" s="8">
        <f>ROUND(INDEX([1]Calculation!P:P,ROW()),0)</f>
        <v>18</v>
      </c>
      <c r="M245" s="8">
        <f>ROUND(INDEX([1]Calculation!Q:Q,ROW()),0)</f>
        <v>1</v>
      </c>
      <c r="N245" s="8">
        <f>ROUND(INDEX([1]Calculation!R:R,ROW()),0)</f>
        <v>12</v>
      </c>
      <c r="O245" s="8">
        <f>ROUND(INDEX([1]Calculation!S:S,ROW()),0)</f>
        <v>2</v>
      </c>
    </row>
    <row r="246" spans="1:15">
      <c r="A246" t="str">
        <f>INDEX([1]Calculation!$E:$E,ROW())</f>
        <v>Texas</v>
      </c>
      <c r="B246" t="str">
        <f>INDEX([1]Calculation!$C:$C,ROW())</f>
        <v>University of Texas at Tyler</v>
      </c>
      <c r="C246" t="str">
        <f>IF(INDEX([1]Calculation!$F:$F,ROW())=0,"-",INDEX([1]Calculation!$F:$F,ROW()))</f>
        <v>B/C</v>
      </c>
      <c r="D246" t="str">
        <f>INDEX([1]Calculation!$I:$I,ROW())&amp;"  "&amp;INDEX([1]Calculation!$J:$J,ROW())</f>
        <v>427  rv</v>
      </c>
      <c r="E246" s="2" t="str">
        <f>MONTH(INDEX([1]Calculation!$H:$H,ROW()))&amp;"/"&amp;DAY(INDEX([1]Calculation!$H:$H,ROW()))</f>
        <v>11/14</v>
      </c>
      <c r="F246" s="12">
        <f>ROUND(INDEX([1]Calculation!AK:AK,ROW()),1)</f>
        <v>0.1</v>
      </c>
      <c r="G246" s="8">
        <f>ROUND(INDEX([1]Calculation!K:K,ROW()),0)</f>
        <v>28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8</v>
      </c>
      <c r="K246" s="8">
        <f>ROUND(INDEX([1]Calculation!O:O,ROW()),0)</f>
        <v>2</v>
      </c>
      <c r="L246" s="8">
        <f>ROUND(INDEX([1]Calculation!P:P,ROW()),0)</f>
        <v>18</v>
      </c>
      <c r="M246" s="8">
        <f>ROUND(INDEX([1]Calculation!Q:Q,ROW()),0)</f>
        <v>2</v>
      </c>
      <c r="N246" s="8">
        <f>ROUND(INDEX([1]Calculation!R:R,ROW()),0)</f>
        <v>19</v>
      </c>
      <c r="O246" s="8">
        <f>ROUND(INDEX([1]Calculation!S:S,ROW()),0)</f>
        <v>2</v>
      </c>
    </row>
    <row r="247" spans="1:15">
      <c r="A247" t="str">
        <f>INDEX([1]Calculation!$E:$E,ROW())</f>
        <v>US</v>
      </c>
      <c r="B247" t="str">
        <f>INDEX([1]Calculation!$C:$C,ROW())</f>
        <v>Ipsos</v>
      </c>
      <c r="C247" t="str">
        <f>IF(INDEX([1]Calculation!$F:$F,ROW())=0,"-",INDEX([1]Calculation!$F:$F,ROW()))</f>
        <v>B-</v>
      </c>
      <c r="D247" t="str">
        <f>INDEX([1]Calculation!$I:$I,ROW())&amp;"  "&amp;INDEX([1]Calculation!$J:$J,ROW())</f>
        <v>685  a</v>
      </c>
      <c r="E247" s="2" t="str">
        <f>MONTH(INDEX([1]Calculation!$H:$H,ROW()))&amp;"/"&amp;DAY(INDEX([1]Calculation!$H:$H,ROW()))</f>
        <v>11/14</v>
      </c>
      <c r="F247" s="12">
        <f>ROUND(INDEX([1]Calculation!AK:AK,ROW()),1)</f>
        <v>0</v>
      </c>
      <c r="G247" s="8">
        <f>ROUND(INDEX([1]Calculation!K:K,ROW()),0)</f>
        <v>19</v>
      </c>
      <c r="H247" s="8">
        <f>ROUND(INDEX([1]Calculation!L:L,ROW()),0)</f>
        <v>3</v>
      </c>
      <c r="I247" s="8">
        <f>ROUND(INDEX([1]Calculation!M:M,ROW()),0)</f>
        <v>1</v>
      </c>
      <c r="J247" s="8">
        <f>ROUND(INDEX([1]Calculation!N:N,ROW()),0)</f>
        <v>6</v>
      </c>
      <c r="K247" s="8">
        <f>ROUND(INDEX([1]Calculation!O:O,ROW()),0)</f>
        <v>1</v>
      </c>
      <c r="L247" s="8">
        <f>ROUND(INDEX([1]Calculation!P:P,ROW()),0)</f>
        <v>19</v>
      </c>
      <c r="M247" s="8">
        <f>ROUND(INDEX([1]Calculation!Q:Q,ROW()),0)</f>
        <v>1</v>
      </c>
      <c r="N247" s="8">
        <f>ROUND(INDEX([1]Calculation!R:R,ROW()),0)</f>
        <v>13</v>
      </c>
      <c r="O247" s="8">
        <f>ROUND(INDEX([1]Calculation!S:S,ROW()),0)</f>
        <v>2</v>
      </c>
    </row>
    <row r="248" spans="1:15">
      <c r="A248" t="str">
        <f>INDEX([1]Calculation!$E:$E,ROW())</f>
        <v>US</v>
      </c>
      <c r="B248" t="str">
        <f>INDEX([1]Calculation!$C:$C,ROW())</f>
        <v>Ipsos</v>
      </c>
      <c r="C248" t="str">
        <f>IF(INDEX([1]Calculation!$F:$F,ROW())=0,"-",INDEX([1]Calculation!$F:$F,ROW()))</f>
        <v>B-</v>
      </c>
      <c r="D248" t="str">
        <f>INDEX([1]Calculation!$I:$I,ROW())&amp;"  "&amp;INDEX([1]Calculation!$J:$J,ROW())</f>
        <v>702  a</v>
      </c>
      <c r="E248" s="2" t="str">
        <f>MONTH(INDEX([1]Calculation!$H:$H,ROW()))&amp;"/"&amp;DAY(INDEX([1]Calculation!$H:$H,ROW()))</f>
        <v>11/14</v>
      </c>
      <c r="F248" s="12">
        <f>ROUND(INDEX([1]Calculation!AK:AK,ROW()),1)</f>
        <v>0</v>
      </c>
      <c r="G248" s="8">
        <f>ROUND(INDEX([1]Calculation!K:K,ROW()),0)</f>
        <v>23</v>
      </c>
      <c r="H248" s="8">
        <f>ROUND(INDEX([1]Calculation!L:L,ROW()),0)</f>
        <v>0</v>
      </c>
      <c r="I248" s="8">
        <f>ROUND(INDEX([1]Calculation!M:M,ROW()),0)</f>
        <v>2</v>
      </c>
      <c r="J248" s="8">
        <f>ROUND(INDEX([1]Calculation!N:N,ROW()),0)</f>
        <v>6</v>
      </c>
      <c r="K248" s="8">
        <f>ROUND(INDEX([1]Calculation!O:O,ROW()),0)</f>
        <v>1</v>
      </c>
      <c r="L248" s="8">
        <f>ROUND(INDEX([1]Calculation!P:P,ROW()),0)</f>
        <v>18</v>
      </c>
      <c r="M248" s="8">
        <f>ROUND(INDEX([1]Calculation!Q:Q,ROW()),0)</f>
        <v>1</v>
      </c>
      <c r="N248" s="8">
        <f>ROUND(INDEX([1]Calculation!R:R,ROW()),0)</f>
        <v>11</v>
      </c>
      <c r="O248" s="8">
        <f>ROUND(INDEX([1]Calculation!S:S,ROW()),0)</f>
        <v>2</v>
      </c>
    </row>
    <row r="249" spans="1:15">
      <c r="A249" t="str">
        <f>INDEX([1]Calculation!$E:$E,ROW())</f>
        <v>South Carolina</v>
      </c>
      <c r="B249" t="str">
        <f>INDEX([1]Calculation!$C:$C,ROW())</f>
        <v>University of North Florida</v>
      </c>
      <c r="C249" t="str">
        <f>IF(INDEX([1]Calculation!$F:$F,ROW())=0,"-",INDEX([1]Calculation!$F:$F,ROW()))</f>
        <v>A/B</v>
      </c>
      <c r="D249" t="str">
        <f>INDEX([1]Calculation!$I:$I,ROW())&amp;"  "&amp;INDEX([1]Calculation!$J:$J,ROW())</f>
        <v>436  lv</v>
      </c>
      <c r="E249" s="2" t="str">
        <f>MONTH(INDEX([1]Calculation!$H:$H,ROW()))&amp;"/"&amp;DAY(INDEX([1]Calculation!$H:$H,ROW()))</f>
        <v>11/13</v>
      </c>
      <c r="F249" s="12">
        <f>ROUND(INDEX([1]Calculation!AK:AK,ROW()),1)</f>
        <v>6.9</v>
      </c>
      <c r="G249" s="8">
        <f>ROUND(INDEX([1]Calculation!K:K,ROW()),0)</f>
        <v>36</v>
      </c>
      <c r="H249" s="8">
        <f>ROUND(INDEX([1]Calculation!L:L,ROW()),0)</f>
        <v>1</v>
      </c>
      <c r="I249" s="8">
        <f>ROUND(INDEX([1]Calculation!M:M,ROW()),0)</f>
        <v>2</v>
      </c>
      <c r="J249" s="8">
        <f>ROUND(INDEX([1]Calculation!N:N,ROW()),0)</f>
        <v>3</v>
      </c>
      <c r="K249" s="8">
        <f>ROUND(INDEX([1]Calculation!O:O,ROW()),0)</f>
        <v>1</v>
      </c>
      <c r="L249" s="8">
        <f>ROUND(INDEX([1]Calculation!P:P,ROW()),0)</f>
        <v>10</v>
      </c>
      <c r="M249" s="8">
        <f>ROUND(INDEX([1]Calculation!Q:Q,ROW()),0)</f>
        <v>8</v>
      </c>
      <c r="N249" s="8">
        <f>ROUND(INDEX([1]Calculation!R:R,ROW()),0)</f>
        <v>10</v>
      </c>
      <c r="O249" s="8">
        <f>ROUND(INDEX([1]Calculation!S:S,ROW()),0)</f>
        <v>1</v>
      </c>
    </row>
    <row r="250" spans="1:15">
      <c r="A250" t="str">
        <f>INDEX([1]Calculation!$E:$E,ROW())</f>
        <v>South Carolina</v>
      </c>
      <c r="B250" t="str">
        <f>INDEX([1]Calculation!$C:$C,ROW())</f>
        <v>YouGov</v>
      </c>
      <c r="C250" t="str">
        <f>IF(INDEX([1]Calculation!$F:$F,ROW())=0,"-",INDEX([1]Calculation!$F:$F,ROW()))</f>
        <v>B-</v>
      </c>
      <c r="D250" t="str">
        <f>INDEX([1]Calculation!$I:$I,ROW())&amp;"  "&amp;INDEX([1]Calculation!$J:$J,ROW())</f>
        <v>877  lv</v>
      </c>
      <c r="E250" s="2" t="str">
        <f>MONTH(INDEX([1]Calculation!$H:$H,ROW()))&amp;"/"&amp;DAY(INDEX([1]Calculation!$H:$H,ROW()))</f>
        <v>11/13</v>
      </c>
      <c r="F250" s="12">
        <f>ROUND(INDEX([1]Calculation!AK:AK,ROW()),1)</f>
        <v>0.2</v>
      </c>
      <c r="G250" s="8">
        <f>ROUND(INDEX([1]Calculation!K:K,ROW()),0)</f>
        <v>45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8</v>
      </c>
      <c r="K250" s="8">
        <f>ROUND(INDEX([1]Calculation!O:O,ROW()),0)</f>
        <v>1</v>
      </c>
      <c r="L250" s="8">
        <f>ROUND(INDEX([1]Calculation!P:P,ROW()),0)</f>
        <v>15</v>
      </c>
      <c r="M250" s="8">
        <f>ROUND(INDEX([1]Calculation!Q:Q,ROW()),0)</f>
        <v>2</v>
      </c>
      <c r="N250" s="8">
        <f>ROUND(INDEX([1]Calculation!R:R,ROW()),0)</f>
        <v>17</v>
      </c>
      <c r="O250" s="8">
        <f>ROUND(INDEX([1]Calculation!S:S,ROW()),0)</f>
        <v>0</v>
      </c>
    </row>
    <row r="251" spans="1:15">
      <c r="A251" t="str">
        <f>INDEX([1]Calculation!$E:$E,ROW())</f>
        <v>Nevada</v>
      </c>
      <c r="B251" t="str">
        <f>INDEX([1]Calculation!$C:$C,ROW())</f>
        <v>YouGov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626  lv</v>
      </c>
      <c r="E251" s="2" t="str">
        <f>MONTH(INDEX([1]Calculation!$H:$H,ROW()))&amp;"/"&amp;DAY(INDEX([1]Calculation!$H:$H,ROW()))</f>
        <v>11/13</v>
      </c>
      <c r="F251" s="12">
        <f>ROUND(INDEX([1]Calculation!AK:AK,ROW()),1)</f>
        <v>4.5999999999999996</v>
      </c>
      <c r="G251" s="8">
        <f>ROUND(INDEX([1]Calculation!K:K,ROW()),0)</f>
        <v>33</v>
      </c>
      <c r="H251" s="8">
        <f>ROUND(INDEX([1]Calculation!L:L,ROW()),0)</f>
        <v>0</v>
      </c>
      <c r="I251" s="8">
        <f>ROUND(INDEX([1]Calculation!M:M,ROW()),0)</f>
        <v>2</v>
      </c>
      <c r="J251" s="8">
        <f>ROUND(INDEX([1]Calculation!N:N,ROW()),0)</f>
        <v>9</v>
      </c>
      <c r="K251" s="8">
        <f>ROUND(INDEX([1]Calculation!O:O,ROW()),0)</f>
        <v>2</v>
      </c>
      <c r="L251" s="8">
        <f>ROUND(INDEX([1]Calculation!P:P,ROW()),0)</f>
        <v>23</v>
      </c>
      <c r="M251" s="8">
        <f>ROUND(INDEX([1]Calculation!Q:Q,ROW()),0)</f>
        <v>2</v>
      </c>
      <c r="N251" s="8">
        <f>ROUND(INDEX([1]Calculation!R:R,ROW()),0)</f>
        <v>21</v>
      </c>
      <c r="O251" s="8">
        <f>ROUND(INDEX([1]Calculation!S:S,ROW()),0)</f>
        <v>1</v>
      </c>
    </row>
    <row r="252" spans="1:15">
      <c r="A252" t="str">
        <f>INDEX([1]Calculation!$E:$E,ROW())</f>
        <v>New Hampshire</v>
      </c>
      <c r="B252" t="str">
        <f>INDEX([1]Calculation!$C:$C,ROW())</f>
        <v>YouGov</v>
      </c>
      <c r="C252" t="str">
        <f>IF(INDEX([1]Calculation!$F:$F,ROW())=0,"-",INDEX([1]Calculation!$F:$F,ROW()))</f>
        <v>B-</v>
      </c>
      <c r="D252" t="str">
        <f>INDEX([1]Calculation!$I:$I,ROW())&amp;"  "&amp;INDEX([1]Calculation!$J:$J,ROW())</f>
        <v>510  lv</v>
      </c>
      <c r="E252" s="2" t="str">
        <f>MONTH(INDEX([1]Calculation!$H:$H,ROW()))&amp;"/"&amp;DAY(INDEX([1]Calculation!$H:$H,ROW()))</f>
        <v>11/13</v>
      </c>
      <c r="F252" s="12">
        <f>ROUND(INDEX([1]Calculation!AK:AK,ROW()),1)</f>
        <v>0.1</v>
      </c>
      <c r="G252" s="8">
        <f>ROUND(INDEX([1]Calculation!K:K,ROW()),0)</f>
        <v>22</v>
      </c>
      <c r="H252" s="8">
        <f>ROUND(INDEX([1]Calculation!L:L,ROW()),0)</f>
        <v>0</v>
      </c>
      <c r="I252" s="8">
        <f>ROUND(INDEX([1]Calculation!M:M,ROW()),0)</f>
        <v>1</v>
      </c>
      <c r="J252" s="8">
        <f>ROUND(INDEX([1]Calculation!N:N,ROW()),0)</f>
        <v>16</v>
      </c>
      <c r="K252" s="8">
        <f>ROUND(INDEX([1]Calculation!O:O,ROW()),0)</f>
        <v>3</v>
      </c>
      <c r="L252" s="8">
        <f>ROUND(INDEX([1]Calculation!P:P,ROW()),0)</f>
        <v>20</v>
      </c>
      <c r="M252" s="8">
        <f>ROUND(INDEX([1]Calculation!Q:Q,ROW()),0)</f>
        <v>1</v>
      </c>
      <c r="N252" s="8">
        <f>ROUND(INDEX([1]Calculation!R:R,ROW()),0)</f>
        <v>31</v>
      </c>
      <c r="O252" s="8">
        <f>ROUND(INDEX([1]Calculation!S:S,ROW()),0)</f>
        <v>1</v>
      </c>
    </row>
    <row r="253" spans="1:15">
      <c r="A253" t="str">
        <f>INDEX([1]Calculation!$E:$E,ROW())</f>
        <v>Iowa</v>
      </c>
      <c r="B253" t="str">
        <f>INDEX([1]Calculation!$C:$C,ROW())</f>
        <v>YouGov</v>
      </c>
      <c r="C253" t="str">
        <f>IF(INDEX([1]Calculation!$F:$F,ROW())=0,"-",INDEX([1]Calculation!$F:$F,ROW()))</f>
        <v>B-</v>
      </c>
      <c r="D253" t="str">
        <f>INDEX([1]Calculation!$I:$I,ROW())&amp;"  "&amp;INDEX([1]Calculation!$J:$J,ROW())</f>
        <v>718  lv</v>
      </c>
      <c r="E253" s="2" t="str">
        <f>MONTH(INDEX([1]Calculation!$H:$H,ROW()))&amp;"/"&amp;DAY(INDEX([1]Calculation!$H:$H,ROW()))</f>
        <v>11/13</v>
      </c>
      <c r="F253" s="12">
        <f>ROUND(INDEX([1]Calculation!AK:AK,ROW()),1)</f>
        <v>0.2</v>
      </c>
      <c r="G253" s="8">
        <f>ROUND(INDEX([1]Calculation!K:K,ROW()),0)</f>
        <v>22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21</v>
      </c>
      <c r="K253" s="8">
        <f>ROUND(INDEX([1]Calculation!O:O,ROW()),0)</f>
        <v>5</v>
      </c>
      <c r="L253" s="8">
        <f>ROUND(INDEX([1]Calculation!P:P,ROW()),0)</f>
        <v>22</v>
      </c>
      <c r="M253" s="8">
        <f>ROUND(INDEX([1]Calculation!Q:Q,ROW()),0)</f>
        <v>2</v>
      </c>
      <c r="N253" s="8">
        <f>ROUND(INDEX([1]Calculation!R:R,ROW()),0)</f>
        <v>18</v>
      </c>
      <c r="O253" s="8">
        <f>ROUND(INDEX([1]Calculation!S:S,ROW()),0)</f>
        <v>1</v>
      </c>
    </row>
    <row r="254" spans="1:15">
      <c r="A254" t="str">
        <f>INDEX([1]Calculation!$E:$E,ROW())</f>
        <v>Iowa</v>
      </c>
      <c r="B254" t="str">
        <f>INDEX([1]Calculation!$C:$C,ROW())</f>
        <v>Selzer &amp; Co.</v>
      </c>
      <c r="C254" t="str">
        <f>IF(INDEX([1]Calculation!$F:$F,ROW())=0,"-",INDEX([1]Calculation!$F:$F,ROW()))</f>
        <v>A+</v>
      </c>
      <c r="D254" t="str">
        <f>INDEX([1]Calculation!$I:$I,ROW())&amp;"  "&amp;INDEX([1]Calculation!$J:$J,ROW())</f>
        <v>500  lv</v>
      </c>
      <c r="E254" s="2" t="str">
        <f>MONTH(INDEX([1]Calculation!$H:$H,ROW()))&amp;"/"&amp;DAY(INDEX([1]Calculation!$H:$H,ROW()))</f>
        <v>11/13</v>
      </c>
      <c r="F254" s="12">
        <f>ROUND(INDEX([1]Calculation!AK:AK,ROW()),1)</f>
        <v>1.6</v>
      </c>
      <c r="G254" s="8">
        <f>ROUND(INDEX([1]Calculation!K:K,ROW()),0)</f>
        <v>15</v>
      </c>
      <c r="H254" s="8">
        <f>ROUND(INDEX([1]Calculation!L:L,ROW()),0)</f>
        <v>2</v>
      </c>
      <c r="I254" s="8">
        <f>ROUND(INDEX([1]Calculation!M:M,ROW()),0)</f>
        <v>3</v>
      </c>
      <c r="J254" s="8">
        <f>ROUND(INDEX([1]Calculation!N:N,ROW()),0)</f>
        <v>25</v>
      </c>
      <c r="K254" s="8">
        <f>ROUND(INDEX([1]Calculation!O:O,ROW()),0)</f>
        <v>6</v>
      </c>
      <c r="L254" s="8">
        <f>ROUND(INDEX([1]Calculation!P:P,ROW()),0)</f>
        <v>15</v>
      </c>
      <c r="M254" s="8">
        <f>ROUND(INDEX([1]Calculation!Q:Q,ROW()),0)</f>
        <v>3</v>
      </c>
      <c r="N254" s="8">
        <f>ROUND(INDEX([1]Calculation!R:R,ROW()),0)</f>
        <v>16</v>
      </c>
      <c r="O254" s="8">
        <f>ROUND(INDEX([1]Calculation!S:S,ROW()),0)</f>
        <v>3</v>
      </c>
    </row>
    <row r="255" spans="1:15">
      <c r="A255" t="str">
        <f>INDEX([1]Calculation!$E:$E,ROW())</f>
        <v>Nevada</v>
      </c>
      <c r="B255" t="str">
        <f>INDEX([1]Calculation!$C:$C,ROW())</f>
        <v>Fox News/Beacon Research/Shaw &amp; Co. Research</v>
      </c>
      <c r="C255" t="str">
        <f>IF(INDEX([1]Calculation!$F:$F,ROW())=0,"-",INDEX([1]Calculation!$F:$F,ROW()))</f>
        <v>A-</v>
      </c>
      <c r="D255" t="str">
        <f>INDEX([1]Calculation!$I:$I,ROW())&amp;"  "&amp;INDEX([1]Calculation!$J:$J,ROW())</f>
        <v>627  lv</v>
      </c>
      <c r="E255" s="2" t="str">
        <f>MONTH(INDEX([1]Calculation!$H:$H,ROW()))&amp;"/"&amp;DAY(INDEX([1]Calculation!$H:$H,ROW()))</f>
        <v>11/13</v>
      </c>
      <c r="F255" s="12">
        <f>ROUND(INDEX([1]Calculation!AK:AK,ROW()),1)</f>
        <v>1.1000000000000001</v>
      </c>
      <c r="G255" s="8">
        <f>ROUND(INDEX([1]Calculation!K:K,ROW()),0)</f>
        <v>24</v>
      </c>
      <c r="H255" s="8">
        <f>ROUND(INDEX([1]Calculation!L:L,ROW()),0)</f>
        <v>0</v>
      </c>
      <c r="I255" s="8">
        <f>ROUND(INDEX([1]Calculation!M:M,ROW()),0)</f>
        <v>1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18</v>
      </c>
      <c r="M255" s="8">
        <f>ROUND(INDEX([1]Calculation!Q:Q,ROW()),0)</f>
        <v>5</v>
      </c>
      <c r="N255" s="8">
        <f>ROUND(INDEX([1]Calculation!R:R,ROW()),0)</f>
        <v>18</v>
      </c>
      <c r="O255" s="8">
        <f>ROUND(INDEX([1]Calculation!S:S,ROW()),0)</f>
        <v>3</v>
      </c>
    </row>
    <row r="256" spans="1:15">
      <c r="A256" t="str">
        <f>INDEX([1]Calculation!$E:$E,ROW())</f>
        <v>North Carolina</v>
      </c>
      <c r="B256" t="str">
        <f>INDEX([1]Calculation!$C:$C,ROW())</f>
        <v>Fox News/Beacon Research/Shaw &amp; Co. Research</v>
      </c>
      <c r="C256" t="str">
        <f>IF(INDEX([1]Calculation!$F:$F,ROW())=0,"-",INDEX([1]Calculation!$F:$F,ROW()))</f>
        <v>A-</v>
      </c>
      <c r="D256" t="str">
        <f>INDEX([1]Calculation!$I:$I,ROW())&amp;"  "&amp;INDEX([1]Calculation!$J:$J,ROW())</f>
        <v>669  lv</v>
      </c>
      <c r="E256" s="2" t="str">
        <f>MONTH(INDEX([1]Calculation!$H:$H,ROW()))&amp;"/"&amp;DAY(INDEX([1]Calculation!$H:$H,ROW()))</f>
        <v>11/13</v>
      </c>
      <c r="F256" s="12">
        <f>ROUND(INDEX([1]Calculation!AK:AK,ROW()),1)</f>
        <v>9.3000000000000007</v>
      </c>
      <c r="G256" s="8">
        <f>ROUND(INDEX([1]Calculation!K:K,ROW()),0)</f>
        <v>37</v>
      </c>
      <c r="H256" s="8">
        <f>ROUND(INDEX([1]Calculation!L:L,ROW()),0)</f>
        <v>0</v>
      </c>
      <c r="I256" s="8">
        <f>ROUND(INDEX([1]Calculation!M:M,ROW()),0)</f>
        <v>2</v>
      </c>
      <c r="J256" s="8">
        <f>ROUND(INDEX([1]Calculation!N:N,ROW()),0)</f>
        <v>6</v>
      </c>
      <c r="K256" s="8">
        <f>ROUND(INDEX([1]Calculation!O:O,ROW()),0)</f>
        <v>1</v>
      </c>
      <c r="L256" s="8">
        <f>ROUND(INDEX([1]Calculation!P:P,ROW()),0)</f>
        <v>14</v>
      </c>
      <c r="M256" s="8">
        <f>ROUND(INDEX([1]Calculation!Q:Q,ROW()),0)</f>
        <v>2</v>
      </c>
      <c r="N256" s="8">
        <f>ROUND(INDEX([1]Calculation!R:R,ROW()),0)</f>
        <v>15</v>
      </c>
      <c r="O256" s="8">
        <f>ROUND(INDEX([1]Calculation!S:S,ROW()),0)</f>
        <v>2</v>
      </c>
    </row>
    <row r="257" spans="1:15">
      <c r="A257" t="str">
        <f>INDEX([1]Calculation!$E:$E,ROW())</f>
        <v>California</v>
      </c>
      <c r="B257" t="str">
        <f>INDEX([1]Calculation!$C:$C,ROW())</f>
        <v>Public Policy Institute of California</v>
      </c>
      <c r="C257" t="str">
        <f>IF(INDEX([1]Calculation!$F:$F,ROW())=0,"-",INDEX([1]Calculation!$F:$F,ROW()))</f>
        <v>A/B</v>
      </c>
      <c r="D257" t="str">
        <f>INDEX([1]Calculation!$I:$I,ROW())&amp;"  "&amp;INDEX([1]Calculation!$J:$J,ROW())</f>
        <v>682  lv</v>
      </c>
      <c r="E257" s="2" t="str">
        <f>MONTH(INDEX([1]Calculation!$H:$H,ROW()))&amp;"/"&amp;DAY(INDEX([1]Calculation!$H:$H,ROW()))</f>
        <v>11/12</v>
      </c>
      <c r="F257" s="12">
        <f>ROUND(INDEX([1]Calculation!AK:AK,ROW()),1)</f>
        <v>1</v>
      </c>
      <c r="G257" s="8">
        <f>ROUND(INDEX([1]Calculation!K:K,ROW()),0)</f>
        <v>24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7</v>
      </c>
      <c r="K257" s="8">
        <f>ROUND(INDEX([1]Calculation!O:O,ROW()),0)</f>
        <v>1</v>
      </c>
      <c r="L257" s="8">
        <f>ROUND(INDEX([1]Calculation!P:P,ROW()),0)</f>
        <v>17</v>
      </c>
      <c r="M257" s="8">
        <f>ROUND(INDEX([1]Calculation!Q:Q,ROW()),0)</f>
        <v>1</v>
      </c>
      <c r="N257" s="8">
        <f>ROUND(INDEX([1]Calculation!R:R,ROW()),0)</f>
        <v>23</v>
      </c>
      <c r="O257" s="8">
        <f>ROUND(INDEX([1]Calculation!S:S,ROW()),0)</f>
        <v>5</v>
      </c>
    </row>
    <row r="258" spans="1:15">
      <c r="A258" t="str">
        <f>INDEX([1]Calculation!$E:$E,ROW())</f>
        <v>California</v>
      </c>
      <c r="B258" t="str">
        <f>INDEX([1]Calculation!$C:$C,ROW())</f>
        <v>Capitol Weekly</v>
      </c>
      <c r="C258" t="str">
        <f>IF(INDEX([1]Calculation!$F:$F,ROW())=0,"-",INDEX([1]Calculation!$F:$F,ROW()))</f>
        <v>-</v>
      </c>
      <c r="D258" t="str">
        <f>INDEX([1]Calculation!$I:$I,ROW())&amp;"  "&amp;INDEX([1]Calculation!$J:$J,ROW())</f>
        <v>695  lv</v>
      </c>
      <c r="E258" s="2" t="str">
        <f>MONTH(INDEX([1]Calculation!$H:$H,ROW()))&amp;"/"&amp;DAY(INDEX([1]Calculation!$H:$H,ROW()))</f>
        <v>11/12</v>
      </c>
      <c r="F258" s="12">
        <f>ROUND(INDEX([1]Calculation!AK:AK,ROW()),1)</f>
        <v>0</v>
      </c>
      <c r="G258" s="8">
        <f>ROUND(INDEX([1]Calculation!K:K,ROW()),0)</f>
        <v>18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14</v>
      </c>
      <c r="K258" s="8">
        <f>ROUND(INDEX([1]Calculation!O:O,ROW()),0)</f>
        <v>3</v>
      </c>
      <c r="L258" s="8">
        <f>ROUND(INDEX([1]Calculation!P:P,ROW()),0)</f>
        <v>21</v>
      </c>
      <c r="M258" s="8">
        <f>ROUND(INDEX([1]Calculation!Q:Q,ROW()),0)</f>
        <v>1</v>
      </c>
      <c r="N258" s="8">
        <f>ROUND(INDEX([1]Calculation!R:R,ROW()),0)</f>
        <v>27</v>
      </c>
      <c r="O258" s="8">
        <f>ROUND(INDEX([1]Calculation!S:S,ROW()),0)</f>
        <v>4</v>
      </c>
    </row>
    <row r="259" spans="1:15">
      <c r="A259" t="str">
        <f>INDEX([1]Calculation!$E:$E,ROW())</f>
        <v>US</v>
      </c>
      <c r="B259" t="str">
        <f>INDEX([1]Calculation!$C:$C,ROW())</f>
        <v>YouGov</v>
      </c>
      <c r="C259" t="str">
        <f>IF(INDEX([1]Calculation!$F:$F,ROW())=0,"-",INDEX([1]Calculation!$F:$F,ROW()))</f>
        <v>B-</v>
      </c>
      <c r="D259" t="str">
        <f>INDEX([1]Calculation!$I:$I,ROW())&amp;"  "&amp;INDEX([1]Calculation!$J:$J,ROW())</f>
        <v>600  lv</v>
      </c>
      <c r="E259" s="2" t="str">
        <f>MONTH(INDEX([1]Calculation!$H:$H,ROW()))&amp;"/"&amp;DAY(INDEX([1]Calculation!$H:$H,ROW()))</f>
        <v>11/12</v>
      </c>
      <c r="F259" s="12">
        <f>ROUND(INDEX([1]Calculation!AK:AK,ROW()),1)</f>
        <v>0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17</v>
      </c>
      <c r="M259" s="8">
        <f>ROUND(INDEX([1]Calculation!Q:Q,ROW()),0)</f>
        <v>1</v>
      </c>
      <c r="N259" s="8">
        <f>ROUND(INDEX([1]Calculation!R:R,ROW()),0)</f>
        <v>26</v>
      </c>
      <c r="O259" s="8">
        <f>ROUND(INDEX([1]Calculation!S:S,ROW()),0)</f>
        <v>4</v>
      </c>
    </row>
    <row r="260" spans="1:15">
      <c r="A260" t="str">
        <f>INDEX([1]Calculation!$E:$E,ROW())</f>
        <v>Iowa</v>
      </c>
      <c r="B260" t="str">
        <f>INDEX([1]Calculation!$C:$C,ROW())</f>
        <v>Monmouth University</v>
      </c>
      <c r="C260" t="str">
        <f>IF(INDEX([1]Calculation!$F:$F,ROW())=0,"-",INDEX([1]Calculation!$F:$F,ROW()))</f>
        <v>A+</v>
      </c>
      <c r="D260" t="str">
        <f>INDEX([1]Calculation!$I:$I,ROW())&amp;"  "&amp;INDEX([1]Calculation!$J:$J,ROW())</f>
        <v>451  lv</v>
      </c>
      <c r="E260" s="2" t="str">
        <f>MONTH(INDEX([1]Calculation!$H:$H,ROW()))&amp;"/"&amp;DAY(INDEX([1]Calculation!$H:$H,ROW()))</f>
        <v>11/11</v>
      </c>
      <c r="F260" s="12">
        <f>ROUND(INDEX([1]Calculation!AK:AK,ROW()),1)</f>
        <v>0.1</v>
      </c>
      <c r="G260" s="8">
        <f>ROUND(INDEX([1]Calculation!K:K,ROW()),0)</f>
        <v>19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22</v>
      </c>
      <c r="K260" s="8">
        <f>ROUND(INDEX([1]Calculation!O:O,ROW()),0)</f>
        <v>5</v>
      </c>
      <c r="L260" s="8">
        <f>ROUND(INDEX([1]Calculation!P:P,ROW()),0)</f>
        <v>13</v>
      </c>
      <c r="M260" s="8">
        <f>ROUND(INDEX([1]Calculation!Q:Q,ROW()),0)</f>
        <v>3</v>
      </c>
      <c r="N260" s="8">
        <f>ROUND(INDEX([1]Calculation!R:R,ROW()),0)</f>
        <v>18</v>
      </c>
      <c r="O260" s="8">
        <f>ROUND(INDEX([1]Calculation!S:S,ROW()),0)</f>
        <v>3</v>
      </c>
    </row>
    <row r="261" spans="1:15">
      <c r="A261" t="str">
        <f>INDEX([1]Calculation!$E:$E,ROW())</f>
        <v>Georgia</v>
      </c>
      <c r="B261" t="str">
        <f>INDEX([1]Calculation!$C:$C,ROW())</f>
        <v>Climate Nexus</v>
      </c>
      <c r="C261" t="str">
        <f>IF(INDEX([1]Calculation!$F:$F,ROW())=0,"-",INDEX([1]Calculation!$F:$F,ROW()))</f>
        <v>-</v>
      </c>
      <c r="D261" t="str">
        <f>INDEX([1]Calculation!$I:$I,ROW())&amp;"  "&amp;INDEX([1]Calculation!$J:$J,ROW())</f>
        <v>457  lv</v>
      </c>
      <c r="E261" s="2" t="str">
        <f>MONTH(INDEX([1]Calculation!$H:$H,ROW()))&amp;"/"&amp;DAY(INDEX([1]Calculation!$H:$H,ROW()))</f>
        <v>11/10</v>
      </c>
      <c r="F261" s="12">
        <f>ROUND(INDEX([1]Calculation!AK:AK,ROW()),1)</f>
        <v>2.6</v>
      </c>
      <c r="G261" s="8">
        <f>ROUND(INDEX([1]Calculation!K:K,ROW()),0)</f>
        <v>31</v>
      </c>
      <c r="H261" s="8">
        <f>ROUND(INDEX([1]Calculation!L:L,ROW()),0)</f>
        <v>0</v>
      </c>
      <c r="I261" s="8">
        <f>ROUND(INDEX([1]Calculation!M:M,ROW()),0)</f>
        <v>2</v>
      </c>
      <c r="J261" s="8">
        <f>ROUND(INDEX([1]Calculation!N:N,ROW()),0)</f>
        <v>4</v>
      </c>
      <c r="K261" s="8">
        <f>ROUND(INDEX([1]Calculation!O:O,ROW()),0)</f>
        <v>1</v>
      </c>
      <c r="L261" s="8">
        <f>ROUND(INDEX([1]Calculation!P:P,ROW()),0)</f>
        <v>14</v>
      </c>
      <c r="M261" s="8">
        <f>ROUND(INDEX([1]Calculation!Q:Q,ROW()),0)</f>
        <v>1</v>
      </c>
      <c r="N261" s="8">
        <f>ROUND(INDEX([1]Calculation!R:R,ROW()),0)</f>
        <v>14</v>
      </c>
      <c r="O261" s="8">
        <f>ROUND(INDEX([1]Calculation!S:S,ROW()),0)</f>
        <v>2</v>
      </c>
    </row>
    <row r="262" spans="1:15">
      <c r="A262" t="str">
        <f>INDEX([1]Calculation!$E:$E,ROW())</f>
        <v>US</v>
      </c>
      <c r="B262" t="str">
        <f>INDEX([1]Calculation!$C:$C,ROW())</f>
        <v>Ipsos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538  rv</v>
      </c>
      <c r="E262" s="2" t="str">
        <f>MONTH(INDEX([1]Calculation!$H:$H,ROW()))&amp;"/"&amp;DAY(INDEX([1]Calculation!$H:$H,ROW()))</f>
        <v>11/7</v>
      </c>
      <c r="F262" s="12">
        <f>ROUND(INDEX([1]Calculation!AK:AK,ROW()),1)</f>
        <v>0</v>
      </c>
      <c r="G262" s="8">
        <f>ROUND(INDEX([1]Calculation!K:K,ROW()),0)</f>
        <v>20</v>
      </c>
      <c r="H262" s="8">
        <f>ROUND(INDEX([1]Calculation!L:L,ROW()),0)</f>
        <v>0</v>
      </c>
      <c r="I262" s="8">
        <f>ROUND(INDEX([1]Calculation!M:M,ROW()),0)</f>
        <v>0</v>
      </c>
      <c r="J262" s="8">
        <f>ROUND(INDEX([1]Calculation!N:N,ROW()),0)</f>
        <v>5</v>
      </c>
      <c r="K262" s="8">
        <f>ROUND(INDEX([1]Calculation!O:O,ROW()),0)</f>
        <v>1</v>
      </c>
      <c r="L262" s="8">
        <f>ROUND(INDEX([1]Calculation!P:P,ROW()),0)</f>
        <v>16</v>
      </c>
      <c r="M262" s="8">
        <f>ROUND(INDEX([1]Calculation!Q:Q,ROW()),0)</f>
        <v>1</v>
      </c>
      <c r="N262" s="8">
        <f>ROUND(INDEX([1]Calculation!R:R,ROW()),0)</f>
        <v>13</v>
      </c>
      <c r="O262" s="8">
        <f>ROUND(INDEX([1]Calculation!S:S,ROW()),0)</f>
        <v>3</v>
      </c>
    </row>
    <row r="263" spans="1:15">
      <c r="A263" t="str">
        <f>INDEX([1]Calculation!$E:$E,ROW())</f>
        <v>Iowa</v>
      </c>
      <c r="B263" t="str">
        <f>INDEX([1]Calculation!$C:$C,ROW())</f>
        <v>University of Iowa</v>
      </c>
      <c r="C263" t="str">
        <f>IF(INDEX([1]Calculation!$F:$F,ROW())=0,"-",INDEX([1]Calculation!$F:$F,ROW()))</f>
        <v>B/C</v>
      </c>
      <c r="D263" t="str">
        <f>INDEX([1]Calculation!$I:$I,ROW())&amp;"  "&amp;INDEX([1]Calculation!$J:$J,ROW())</f>
        <v>465  lv</v>
      </c>
      <c r="E263" s="2" t="str">
        <f>MONTH(INDEX([1]Calculation!$H:$H,ROW()))&amp;"/"&amp;DAY(INDEX([1]Calculation!$H:$H,ROW()))</f>
        <v>11/10</v>
      </c>
      <c r="F263" s="12">
        <f>ROUND(INDEX([1]Calculation!AK:AK,ROW()),1)</f>
        <v>3.5</v>
      </c>
      <c r="G263" s="8">
        <f>ROUND(INDEX([1]Calculation!K:K,ROW()),0)</f>
        <v>15</v>
      </c>
      <c r="H263" s="8">
        <f>ROUND(INDEX([1]Calculation!L:L,ROW()),0)</f>
        <v>0</v>
      </c>
      <c r="I263" s="8">
        <f>ROUND(INDEX([1]Calculation!M:M,ROW()),0)</f>
        <v>0</v>
      </c>
      <c r="J263" s="8">
        <f>ROUND(INDEX([1]Calculation!N:N,ROW()),0)</f>
        <v>16</v>
      </c>
      <c r="K263" s="8">
        <f>ROUND(INDEX([1]Calculation!O:O,ROW()),0)</f>
        <v>1</v>
      </c>
      <c r="L263" s="8">
        <f>ROUND(INDEX([1]Calculation!P:P,ROW()),0)</f>
        <v>18</v>
      </c>
      <c r="M263" s="8">
        <f>ROUND(INDEX([1]Calculation!Q:Q,ROW()),0)</f>
        <v>3</v>
      </c>
      <c r="N263" s="8">
        <f>ROUND(INDEX([1]Calculation!R:R,ROW()),0)</f>
        <v>23</v>
      </c>
      <c r="O263" s="8">
        <f>ROUND(INDEX([1]Calculation!S:S,ROW()),0)</f>
        <v>3</v>
      </c>
    </row>
    <row r="264" spans="1:15">
      <c r="A264" t="str">
        <f>INDEX([1]Calculation!$E:$E,ROW())</f>
        <v>US</v>
      </c>
      <c r="B264" t="str">
        <f>INDEX([1]Calculation!$C:$C,ROW())</f>
        <v>Morning Consult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16400  lv</v>
      </c>
      <c r="E264" s="2" t="str">
        <f>MONTH(INDEX([1]Calculation!$H:$H,ROW()))&amp;"/"&amp;DAY(INDEX([1]Calculation!$H:$H,ROW()))</f>
        <v>11/10</v>
      </c>
      <c r="F264" s="12">
        <f>ROUND(INDEX([1]Calculation!AK:AK,ROW()),1)</f>
        <v>0</v>
      </c>
      <c r="G264" s="8">
        <f>ROUND(INDEX([1]Calculation!K:K,ROW()),0)</f>
        <v>32</v>
      </c>
      <c r="H264" s="8">
        <f>ROUND(INDEX([1]Calculation!L:L,ROW()),0)</f>
        <v>2</v>
      </c>
      <c r="I264" s="8">
        <f>ROUND(INDEX([1]Calculation!M:M,ROW()),0)</f>
        <v>3</v>
      </c>
      <c r="J264" s="8">
        <f>ROUND(INDEX([1]Calculation!N:N,ROW()),0)</f>
        <v>8</v>
      </c>
      <c r="K264" s="8">
        <f>ROUND(INDEX([1]Calculation!O:O,ROW()),0)</f>
        <v>2</v>
      </c>
      <c r="L264" s="8">
        <f>ROUND(INDEX([1]Calculation!P:P,ROW()),0)</f>
        <v>20</v>
      </c>
      <c r="M264" s="8">
        <f>ROUND(INDEX([1]Calculation!Q:Q,ROW()),0)</f>
        <v>1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New Hampshire</v>
      </c>
      <c r="B265" t="str">
        <f>INDEX([1]Calculation!$C:$C,ROW())</f>
        <v>Quinnipiac University</v>
      </c>
      <c r="C265" t="str">
        <f>IF(INDEX([1]Calculation!$F:$F,ROW())=0,"-",INDEX([1]Calculation!$F:$F,ROW()))</f>
        <v>B+</v>
      </c>
      <c r="D265" t="str">
        <f>INDEX([1]Calculation!$I:$I,ROW())&amp;"  "&amp;INDEX([1]Calculation!$J:$J,ROW())</f>
        <v>1134  lv</v>
      </c>
      <c r="E265" s="2" t="str">
        <f>MONTH(INDEX([1]Calculation!$H:$H,ROW()))&amp;"/"&amp;DAY(INDEX([1]Calculation!$H:$H,ROW()))</f>
        <v>11/10</v>
      </c>
      <c r="F265" s="12">
        <f>ROUND(INDEX([1]Calculation!AK:AK,ROW()),1)</f>
        <v>9.4</v>
      </c>
      <c r="G265" s="8">
        <f>ROUND(INDEX([1]Calculation!K:K,ROW()),0)</f>
        <v>20</v>
      </c>
      <c r="H265" s="8">
        <f>ROUND(INDEX([1]Calculation!L:L,ROW()),0)</f>
        <v>0</v>
      </c>
      <c r="I265" s="8">
        <f>ROUND(INDEX([1]Calculation!M:M,ROW()),0)</f>
        <v>1</v>
      </c>
      <c r="J265" s="8">
        <f>ROUND(INDEX([1]Calculation!N:N,ROW()),0)</f>
        <v>15</v>
      </c>
      <c r="K265" s="8">
        <f>ROUND(INDEX([1]Calculation!O:O,ROW()),0)</f>
        <v>3</v>
      </c>
      <c r="L265" s="8">
        <f>ROUND(INDEX([1]Calculation!P:P,ROW()),0)</f>
        <v>14</v>
      </c>
      <c r="M265" s="8">
        <f>ROUND(INDEX([1]Calculation!Q:Q,ROW()),0)</f>
        <v>3</v>
      </c>
      <c r="N265" s="8">
        <f>ROUND(INDEX([1]Calculation!R:R,ROW()),0)</f>
        <v>16</v>
      </c>
      <c r="O265" s="8">
        <f>ROUND(INDEX([1]Calculation!S:S,ROW()),0)</f>
        <v>4</v>
      </c>
    </row>
    <row r="266" spans="1:15">
      <c r="A266" t="str">
        <f>INDEX([1]Calculation!$E:$E,ROW())</f>
        <v>Arizona</v>
      </c>
      <c r="B266" t="str">
        <f>INDEX([1]Calculation!$C:$C,ROW())</f>
        <v>OH Predictive Insights/MBQF</v>
      </c>
      <c r="C266" t="str">
        <f>IF(INDEX([1]Calculation!$F:$F,ROW())=0,"-",INDEX([1]Calculation!$F:$F,ROW()))</f>
        <v>B/C</v>
      </c>
      <c r="D266" t="str">
        <f>INDEX([1]Calculation!$I:$I,ROW())&amp;"  "&amp;INDEX([1]Calculation!$J:$J,ROW())</f>
        <v>260  lv</v>
      </c>
      <c r="E266" s="2" t="str">
        <f>MONTH(INDEX([1]Calculation!$H:$H,ROW()))&amp;"/"&amp;DAY(INDEX([1]Calculation!$H:$H,ROW()))</f>
        <v>11/8</v>
      </c>
      <c r="F266" s="12">
        <f>ROUND(INDEX([1]Calculation!AK:AK,ROW()),1)</f>
        <v>2.8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9</v>
      </c>
      <c r="K266" s="8">
        <f>ROUND(INDEX([1]Calculation!O:O,ROW()),0)</f>
        <v>2</v>
      </c>
      <c r="L266" s="8">
        <f>ROUND(INDEX([1]Calculation!P:P,ROW()),0)</f>
        <v>16</v>
      </c>
      <c r="M266" s="8">
        <f>ROUND(INDEX([1]Calculation!Q:Q,ROW()),0)</f>
        <v>1</v>
      </c>
      <c r="N266" s="8">
        <f>ROUND(INDEX([1]Calculation!R:R,ROW()),0)</f>
        <v>18</v>
      </c>
      <c r="O266" s="8">
        <f>ROUND(INDEX([1]Calculation!S:S,ROW()),0)</f>
        <v>4</v>
      </c>
    </row>
    <row r="267" spans="1:15">
      <c r="A267" t="str">
        <f>INDEX([1]Calculation!$E:$E,ROW())</f>
        <v>US</v>
      </c>
      <c r="B267" t="str">
        <f>INDEX([1]Calculation!$C:$C,ROW())</f>
        <v>Ipsos</v>
      </c>
      <c r="C267" t="str">
        <f>IF(INDEX([1]Calculation!$F:$F,ROW())=0,"-",INDEX([1]Calculation!$F:$F,ROW()))</f>
        <v>B-</v>
      </c>
      <c r="D267" t="str">
        <f>INDEX([1]Calculation!$I:$I,ROW())&amp;"  "&amp;INDEX([1]Calculation!$J:$J,ROW())</f>
        <v>549  rv</v>
      </c>
      <c r="E267" s="2" t="str">
        <f>MONTH(INDEX([1]Calculation!$H:$H,ROW()))&amp;"/"&amp;DAY(INDEX([1]Calculation!$H:$H,ROW()))</f>
        <v>11/4</v>
      </c>
      <c r="F267" s="12">
        <f>ROUND(INDEX([1]Calculation!AK:AK,ROW()),1)</f>
        <v>0</v>
      </c>
      <c r="G267" s="8">
        <f>ROUND(INDEX([1]Calculation!K:K,ROW()),0)</f>
        <v>24</v>
      </c>
      <c r="H267" s="8">
        <f>ROUND(INDEX([1]Calculation!L:L,ROW()),0)</f>
        <v>0</v>
      </c>
      <c r="I267" s="8">
        <f>ROUND(INDEX([1]Calculation!M:M,ROW()),0)</f>
        <v>0</v>
      </c>
      <c r="J267" s="8">
        <f>ROUND(INDEX([1]Calculation!N:N,ROW()),0)</f>
        <v>8</v>
      </c>
      <c r="K267" s="8">
        <f>ROUND(INDEX([1]Calculation!O:O,ROW()),0)</f>
        <v>0</v>
      </c>
      <c r="L267" s="8">
        <f>ROUND(INDEX([1]Calculation!P:P,ROW()),0)</f>
        <v>15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3</v>
      </c>
    </row>
    <row r="268" spans="1:15">
      <c r="A268" t="str">
        <f>INDEX([1]Calculation!$E:$E,ROW())</f>
        <v>North Carolina</v>
      </c>
      <c r="B268" t="str">
        <f>INDEX([1]Calculation!$C:$C,ROW())</f>
        <v>High Point University</v>
      </c>
      <c r="C268" t="str">
        <f>IF(INDEX([1]Calculation!$F:$F,ROW())=0,"-",INDEX([1]Calculation!$F:$F,ROW()))</f>
        <v>A/B</v>
      </c>
      <c r="D268" t="str">
        <f>INDEX([1]Calculation!$I:$I,ROW())&amp;"  "&amp;INDEX([1]Calculation!$J:$J,ROW())</f>
        <v>347  a</v>
      </c>
      <c r="E268" s="2" t="str">
        <f>MONTH(INDEX([1]Calculation!$H:$H,ROW()))&amp;"/"&amp;DAY(INDEX([1]Calculation!$H:$H,ROW()))</f>
        <v>11/7</v>
      </c>
      <c r="F268" s="12">
        <f>ROUND(INDEX([1]Calculation!AK:AK,ROW()),1)</f>
        <v>5.0999999999999996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2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2</v>
      </c>
      <c r="N268" s="8">
        <f>ROUND(INDEX([1]Calculation!R:R,ROW()),0)</f>
        <v>13</v>
      </c>
      <c r="O268" s="8">
        <f>ROUND(INDEX([1]Calculation!S:S,ROW()),0)</f>
        <v>2</v>
      </c>
    </row>
    <row r="269" spans="1:15">
      <c r="A269" t="str">
        <f>INDEX([1]Calculation!$E:$E,ROW())</f>
        <v>Iowa</v>
      </c>
      <c r="B269" t="str">
        <f>INDEX([1]Calculation!$C:$C,ROW())</f>
        <v>Public Policy Polling</v>
      </c>
      <c r="C269" t="str">
        <f>IF(INDEX([1]Calculation!$F:$F,ROW())=0,"-",INDEX([1]Calculation!$F:$F,ROW()))</f>
        <v>B</v>
      </c>
      <c r="D269" t="str">
        <f>INDEX([1]Calculation!$I:$I,ROW())&amp;"  "&amp;INDEX([1]Calculation!$J:$J,ROW())</f>
        <v>715  lv</v>
      </c>
      <c r="E269" s="2" t="str">
        <f>MONTH(INDEX([1]Calculation!$H:$H,ROW()))&amp;"/"&amp;DAY(INDEX([1]Calculation!$H:$H,ROW()))</f>
        <v>11/6</v>
      </c>
      <c r="F269" s="12">
        <f>ROUND(INDEX([1]Calculation!AK:AK,ROW()),1)</f>
        <v>5.9</v>
      </c>
      <c r="G269" s="8">
        <f>ROUND(INDEX([1]Calculation!K:K,ROW()),0)</f>
        <v>13</v>
      </c>
      <c r="H269" s="8">
        <f>ROUND(INDEX([1]Calculation!L:L,ROW()),0)</f>
        <v>0</v>
      </c>
      <c r="I269" s="8">
        <f>ROUND(INDEX([1]Calculation!M:M,ROW()),0)</f>
        <v>1</v>
      </c>
      <c r="J269" s="8">
        <f>ROUND(INDEX([1]Calculation!N:N,ROW()),0)</f>
        <v>20</v>
      </c>
      <c r="K269" s="8">
        <f>ROUND(INDEX([1]Calculation!O:O,ROW()),0)</f>
        <v>9</v>
      </c>
      <c r="L269" s="8">
        <f>ROUND(INDEX([1]Calculation!P:P,ROW()),0)</f>
        <v>14</v>
      </c>
      <c r="M269" s="8">
        <f>ROUND(INDEX([1]Calculation!Q:Q,ROW()),0)</f>
        <v>6</v>
      </c>
      <c r="N269" s="8">
        <f>ROUND(INDEX([1]Calculation!R:R,ROW()),0)</f>
        <v>21</v>
      </c>
      <c r="O269" s="8">
        <f>ROUND(INDEX([1]Calculation!S:S,ROW()),0)</f>
        <v>3</v>
      </c>
    </row>
    <row r="270" spans="1:15">
      <c r="A270" t="str">
        <f>INDEX([1]Calculation!$E:$E,ROW())</f>
        <v>Iowa</v>
      </c>
      <c r="B270" t="str">
        <f>INDEX([1]Calculation!$C:$C,ROW())</f>
        <v>Quinnipiac University</v>
      </c>
      <c r="C270" t="str">
        <f>IF(INDEX([1]Calculation!$F:$F,ROW())=0,"-",INDEX([1]Calculation!$F:$F,ROW()))</f>
        <v>B+</v>
      </c>
      <c r="D270" t="str">
        <f>INDEX([1]Calculation!$I:$I,ROW())&amp;"  "&amp;INDEX([1]Calculation!$J:$J,ROW())</f>
        <v>698  lv</v>
      </c>
      <c r="E270" s="2" t="str">
        <f>MONTH(INDEX([1]Calculation!$H:$H,ROW()))&amp;"/"&amp;DAY(INDEX([1]Calculation!$H:$H,ROW()))</f>
        <v>11/5</v>
      </c>
      <c r="F270" s="12">
        <f>ROUND(INDEX([1]Calculation!AK:AK,ROW()),1)</f>
        <v>7</v>
      </c>
      <c r="G270" s="8">
        <f>ROUND(INDEX([1]Calculation!K:K,ROW()),0)</f>
        <v>15</v>
      </c>
      <c r="H270" s="8">
        <f>ROUND(INDEX([1]Calculation!L:L,ROW()),0)</f>
        <v>0</v>
      </c>
      <c r="I270" s="8">
        <f>ROUND(INDEX([1]Calculation!M:M,ROW()),0)</f>
        <v>1</v>
      </c>
      <c r="J270" s="8">
        <f>ROUND(INDEX([1]Calculation!N:N,ROW()),0)</f>
        <v>19</v>
      </c>
      <c r="K270" s="8">
        <f>ROUND(INDEX([1]Calculation!O:O,ROW()),0)</f>
        <v>5</v>
      </c>
      <c r="L270" s="8">
        <f>ROUND(INDEX([1]Calculation!P:P,ROW()),0)</f>
        <v>17</v>
      </c>
      <c r="M270" s="8">
        <f>ROUND(INDEX([1]Calculation!Q:Q,ROW()),0)</f>
        <v>3</v>
      </c>
      <c r="N270" s="8">
        <f>ROUND(INDEX([1]Calculation!R:R,ROW()),0)</f>
        <v>20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YouGov</v>
      </c>
      <c r="C271" t="str">
        <f>IF(INDEX([1]Calculation!$F:$F,ROW())=0,"-",INDEX([1]Calculation!$F:$F,ROW()))</f>
        <v>B-</v>
      </c>
      <c r="D271" t="str">
        <f>INDEX([1]Calculation!$I:$I,ROW())&amp;"  "&amp;INDEX([1]Calculation!$J:$J,ROW())</f>
        <v>579  lv</v>
      </c>
      <c r="E271" s="2" t="str">
        <f>MONTH(INDEX([1]Calculation!$H:$H,ROW()))&amp;"/"&amp;DAY(INDEX([1]Calculation!$H:$H,ROW()))</f>
        <v>11/5</v>
      </c>
      <c r="F271" s="12">
        <f>ROUND(INDEX([1]Calculation!AK:AK,ROW()),1)</f>
        <v>0</v>
      </c>
      <c r="G271" s="8">
        <f>ROUND(INDEX([1]Calculation!K:K,ROW()),0)</f>
        <v>26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8</v>
      </c>
      <c r="K271" s="8">
        <f>ROUND(INDEX([1]Calculation!O:O,ROW()),0)</f>
        <v>2</v>
      </c>
      <c r="L271" s="8">
        <f>ROUND(INDEX([1]Calculation!P:P,ROW()),0)</f>
        <v>14</v>
      </c>
      <c r="M271" s="8">
        <f>ROUND(INDEX([1]Calculation!Q:Q,ROW()),0)</f>
        <v>1</v>
      </c>
      <c r="N271" s="8">
        <f>ROUND(INDEX([1]Calculation!R:R,ROW()),0)</f>
        <v>25</v>
      </c>
      <c r="O271" s="8">
        <f>ROUND(INDEX([1]Calculation!S:S,ROW()),0)</f>
        <v>1</v>
      </c>
    </row>
    <row r="272" spans="1:15">
      <c r="A272" t="str">
        <f>INDEX([1]Calculation!$E:$E,ROW())</f>
        <v>US</v>
      </c>
      <c r="B272" t="str">
        <f>INDEX([1]Calculation!$C:$C,ROW())</f>
        <v>Change Research</v>
      </c>
      <c r="C272" t="str">
        <f>IF(INDEX([1]Calculation!$F:$F,ROW())=0,"-",INDEX([1]Calculation!$F:$F,ROW()))</f>
        <v>C</v>
      </c>
      <c r="D272" t="str">
        <f>INDEX([1]Calculation!$I:$I,ROW())&amp;"  "&amp;INDEX([1]Calculation!$J:$J,ROW())</f>
        <v>456  lv</v>
      </c>
      <c r="E272" s="2" t="str">
        <f>MONTH(INDEX([1]Calculation!$H:$H,ROW()))&amp;"/"&amp;DAY(INDEX([1]Calculation!$H:$H,ROW()))</f>
        <v>11/3</v>
      </c>
      <c r="F272" s="12">
        <f>ROUND(INDEX([1]Calculation!AK:AK,ROW()),1)</f>
        <v>0.3</v>
      </c>
      <c r="G272" s="8">
        <f>ROUND(INDEX([1]Calculation!K:K,ROW()),0)</f>
        <v>17</v>
      </c>
      <c r="H272" s="8">
        <f>ROUND(INDEX([1]Calculation!L:L,ROW()),0)</f>
        <v>0</v>
      </c>
      <c r="I272" s="8">
        <f>ROUND(INDEX([1]Calculation!M:M,ROW()),0)</f>
        <v>1</v>
      </c>
      <c r="J272" s="8">
        <f>ROUND(INDEX([1]Calculation!N:N,ROW()),0)</f>
        <v>14</v>
      </c>
      <c r="K272" s="8">
        <f>ROUND(INDEX([1]Calculation!O:O,ROW()),0)</f>
        <v>2</v>
      </c>
      <c r="L272" s="8">
        <f>ROUND(INDEX([1]Calculation!P:P,ROW()),0)</f>
        <v>17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4</v>
      </c>
    </row>
    <row r="273" spans="1:15">
      <c r="A273" t="str">
        <f>INDEX([1]Calculation!$E:$E,ROW())</f>
        <v>US</v>
      </c>
      <c r="B273" t="str">
        <f>INDEX([1]Calculation!$C:$C,ROW())</f>
        <v>Ipsos</v>
      </c>
      <c r="C273" t="str">
        <f>IF(INDEX([1]Calculation!$F:$F,ROW())=0,"-",INDEX([1]Calculation!$F:$F,ROW()))</f>
        <v>B-</v>
      </c>
      <c r="D273" t="str">
        <f>INDEX([1]Calculation!$I:$I,ROW())&amp;"  "&amp;INDEX([1]Calculation!$J:$J,ROW())</f>
        <v>686  a</v>
      </c>
      <c r="E273" s="2" t="str">
        <f>MONTH(INDEX([1]Calculation!$H:$H,ROW()))&amp;"/"&amp;DAY(INDEX([1]Calculation!$H:$H,ROW()))</f>
        <v>11/4</v>
      </c>
      <c r="F273" s="12">
        <f>ROUND(INDEX([1]Calculation!AK:AK,ROW()),1)</f>
        <v>0</v>
      </c>
      <c r="G273" s="8">
        <f>ROUND(INDEX([1]Calculation!K:K,ROW()),0)</f>
        <v>22</v>
      </c>
      <c r="H273" s="8">
        <f>ROUND(INDEX([1]Calculation!L:L,ROW()),0)</f>
        <v>0</v>
      </c>
      <c r="I273" s="8">
        <f>ROUND(INDEX([1]Calculation!M:M,ROW()),0)</f>
        <v>1</v>
      </c>
      <c r="J273" s="8">
        <f>ROUND(INDEX([1]Calculation!N:N,ROW()),0)</f>
        <v>6</v>
      </c>
      <c r="K273" s="8">
        <f>ROUND(INDEX([1]Calculation!O:O,ROW()),0)</f>
        <v>0</v>
      </c>
      <c r="L273" s="8">
        <f>ROUND(INDEX([1]Calculation!P:P,ROW()),0)</f>
        <v>15</v>
      </c>
      <c r="M273" s="8">
        <f>ROUND(INDEX([1]Calculation!Q:Q,ROW()),0)</f>
        <v>1</v>
      </c>
      <c r="N273" s="8">
        <f>ROUND(INDEX([1]Calculation!R:R,ROW()),0)</f>
        <v>11</v>
      </c>
      <c r="O273" s="8">
        <f>ROUND(INDEX([1]Calculation!S:S,ROW()),0)</f>
        <v>2</v>
      </c>
    </row>
    <row r="274" spans="1:15">
      <c r="A274" t="str">
        <f>INDEX([1]Calculation!$E:$E,ROW())</f>
        <v>US</v>
      </c>
      <c r="B274" t="str">
        <f>INDEX([1]Calculation!$C:$C,ROW())</f>
        <v>USC Dornsife/LA Times</v>
      </c>
      <c r="C274" t="str">
        <f>IF(INDEX([1]Calculation!$F:$F,ROW())=0,"-",INDEX([1]Calculation!$F:$F,ROW()))</f>
        <v>B/C</v>
      </c>
      <c r="D274" t="str">
        <f>INDEX([1]Calculation!$I:$I,ROW())&amp;"  "&amp;INDEX([1]Calculation!$J:$J,ROW())</f>
        <v>2599  lv</v>
      </c>
      <c r="E274" s="2" t="str">
        <f>MONTH(INDEX([1]Calculation!$H:$H,ROW()))&amp;"/"&amp;DAY(INDEX([1]Calculation!$H:$H,ROW()))</f>
        <v>11/3</v>
      </c>
      <c r="F274" s="12">
        <f>ROUND(INDEX([1]Calculation!AK:AK,ROW()),1)</f>
        <v>0.8</v>
      </c>
      <c r="G274" s="8">
        <f>ROUND(INDEX([1]Calculation!K:K,ROW()),0)</f>
        <v>28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6</v>
      </c>
      <c r="K274" s="8">
        <f>ROUND(INDEX([1]Calculation!O:O,ROW()),0)</f>
        <v>2</v>
      </c>
      <c r="L274" s="8">
        <f>ROUND(INDEX([1]Calculation!P:P,ROW()),0)</f>
        <v>13</v>
      </c>
      <c r="M274" s="8">
        <f>ROUND(INDEX([1]Calculation!Q:Q,ROW()),0)</f>
        <v>1</v>
      </c>
      <c r="N274" s="8">
        <f>ROUND(INDEX([1]Calculation!R:R,ROW()),0)</f>
        <v>16</v>
      </c>
      <c r="O274" s="8">
        <f>ROUND(INDEX([1]Calculation!S:S,ROW()),0)</f>
        <v>2</v>
      </c>
    </row>
    <row r="275" spans="1:15">
      <c r="A275" t="str">
        <f>INDEX([1]Calculation!$E:$E,ROW())</f>
        <v>US</v>
      </c>
      <c r="B275" t="str">
        <f>INDEX([1]Calculation!$C:$C,ROW())</f>
        <v>Monmouth University</v>
      </c>
      <c r="C275" t="str">
        <f>IF(INDEX([1]Calculation!$F:$F,ROW())=0,"-",INDEX([1]Calculation!$F:$F,ROW()))</f>
        <v>A+</v>
      </c>
      <c r="D275" t="str">
        <f>INDEX([1]Calculation!$I:$I,ROW())&amp;"  "&amp;INDEX([1]Calculation!$J:$J,ROW())</f>
        <v>345  rv</v>
      </c>
      <c r="E275" s="2" t="str">
        <f>MONTH(INDEX([1]Calculation!$H:$H,ROW()))&amp;"/"&amp;DAY(INDEX([1]Calculation!$H:$H,ROW()))</f>
        <v>11/3</v>
      </c>
      <c r="F275" s="12">
        <f>ROUND(INDEX([1]Calculation!AK:AK,ROW()),1)</f>
        <v>0.3</v>
      </c>
      <c r="G275" s="8">
        <f>ROUND(INDEX([1]Calculation!K:K,ROW()),0)</f>
        <v>23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9</v>
      </c>
      <c r="K275" s="8">
        <f>ROUND(INDEX([1]Calculation!O:O,ROW()),0)</f>
        <v>2</v>
      </c>
      <c r="L275" s="8">
        <f>ROUND(INDEX([1]Calculation!P:P,ROW()),0)</f>
        <v>20</v>
      </c>
      <c r="M275" s="8">
        <f>ROUND(INDEX([1]Calculation!Q:Q,ROW()),0)</f>
        <v>1</v>
      </c>
      <c r="N275" s="8">
        <f>ROUND(INDEX([1]Calculation!R:R,ROW()),0)</f>
        <v>23</v>
      </c>
      <c r="O275" s="8">
        <f>ROUND(INDEX([1]Calculation!S:S,ROW()),0)</f>
        <v>3</v>
      </c>
    </row>
    <row r="276" spans="1:15">
      <c r="A276" t="str">
        <f>INDEX([1]Calculation!$E:$E,ROW())</f>
        <v>US</v>
      </c>
      <c r="B276" t="str">
        <f>INDEX([1]Calculation!$C:$C,ROW())</f>
        <v>Morning Consult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16071  lv</v>
      </c>
      <c r="E276" s="2" t="str">
        <f>MONTH(INDEX([1]Calculation!$H:$H,ROW()))&amp;"/"&amp;DAY(INDEX([1]Calculation!$H:$H,ROW()))</f>
        <v>11/3</v>
      </c>
      <c r="F276" s="12">
        <f>ROUND(INDEX([1]Calculation!AK:AK,ROW()),1)</f>
        <v>0</v>
      </c>
      <c r="G276" s="8">
        <f>ROUND(INDEX([1]Calculation!K:K,ROW()),0)</f>
        <v>32</v>
      </c>
      <c r="H276" s="8">
        <f>ROUND(INDEX([1]Calculation!L:L,ROW()),0)</f>
        <v>0</v>
      </c>
      <c r="I276" s="8">
        <f>ROUND(INDEX([1]Calculation!M:M,ROW()),0)</f>
        <v>2</v>
      </c>
      <c r="J276" s="8">
        <f>ROUND(INDEX([1]Calculation!N:N,ROW()),0)</f>
        <v>7</v>
      </c>
      <c r="K276" s="8">
        <f>ROUND(INDEX([1]Calculation!O:O,ROW()),0)</f>
        <v>2</v>
      </c>
      <c r="L276" s="8">
        <f>ROUND(INDEX([1]Calculation!P:P,ROW()),0)</f>
        <v>20</v>
      </c>
      <c r="M276" s="8">
        <f>ROUND(INDEX([1]Calculation!Q:Q,ROW()),0)</f>
        <v>1</v>
      </c>
      <c r="N276" s="8">
        <f>ROUND(INDEX([1]Calculation!R:R,ROW()),0)</f>
        <v>20</v>
      </c>
      <c r="O276" s="8">
        <f>ROUND(INDEX([1]Calculation!S:S,ROW()),0)</f>
        <v>3</v>
      </c>
    </row>
    <row r="277" spans="1:15">
      <c r="A277" t="str">
        <f>INDEX([1]Calculation!$E:$E,ROW())</f>
        <v>Nevada</v>
      </c>
      <c r="B277" t="str">
        <f>INDEX([1]Calculation!$C:$C,ROW())</f>
        <v>Emerson College</v>
      </c>
      <c r="C277" t="str">
        <f>IF(INDEX([1]Calculation!$F:$F,ROW())=0,"-",INDEX([1]Calculation!$F:$F,ROW()))</f>
        <v>B-</v>
      </c>
      <c r="D277" t="str">
        <f>INDEX([1]Calculation!$I:$I,ROW())&amp;"  "&amp;INDEX([1]Calculation!$J:$J,ROW())</f>
        <v>451  lv</v>
      </c>
      <c r="E277" s="2" t="str">
        <f>MONTH(INDEX([1]Calculation!$H:$H,ROW()))&amp;"/"&amp;DAY(INDEX([1]Calculation!$H:$H,ROW()))</f>
        <v>11/3</v>
      </c>
      <c r="F277" s="12">
        <f>ROUND(INDEX([1]Calculation!AK:AK,ROW()),1)</f>
        <v>3.8</v>
      </c>
      <c r="G277" s="8">
        <f>ROUND(INDEX([1]Calculation!K:K,ROW()),0)</f>
        <v>30</v>
      </c>
      <c r="H277" s="8">
        <f>ROUND(INDEX([1]Calculation!L:L,ROW()),0)</f>
        <v>0</v>
      </c>
      <c r="I277" s="8">
        <f>ROUND(INDEX([1]Calculation!M:M,ROW()),0)</f>
        <v>1</v>
      </c>
      <c r="J277" s="8">
        <f>ROUND(INDEX([1]Calculation!N:N,ROW()),0)</f>
        <v>5</v>
      </c>
      <c r="K277" s="8">
        <f>ROUND(INDEX([1]Calculation!O:O,ROW()),0)</f>
        <v>1</v>
      </c>
      <c r="L277" s="8">
        <f>ROUND(INDEX([1]Calculation!P:P,ROW()),0)</f>
        <v>19</v>
      </c>
      <c r="M277" s="8">
        <f>ROUND(INDEX([1]Calculation!Q:Q,ROW()),0)</f>
        <v>3</v>
      </c>
      <c r="N277" s="8">
        <f>ROUND(INDEX([1]Calculation!R:R,ROW()),0)</f>
        <v>22</v>
      </c>
      <c r="O277" s="8">
        <f>ROUND(INDEX([1]Calculation!S:S,ROW()),0)</f>
        <v>5</v>
      </c>
    </row>
    <row r="278" spans="1:15">
      <c r="A278" t="str">
        <f>INDEX([1]Calculation!$E:$E,ROW())</f>
        <v>Michigan</v>
      </c>
      <c r="B278" t="str">
        <f>INDEX([1]Calculation!$C:$C,ROW())</f>
        <v>Emerson College</v>
      </c>
      <c r="C278" t="str">
        <f>IF(INDEX([1]Calculation!$F:$F,ROW())=0,"-",INDEX([1]Calculation!$F:$F,ROW()))</f>
        <v>B-</v>
      </c>
      <c r="D278" t="str">
        <f>INDEX([1]Calculation!$I:$I,ROW())&amp;"  "&amp;INDEX([1]Calculation!$J:$J,ROW())</f>
        <v>454  lv</v>
      </c>
      <c r="E278" s="2" t="str">
        <f>MONTH(INDEX([1]Calculation!$H:$H,ROW()))&amp;"/"&amp;DAY(INDEX([1]Calculation!$H:$H,ROW()))</f>
        <v>11/3</v>
      </c>
      <c r="F278" s="12">
        <f>ROUND(INDEX([1]Calculation!AK:AK,ROW()),1)</f>
        <v>3.8</v>
      </c>
      <c r="G278" s="8">
        <f>ROUND(INDEX([1]Calculation!K:K,ROW()),0)</f>
        <v>34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8</v>
      </c>
      <c r="K278" s="8">
        <f>ROUND(INDEX([1]Calculation!O:O,ROW()),0)</f>
        <v>0</v>
      </c>
      <c r="L278" s="8">
        <f>ROUND(INDEX([1]Calculation!P:P,ROW()),0)</f>
        <v>28</v>
      </c>
      <c r="M278" s="8">
        <f>ROUND(INDEX([1]Calculation!Q:Q,ROW()),0)</f>
        <v>0</v>
      </c>
      <c r="N278" s="8">
        <f>ROUND(INDEX([1]Calculation!R:R,ROW()),0)</f>
        <v>19</v>
      </c>
      <c r="O278" s="8">
        <f>ROUND(INDEX([1]Calculation!S:S,ROW()),0)</f>
        <v>2</v>
      </c>
    </row>
    <row r="279" spans="1:15">
      <c r="A279" t="str">
        <f>INDEX([1]Calculation!$E:$E,ROW())</f>
        <v>US</v>
      </c>
      <c r="B279" t="str">
        <f>INDEX([1]Calculation!$C:$C,ROW())</f>
        <v>Harris Insights &amp; Analytics</v>
      </c>
      <c r="C279" t="str">
        <f>IF(INDEX([1]Calculation!$F:$F,ROW())=0,"-",INDEX([1]Calculation!$F:$F,ROW()))</f>
        <v>C+</v>
      </c>
      <c r="D279" t="str">
        <f>INDEX([1]Calculation!$I:$I,ROW())&amp;"  "&amp;INDEX([1]Calculation!$J:$J,ROW())</f>
        <v>429  rv</v>
      </c>
      <c r="E279" s="2" t="str">
        <f>MONTH(INDEX([1]Calculation!$H:$H,ROW()))&amp;"/"&amp;DAY(INDEX([1]Calculation!$H:$H,ROW()))</f>
        <v>11/2</v>
      </c>
      <c r="F279" s="12">
        <f>ROUND(INDEX([1]Calculation!AK:AK,ROW()),1)</f>
        <v>0</v>
      </c>
      <c r="G279" s="8">
        <f>ROUND(INDEX([1]Calculation!K:K,ROW()),0)</f>
        <v>26</v>
      </c>
      <c r="H279" s="8">
        <f>ROUND(INDEX([1]Calculation!L:L,ROW()),0)</f>
        <v>0</v>
      </c>
      <c r="I279" s="8">
        <f>ROUND(INDEX([1]Calculation!M:M,ROW()),0)</f>
        <v>2</v>
      </c>
      <c r="J279" s="8">
        <f>ROUND(INDEX([1]Calculation!N:N,ROW()),0)</f>
        <v>6</v>
      </c>
      <c r="K279" s="8">
        <f>ROUND(INDEX([1]Calculation!O:O,ROW()),0)</f>
        <v>3</v>
      </c>
      <c r="L279" s="8">
        <f>ROUND(INDEX([1]Calculation!P:P,ROW()),0)</f>
        <v>14</v>
      </c>
      <c r="M279" s="8">
        <f>ROUND(INDEX([1]Calculation!Q:Q,ROW()),0)</f>
        <v>1</v>
      </c>
      <c r="N279" s="8">
        <f>ROUND(INDEX([1]Calculation!R:R,ROW()),0)</f>
        <v>15</v>
      </c>
      <c r="O279" s="8">
        <f>ROUND(INDEX([1]Calculation!S:S,ROW()),0)</f>
        <v>1</v>
      </c>
    </row>
    <row r="280" spans="1:15">
      <c r="A280" t="str">
        <f>INDEX([1]Calculation!$E:$E,ROW())</f>
        <v>Nevada</v>
      </c>
      <c r="B280" t="str">
        <f>INDEX([1]Calculation!$C:$C,ROW())</f>
        <v>Mellman Group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600  lv</v>
      </c>
      <c r="E280" s="2" t="str">
        <f>MONTH(INDEX([1]Calculation!$H:$H,ROW()))&amp;"/"&amp;DAY(INDEX([1]Calculation!$H:$H,ROW()))</f>
        <v>11/2</v>
      </c>
      <c r="F280" s="12">
        <f>ROUND(INDEX([1]Calculation!AK:AK,ROW()),1)</f>
        <v>3.7</v>
      </c>
      <c r="G280" s="8">
        <f>ROUND(INDEX([1]Calculation!K:K,ROW()),0)</f>
        <v>29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7</v>
      </c>
      <c r="K280" s="8">
        <f>ROUND(INDEX([1]Calculation!O:O,ROW()),0)</f>
        <v>3</v>
      </c>
      <c r="L280" s="8">
        <f>ROUND(INDEX([1]Calculation!P:P,ROW()),0)</f>
        <v>19</v>
      </c>
      <c r="M280" s="8">
        <f>ROUND(INDEX([1]Calculation!Q:Q,ROW()),0)</f>
        <v>4</v>
      </c>
      <c r="N280" s="8">
        <f>ROUND(INDEX([1]Calculation!R:R,ROW()),0)</f>
        <v>19</v>
      </c>
      <c r="O280" s="8">
        <f>ROUND(INDEX([1]Calculation!S:S,ROW()),0)</f>
        <v>3</v>
      </c>
    </row>
    <row r="281" spans="1:15">
      <c r="A281" t="str">
        <f>INDEX([1]Calculation!$E:$E,ROW())</f>
        <v>US</v>
      </c>
      <c r="B281" t="str">
        <f>INDEX([1]Calculation!$C:$C,ROW())</f>
        <v>YouGov</v>
      </c>
      <c r="C281" t="str">
        <f>IF(INDEX([1]Calculation!$F:$F,ROW())=0,"-",INDEX([1]Calculation!$F:$F,ROW()))</f>
        <v>B-</v>
      </c>
      <c r="D281" t="str">
        <f>INDEX([1]Calculation!$I:$I,ROW())&amp;"  "&amp;INDEX([1]Calculation!$J:$J,ROW())</f>
        <v>541  lv</v>
      </c>
      <c r="E281" s="2" t="str">
        <f>MONTH(INDEX([1]Calculation!$H:$H,ROW()))&amp;"/"&amp;DAY(INDEX([1]Calculation!$H:$H,ROW()))</f>
        <v>10/31</v>
      </c>
      <c r="F281" s="12">
        <f>ROUND(INDEX([1]Calculation!AK:AK,ROW()),1)</f>
        <v>0</v>
      </c>
      <c r="G281" s="8">
        <f>ROUND(INDEX([1]Calculation!K:K,ROW()),0)</f>
        <v>28</v>
      </c>
      <c r="H281" s="8">
        <f>ROUND(INDEX([1]Calculation!L:L,ROW()),0)</f>
        <v>0</v>
      </c>
      <c r="I281" s="8">
        <f>ROUND(INDEX([1]Calculation!M:M,ROW()),0)</f>
        <v>3</v>
      </c>
      <c r="J281" s="8">
        <f>ROUND(INDEX([1]Calculation!N:N,ROW()),0)</f>
        <v>8</v>
      </c>
      <c r="K281" s="8">
        <f>ROUND(INDEX([1]Calculation!O:O,ROW()),0)</f>
        <v>2</v>
      </c>
      <c r="L281" s="8">
        <f>ROUND(INDEX([1]Calculation!P:P,ROW()),0)</f>
        <v>12</v>
      </c>
      <c r="M281" s="8">
        <f>ROUND(INDEX([1]Calculation!Q:Q,ROW()),0)</f>
        <v>1</v>
      </c>
      <c r="N281" s="8">
        <f>ROUND(INDEX([1]Calculation!R:R,ROW()),0)</f>
        <v>27</v>
      </c>
      <c r="O281" s="8">
        <f>ROUND(INDEX([1]Calculation!S:S,ROW()),0)</f>
        <v>2</v>
      </c>
    </row>
    <row r="282" spans="1:15">
      <c r="A282" t="str">
        <f>INDEX([1]Calculation!$E:$E,ROW())</f>
        <v>US</v>
      </c>
      <c r="B282" t="str">
        <f>INDEX([1]Calculation!$C:$C,ROW())</f>
        <v>IBD/TIPP</v>
      </c>
      <c r="C282" t="str">
        <f>IF(INDEX([1]Calculation!$F:$F,ROW())=0,"-",INDEX([1]Calculation!$F:$F,ROW()))</f>
        <v>A/B</v>
      </c>
      <c r="D282" t="str">
        <f>INDEX([1]Calculation!$I:$I,ROW())&amp;"  "&amp;INDEX([1]Calculation!$J:$J,ROW())</f>
        <v>361  rv</v>
      </c>
      <c r="E282" s="2" t="str">
        <f>MONTH(INDEX([1]Calculation!$H:$H,ROW()))&amp;"/"&amp;DAY(INDEX([1]Calculation!$H:$H,ROW()))</f>
        <v>10/31</v>
      </c>
      <c r="F282" s="12">
        <f>ROUND(INDEX([1]Calculation!AK:AK,ROW()),1)</f>
        <v>0.1</v>
      </c>
      <c r="G282" s="8">
        <f>ROUND(INDEX([1]Calculation!K:K,ROW()),0)</f>
        <v>29</v>
      </c>
      <c r="H282" s="8">
        <f>ROUND(INDEX([1]Calculation!L:L,ROW()),0)</f>
        <v>0</v>
      </c>
      <c r="I282" s="8">
        <f>ROUND(INDEX([1]Calculation!M:M,ROW()),0)</f>
        <v>1</v>
      </c>
      <c r="J282" s="8">
        <f>ROUND(INDEX([1]Calculation!N:N,ROW()),0)</f>
        <v>7</v>
      </c>
      <c r="K282" s="8">
        <f>ROUND(INDEX([1]Calculation!O:O,ROW()),0)</f>
        <v>3</v>
      </c>
      <c r="L282" s="8">
        <f>ROUND(INDEX([1]Calculation!P:P,ROW()),0)</f>
        <v>13</v>
      </c>
      <c r="M282" s="8">
        <f>ROUND(INDEX([1]Calculation!Q:Q,ROW()),0)</f>
        <v>1</v>
      </c>
      <c r="N282" s="8">
        <f>ROUND(INDEX([1]Calculation!R:R,ROW()),0)</f>
        <v>23</v>
      </c>
      <c r="O282" s="8">
        <f>ROUND(INDEX([1]Calculation!S:S,ROW()),0)</f>
        <v>3</v>
      </c>
    </row>
    <row r="283" spans="1:15">
      <c r="A283" t="str">
        <f>INDEX([1]Calculation!$E:$E,ROW())</f>
        <v>US</v>
      </c>
      <c r="B283" t="str">
        <f>INDEX([1]Calculation!$C:$C,ROW())</f>
        <v>Harris Insights &amp; Analytics</v>
      </c>
      <c r="C283" t="str">
        <f>IF(INDEX([1]Calculation!$F:$F,ROW())=0,"-",INDEX([1]Calculation!$F:$F,ROW()))</f>
        <v>C+</v>
      </c>
      <c r="D283" t="str">
        <f>INDEX([1]Calculation!$I:$I,ROW())&amp;"  "&amp;INDEX([1]Calculation!$J:$J,ROW())</f>
        <v>640  rv</v>
      </c>
      <c r="E283" s="2" t="str">
        <f>MONTH(INDEX([1]Calculation!$H:$H,ROW()))&amp;"/"&amp;DAY(INDEX([1]Calculation!$H:$H,ROW()))</f>
        <v>10/31</v>
      </c>
      <c r="F283" s="12">
        <f>ROUND(INDEX([1]Calculation!AK:AK,ROW()),1)</f>
        <v>0</v>
      </c>
      <c r="G283" s="8">
        <f>ROUND(INDEX([1]Calculation!K:K,ROW()),0)</f>
        <v>19</v>
      </c>
      <c r="H283" s="8">
        <f>ROUND(INDEX([1]Calculation!L:L,ROW()),0)</f>
        <v>6</v>
      </c>
      <c r="I283" s="8">
        <f>ROUND(INDEX([1]Calculation!M:M,ROW()),0)</f>
        <v>3</v>
      </c>
      <c r="J283" s="8">
        <f>ROUND(INDEX([1]Calculation!N:N,ROW()),0)</f>
        <v>2</v>
      </c>
      <c r="K283" s="8">
        <f>ROUND(INDEX([1]Calculation!O:O,ROW()),0)</f>
        <v>1</v>
      </c>
      <c r="L283" s="8">
        <f>ROUND(INDEX([1]Calculation!P:P,ROW()),0)</f>
        <v>12</v>
      </c>
      <c r="M283" s="8">
        <f>ROUND(INDEX([1]Calculation!Q:Q,ROW()),0)</f>
        <v>1</v>
      </c>
      <c r="N283" s="8">
        <f>ROUND(INDEX([1]Calculation!R:R,ROW()),0)</f>
        <v>13</v>
      </c>
      <c r="O283" s="8">
        <f>ROUND(INDEX([1]Calculation!S:S,ROW()),0)</f>
        <v>2</v>
      </c>
    </row>
    <row r="284" spans="1:15">
      <c r="A284" t="str">
        <f>INDEX([1]Calculation!$E:$E,ROW())</f>
        <v>US</v>
      </c>
      <c r="B284" t="str">
        <f>INDEX([1]Calculation!$C:$C,ROW())</f>
        <v>Harris Insights &amp; Analytics</v>
      </c>
      <c r="C284" t="str">
        <f>IF(INDEX([1]Calculation!$F:$F,ROW())=0,"-",INDEX([1]Calculation!$F:$F,ROW()))</f>
        <v>C+</v>
      </c>
      <c r="D284" t="str">
        <f>INDEX([1]Calculation!$I:$I,ROW())&amp;"  "&amp;INDEX([1]Calculation!$J:$J,ROW())</f>
        <v>640  rv</v>
      </c>
      <c r="E284" s="2" t="str">
        <f>MONTH(INDEX([1]Calculation!$H:$H,ROW()))&amp;"/"&amp;DAY(INDEX([1]Calculation!$H:$H,ROW()))</f>
        <v>10/31</v>
      </c>
      <c r="F284" s="12">
        <f>ROUND(INDEX([1]Calculation!AK:AK,ROW()),1)</f>
        <v>0</v>
      </c>
      <c r="G284" s="8">
        <f>ROUND(INDEX([1]Calculation!K:K,ROW()),0)</f>
        <v>33</v>
      </c>
      <c r="H284" s="8">
        <f>ROUND(INDEX([1]Calculation!L:L,ROW()),0)</f>
        <v>0</v>
      </c>
      <c r="I284" s="8">
        <f>ROUND(INDEX([1]Calculation!M:M,ROW()),0)</f>
        <v>3</v>
      </c>
      <c r="J284" s="8">
        <f>ROUND(INDEX([1]Calculation!N:N,ROW()),0)</f>
        <v>4</v>
      </c>
      <c r="K284" s="8">
        <f>ROUND(INDEX([1]Calculation!O:O,ROW()),0)</f>
        <v>3</v>
      </c>
      <c r="L284" s="8">
        <f>ROUND(INDEX([1]Calculation!P:P,ROW()),0)</f>
        <v>18</v>
      </c>
      <c r="M284" s="8">
        <f>ROUND(INDEX([1]Calculation!Q:Q,ROW()),0)</f>
        <v>1</v>
      </c>
      <c r="N284" s="8">
        <f>ROUND(INDEX([1]Calculation!R:R,ROW()),0)</f>
        <v>15</v>
      </c>
      <c r="O284" s="8">
        <f>ROUND(INDEX([1]Calculation!S:S,ROW()),0)</f>
        <v>2</v>
      </c>
    </row>
    <row r="285" spans="1:15">
      <c r="A285" t="str">
        <f>INDEX([1]Calculation!$E:$E,ROW())</f>
        <v>US</v>
      </c>
      <c r="B285" t="str">
        <f>INDEX([1]Calculation!$C:$C,ROW())</f>
        <v>NBC News/Wall Street Journal</v>
      </c>
      <c r="C285" t="str">
        <f>IF(INDEX([1]Calculation!$F:$F,ROW())=0,"-",INDEX([1]Calculation!$F:$F,ROW()))</f>
        <v>A/B</v>
      </c>
      <c r="D285" t="str">
        <f>INDEX([1]Calculation!$I:$I,ROW())&amp;"  "&amp;INDEX([1]Calculation!$J:$J,ROW())</f>
        <v>414  lv</v>
      </c>
      <c r="E285" s="2" t="str">
        <f>MONTH(INDEX([1]Calculation!$H:$H,ROW()))&amp;"/"&amp;DAY(INDEX([1]Calculation!$H:$H,ROW()))</f>
        <v>10/30</v>
      </c>
      <c r="F285" s="12">
        <f>ROUND(INDEX([1]Calculation!AK:AK,ROW()),1)</f>
        <v>0.2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2</v>
      </c>
      <c r="J285" s="8">
        <f>ROUND(INDEX([1]Calculation!N:N,ROW()),0)</f>
        <v>6</v>
      </c>
      <c r="K285" s="8">
        <f>ROUND(INDEX([1]Calculation!O:O,ROW()),0)</f>
        <v>5</v>
      </c>
      <c r="L285" s="8">
        <f>ROUND(INDEX([1]Calculation!P:P,ROW()),0)</f>
        <v>19</v>
      </c>
      <c r="M285" s="8">
        <f>ROUND(INDEX([1]Calculation!Q:Q,ROW()),0)</f>
        <v>0</v>
      </c>
      <c r="N285" s="8">
        <f>ROUND(INDEX([1]Calculation!R:R,ROW()),0)</f>
        <v>23</v>
      </c>
      <c r="O285" s="8">
        <f>ROUND(INDEX([1]Calculation!S:S,ROW()),0)</f>
        <v>3</v>
      </c>
    </row>
    <row r="286" spans="1:15">
      <c r="A286" t="str">
        <f>INDEX([1]Calculation!$E:$E,ROW())</f>
        <v>US</v>
      </c>
      <c r="B286" t="str">
        <f>INDEX([1]Calculation!$C:$C,ROW())</f>
        <v>Fox News/Beacon Research/Shaw &amp; Co. Research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471  lv</v>
      </c>
      <c r="E286" s="2" t="str">
        <f>MONTH(INDEX([1]Calculation!$H:$H,ROW()))&amp;"/"&amp;DAY(INDEX([1]Calculation!$H:$H,ROW()))</f>
        <v>10/30</v>
      </c>
      <c r="F286" s="12">
        <f>ROUND(INDEX([1]Calculation!AK:AK,ROW()),1)</f>
        <v>0.3</v>
      </c>
      <c r="G286" s="8">
        <f>ROUND(INDEX([1]Calculation!K:K,ROW()),0)</f>
        <v>31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7</v>
      </c>
      <c r="K286" s="8">
        <f>ROUND(INDEX([1]Calculation!O:O,ROW()),0)</f>
        <v>2</v>
      </c>
      <c r="L286" s="8">
        <f>ROUND(INDEX([1]Calculation!P:P,ROW()),0)</f>
        <v>19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3</v>
      </c>
    </row>
    <row r="287" spans="1:15">
      <c r="A287" t="str">
        <f>INDEX([1]Calculation!$E:$E,ROW())</f>
        <v>US</v>
      </c>
      <c r="B287" t="str">
        <f>INDEX([1]Calculation!$C:$C,ROW())</f>
        <v>ABC News/Washington Post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402  rv</v>
      </c>
      <c r="E287" s="2" t="str">
        <f>MONTH(INDEX([1]Calculation!$H:$H,ROW()))&amp;"/"&amp;DAY(INDEX([1]Calculation!$H:$H,ROW()))</f>
        <v>10/30</v>
      </c>
      <c r="F287" s="12">
        <f>ROUND(INDEX([1]Calculation!AK:AK,ROW()),1)</f>
        <v>0.1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2</v>
      </c>
      <c r="J287" s="8">
        <f>ROUND(INDEX([1]Calculation!N:N,ROW()),0)</f>
        <v>9</v>
      </c>
      <c r="K287" s="8">
        <f>ROUND(INDEX([1]Calculation!O:O,ROW()),0)</f>
        <v>2</v>
      </c>
      <c r="L287" s="8">
        <f>ROUND(INDEX([1]Calculation!P:P,ROW()),0)</f>
        <v>17</v>
      </c>
      <c r="M287" s="8">
        <f>ROUND(INDEX([1]Calculation!Q:Q,ROW()),0)</f>
        <v>1</v>
      </c>
      <c r="N287" s="8">
        <f>ROUND(INDEX([1]Calculation!R:R,ROW()),0)</f>
        <v>23</v>
      </c>
      <c r="O287" s="8">
        <f>ROUND(INDEX([1]Calculation!S:S,ROW()),0)</f>
        <v>2</v>
      </c>
    </row>
    <row r="288" spans="1:15">
      <c r="A288" t="str">
        <f>INDEX([1]Calculation!$E:$E,ROW())</f>
        <v>US</v>
      </c>
      <c r="B288" t="str">
        <f>INDEX([1]Calculation!$C:$C,ROW())</f>
        <v>ABC News/Washington Post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452  a</v>
      </c>
      <c r="E288" s="2" t="str">
        <f>MONTH(INDEX([1]Calculation!$H:$H,ROW()))&amp;"/"&amp;DAY(INDEX([1]Calculation!$H:$H,ROW()))</f>
        <v>10/30</v>
      </c>
      <c r="F288" s="12">
        <f>ROUND(INDEX([1]Calculation!AK:AK,ROW()),1)</f>
        <v>0</v>
      </c>
      <c r="G288" s="8">
        <f>ROUND(INDEX([1]Calculation!K:K,ROW()),0)</f>
        <v>27</v>
      </c>
      <c r="H288" s="8">
        <f>ROUND(INDEX([1]Calculation!L:L,ROW()),0)</f>
        <v>0</v>
      </c>
      <c r="I288" s="8">
        <f>ROUND(INDEX([1]Calculation!M:M,ROW()),0)</f>
        <v>2</v>
      </c>
      <c r="J288" s="8">
        <f>ROUND(INDEX([1]Calculation!N:N,ROW()),0)</f>
        <v>7</v>
      </c>
      <c r="K288" s="8">
        <f>ROUND(INDEX([1]Calculation!O:O,ROW()),0)</f>
        <v>1</v>
      </c>
      <c r="L288" s="8">
        <f>ROUND(INDEX([1]Calculation!P:P,ROW()),0)</f>
        <v>19</v>
      </c>
      <c r="M288" s="8">
        <f>ROUND(INDEX([1]Calculation!Q:Q,ROW()),0)</f>
        <v>1</v>
      </c>
      <c r="N288" s="8">
        <f>ROUND(INDEX([1]Calculation!R:R,ROW()),0)</f>
        <v>21</v>
      </c>
      <c r="O288" s="8">
        <f>ROUND(INDEX([1]Calculation!S:S,ROW()),0)</f>
        <v>2</v>
      </c>
    </row>
    <row r="289" spans="1:15">
      <c r="A289" t="str">
        <f>INDEX([1]Calculation!$E:$E,ROW())</f>
        <v>Iowa</v>
      </c>
      <c r="B289" t="str">
        <f>INDEX([1]Calculation!$C:$C,ROW())</f>
        <v>Siena College/New York Times Upshot</v>
      </c>
      <c r="C289" t="str">
        <f>IF(INDEX([1]Calculation!$F:$F,ROW())=0,"-",INDEX([1]Calculation!$F:$F,ROW()))</f>
        <v>A+</v>
      </c>
      <c r="D289" t="str">
        <f>INDEX([1]Calculation!$I:$I,ROW())&amp;"  "&amp;INDEX([1]Calculation!$J:$J,ROW())</f>
        <v>439  lv</v>
      </c>
      <c r="E289" s="2" t="str">
        <f>MONTH(INDEX([1]Calculation!$H:$H,ROW()))&amp;"/"&amp;DAY(INDEX([1]Calculation!$H:$H,ROW()))</f>
        <v>10/30</v>
      </c>
      <c r="F289" s="12">
        <f>ROUND(INDEX([1]Calculation!AK:AK,ROW()),1)</f>
        <v>0.4</v>
      </c>
      <c r="G289" s="8">
        <f>ROUND(INDEX([1]Calculation!K:K,ROW()),0)</f>
        <v>17</v>
      </c>
      <c r="H289" s="8">
        <f>ROUND(INDEX([1]Calculation!L:L,ROW()),0)</f>
        <v>0</v>
      </c>
      <c r="I289" s="8">
        <f>ROUND(INDEX([1]Calculation!M:M,ROW()),0)</f>
        <v>2</v>
      </c>
      <c r="J289" s="8">
        <f>ROUND(INDEX([1]Calculation!N:N,ROW()),0)</f>
        <v>18</v>
      </c>
      <c r="K289" s="8">
        <f>ROUND(INDEX([1]Calculation!O:O,ROW()),0)</f>
        <v>4</v>
      </c>
      <c r="L289" s="8">
        <f>ROUND(INDEX([1]Calculation!P:P,ROW()),0)</f>
        <v>19</v>
      </c>
      <c r="M289" s="8">
        <f>ROUND(INDEX([1]Calculation!Q:Q,ROW()),0)</f>
        <v>2</v>
      </c>
      <c r="N289" s="8">
        <f>ROUND(INDEX([1]Calculation!R:R,ROW()),0)</f>
        <v>22</v>
      </c>
      <c r="O289" s="8">
        <f>ROUND(INDEX([1]Calculation!S:S,ROW()),0)</f>
        <v>3</v>
      </c>
    </row>
    <row r="290" spans="1:15">
      <c r="A290" t="str">
        <f>INDEX([1]Calculation!$E:$E,ROW())</f>
        <v>US</v>
      </c>
      <c r="B290" t="str">
        <f>INDEX([1]Calculation!$C:$C,ROW())</f>
        <v>YouGov</v>
      </c>
      <c r="C290" t="str">
        <f>IF(INDEX([1]Calculation!$F:$F,ROW())=0,"-",INDEX([1]Calculation!$F:$F,ROW()))</f>
        <v>B-</v>
      </c>
      <c r="D290" t="str">
        <f>INDEX([1]Calculation!$I:$I,ROW())&amp;"  "&amp;INDEX([1]Calculation!$J:$J,ROW())</f>
        <v>630  lv</v>
      </c>
      <c r="E290" s="2" t="str">
        <f>MONTH(INDEX([1]Calculation!$H:$H,ROW()))&amp;"/"&amp;DAY(INDEX([1]Calculation!$H:$H,ROW()))</f>
        <v>10/29</v>
      </c>
      <c r="F290" s="12">
        <f>ROUND(INDEX([1]Calculation!AK:AK,ROW()),1)</f>
        <v>0</v>
      </c>
      <c r="G290" s="8">
        <f>ROUND(INDEX([1]Calculation!K:K,ROW()),0)</f>
        <v>27</v>
      </c>
      <c r="H290" s="8">
        <f>ROUND(INDEX([1]Calculation!L:L,ROW()),0)</f>
        <v>0</v>
      </c>
      <c r="I290" s="8">
        <f>ROUND(INDEX([1]Calculation!M:M,ROW()),0)</f>
        <v>1</v>
      </c>
      <c r="J290" s="8">
        <f>ROUND(INDEX([1]Calculation!N:N,ROW()),0)</f>
        <v>8</v>
      </c>
      <c r="K290" s="8">
        <f>ROUND(INDEX([1]Calculation!O:O,ROW()),0)</f>
        <v>2</v>
      </c>
      <c r="L290" s="8">
        <f>ROUND(INDEX([1]Calculation!P:P,ROW()),0)</f>
        <v>14</v>
      </c>
      <c r="M290" s="8">
        <f>ROUND(INDEX([1]Calculation!Q:Q,ROW()),0)</f>
        <v>1</v>
      </c>
      <c r="N290" s="8">
        <f>ROUND(INDEX([1]Calculation!R:R,ROW()),0)</f>
        <v>23</v>
      </c>
      <c r="O290" s="8">
        <f>ROUND(INDEX([1]Calculation!S:S,ROW()),0)</f>
        <v>3</v>
      </c>
    </row>
    <row r="291" spans="1:15">
      <c r="A291" t="str">
        <f>INDEX([1]Calculation!$E:$E,ROW())</f>
        <v>Arizona</v>
      </c>
      <c r="B291" t="str">
        <f>INDEX([1]Calculation!$C:$C,ROW())</f>
        <v>Emerson College</v>
      </c>
      <c r="C291" t="str">
        <f>IF(INDEX([1]Calculation!$F:$F,ROW())=0,"-",INDEX([1]Calculation!$F:$F,ROW()))</f>
        <v>B-</v>
      </c>
      <c r="D291" t="str">
        <f>INDEX([1]Calculation!$I:$I,ROW())&amp;"  "&amp;INDEX([1]Calculation!$J:$J,ROW())</f>
        <v>339  lv</v>
      </c>
      <c r="E291" s="2" t="str">
        <f>MONTH(INDEX([1]Calculation!$H:$H,ROW()))&amp;"/"&amp;DAY(INDEX([1]Calculation!$H:$H,ROW()))</f>
        <v>10/28</v>
      </c>
      <c r="F291" s="12">
        <f>ROUND(INDEX([1]Calculation!AK:AK,ROW()),1)</f>
        <v>3.2</v>
      </c>
      <c r="G291" s="8">
        <f>ROUND(INDEX([1]Calculation!K:K,ROW()),0)</f>
        <v>28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12</v>
      </c>
      <c r="K291" s="8">
        <f>ROUND(INDEX([1]Calculation!O:O,ROW()),0)</f>
        <v>2</v>
      </c>
      <c r="L291" s="8">
        <f>ROUND(INDEX([1]Calculation!P:P,ROW()),0)</f>
        <v>21</v>
      </c>
      <c r="M291" s="8">
        <f>ROUND(INDEX([1]Calculation!Q:Q,ROW()),0)</f>
        <v>0</v>
      </c>
      <c r="N291" s="8">
        <f>ROUND(INDEX([1]Calculation!R:R,ROW()),0)</f>
        <v>21</v>
      </c>
      <c r="O291" s="8">
        <f>ROUND(INDEX([1]Calculation!S:S,ROW()),0)</f>
        <v>5</v>
      </c>
    </row>
    <row r="292" spans="1:15">
      <c r="A292" t="str">
        <f>INDEX([1]Calculation!$E:$E,ROW())</f>
        <v>US</v>
      </c>
      <c r="B292" t="str">
        <f>INDEX([1]Calculation!$C:$C,ROW())</f>
        <v>Swayable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2172  lv</v>
      </c>
      <c r="E292" s="2" t="str">
        <f>MONTH(INDEX([1]Calculation!$H:$H,ROW()))&amp;"/"&amp;DAY(INDEX([1]Calculation!$H:$H,ROW()))</f>
        <v>10/27</v>
      </c>
      <c r="F292" s="12">
        <f>ROUND(INDEX([1]Calculation!AK:AK,ROW()),1)</f>
        <v>0.2</v>
      </c>
      <c r="G292" s="8">
        <f>ROUND(INDEX([1]Calculation!K:K,ROW()),0)</f>
        <v>29</v>
      </c>
      <c r="H292" s="8">
        <f>ROUND(INDEX([1]Calculation!L:L,ROW()),0)</f>
        <v>0</v>
      </c>
      <c r="I292" s="8">
        <f>ROUND(INDEX([1]Calculation!M:M,ROW()),0)</f>
        <v>3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17</v>
      </c>
      <c r="M292" s="8">
        <f>ROUND(INDEX([1]Calculation!Q:Q,ROW()),0)</f>
        <v>1</v>
      </c>
      <c r="N292" s="8">
        <f>ROUND(INDEX([1]Calculation!R:R,ROW()),0)</f>
        <v>19</v>
      </c>
      <c r="O292" s="8">
        <f>ROUND(INDEX([1]Calculation!S:S,ROW()),0)</f>
        <v>3</v>
      </c>
    </row>
    <row r="293" spans="1:15">
      <c r="A293" t="str">
        <f>INDEX([1]Calculation!$E:$E,ROW())</f>
        <v>Massachusetts</v>
      </c>
      <c r="B293" t="str">
        <f>INDEX([1]Calculation!$C:$C,ROW())</f>
        <v>Evan Falchuk and Lou DiNatale</v>
      </c>
      <c r="C293" t="str">
        <f>IF(INDEX([1]Calculation!$F:$F,ROW())=0,"-",INDEX([1]Calculation!$F:$F,ROW()))</f>
        <v>-</v>
      </c>
      <c r="D293" t="str">
        <f>INDEX([1]Calculation!$I:$I,ROW())&amp;"  "&amp;INDEX([1]Calculation!$J:$J,ROW())</f>
        <v>443  lv</v>
      </c>
      <c r="E293" s="2" t="str">
        <f>MONTH(INDEX([1]Calculation!$H:$H,ROW()))&amp;"/"&amp;DAY(INDEX([1]Calculation!$H:$H,ROW()))</f>
        <v>10/25</v>
      </c>
      <c r="F293" s="12">
        <f>ROUND(INDEX([1]Calculation!AK:AK,ROW()),1)</f>
        <v>0</v>
      </c>
      <c r="G293" s="8">
        <f>ROUND(INDEX([1]Calculation!K:K,ROW()),0)</f>
        <v>35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0</v>
      </c>
      <c r="K293" s="8">
        <f>ROUND(INDEX([1]Calculation!O:O,ROW()),0)</f>
        <v>0</v>
      </c>
      <c r="L293" s="8">
        <f>ROUND(INDEX([1]Calculation!P:P,ROW()),0)</f>
        <v>13</v>
      </c>
      <c r="M293" s="8">
        <f>ROUND(INDEX([1]Calculation!Q:Q,ROW()),0)</f>
        <v>0</v>
      </c>
      <c r="N293" s="8">
        <f>ROUND(INDEX([1]Calculation!R:R,ROW()),0)</f>
        <v>41</v>
      </c>
      <c r="O293" s="8">
        <f>ROUND(INDEX([1]Calculation!S:S,ROW()),0)</f>
        <v>0</v>
      </c>
    </row>
    <row r="294" spans="1:15">
      <c r="A294" t="str">
        <f>INDEX([1]Calculation!$E:$E,ROW())</f>
        <v>US</v>
      </c>
      <c r="B294" t="str">
        <f>INDEX([1]Calculation!$C:$C,ROW())</f>
        <v>Swayable</v>
      </c>
      <c r="C294" t="str">
        <f>IF(INDEX([1]Calculation!$F:$F,ROW())=0,"-",INDEX([1]Calculation!$F:$F,ROW()))</f>
        <v>-</v>
      </c>
      <c r="D294" t="str">
        <f>INDEX([1]Calculation!$I:$I,ROW())&amp;"  "&amp;INDEX([1]Calculation!$J:$J,ROW())</f>
        <v>4358  a</v>
      </c>
      <c r="E294" s="2" t="str">
        <f>MONTH(INDEX([1]Calculation!$H:$H,ROW()))&amp;"/"&amp;DAY(INDEX([1]Calculation!$H:$H,ROW()))</f>
        <v>10/27</v>
      </c>
      <c r="F294" s="12">
        <f>ROUND(INDEX([1]Calculation!AK:AK,ROW()),1)</f>
        <v>0</v>
      </c>
      <c r="G294" s="8">
        <f>ROUND(INDEX([1]Calculation!K:K,ROW()),0)</f>
        <v>27</v>
      </c>
      <c r="H294" s="8">
        <f>ROUND(INDEX([1]Calculation!L:L,ROW()),0)</f>
        <v>0</v>
      </c>
      <c r="I294" s="8">
        <f>ROUND(INDEX([1]Calculation!M:M,ROW()),0)</f>
        <v>3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19</v>
      </c>
      <c r="M294" s="8">
        <f>ROUND(INDEX([1]Calculation!Q:Q,ROW()),0)</f>
        <v>2</v>
      </c>
      <c r="N294" s="8">
        <f>ROUND(INDEX([1]Calculation!R:R,ROW()),0)</f>
        <v>15</v>
      </c>
      <c r="O294" s="8">
        <f>ROUND(INDEX([1]Calculation!S:S,ROW()),0)</f>
        <v>4</v>
      </c>
    </row>
    <row r="295" spans="1:15">
      <c r="A295" t="str">
        <f>INDEX([1]Calculation!$E:$E,ROW())</f>
        <v>Texas</v>
      </c>
      <c r="B295" t="str">
        <f>INDEX([1]Calculation!$C:$C,ROW())</f>
        <v>YouGov</v>
      </c>
      <c r="C295" t="str">
        <f>IF(INDEX([1]Calculation!$F:$F,ROW())=0,"-",INDEX([1]Calculation!$F:$F,ROW()))</f>
        <v>B-</v>
      </c>
      <c r="D295" t="str">
        <f>INDEX([1]Calculation!$I:$I,ROW())&amp;"  "&amp;INDEX([1]Calculation!$J:$J,ROW())</f>
        <v>541  lv</v>
      </c>
      <c r="E295" s="2" t="str">
        <f>MONTH(INDEX([1]Calculation!$H:$H,ROW()))&amp;"/"&amp;DAY(INDEX([1]Calculation!$H:$H,ROW()))</f>
        <v>10/27</v>
      </c>
      <c r="F295" s="12">
        <f>ROUND(INDEX([1]Calculation!AK:AK,ROW()),1)</f>
        <v>3.8</v>
      </c>
      <c r="G295" s="8">
        <f>ROUND(INDEX([1]Calculation!K:K,ROW()),0)</f>
        <v>23</v>
      </c>
      <c r="H295" s="8">
        <f>ROUND(INDEX([1]Calculation!L:L,ROW()),0)</f>
        <v>0</v>
      </c>
      <c r="I295" s="8">
        <f>ROUND(INDEX([1]Calculation!M:M,ROW()),0)</f>
        <v>1</v>
      </c>
      <c r="J295" s="8">
        <f>ROUND(INDEX([1]Calculation!N:N,ROW()),0)</f>
        <v>6</v>
      </c>
      <c r="K295" s="8">
        <f>ROUND(INDEX([1]Calculation!O:O,ROW()),0)</f>
        <v>2</v>
      </c>
      <c r="L295" s="8">
        <f>ROUND(INDEX([1]Calculation!P:P,ROW()),0)</f>
        <v>12</v>
      </c>
      <c r="M295" s="8">
        <f>ROUND(INDEX([1]Calculation!Q:Q,ROW()),0)</f>
        <v>1</v>
      </c>
      <c r="N295" s="8">
        <f>ROUND(INDEX([1]Calculation!R:R,ROW()),0)</f>
        <v>18</v>
      </c>
      <c r="O295" s="8">
        <f>ROUND(INDEX([1]Calculation!S:S,ROW()),0)</f>
        <v>4</v>
      </c>
    </row>
    <row r="296" spans="1:15">
      <c r="A296" t="str">
        <f>INDEX([1]Calculation!$E:$E,ROW())</f>
        <v>Pennsylvania</v>
      </c>
      <c r="B296" t="str">
        <f>INDEX([1]Calculation!$C:$C,ROW())</f>
        <v>Franklin &amp; Marshall College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226  rv</v>
      </c>
      <c r="E296" s="2" t="str">
        <f>MONTH(INDEX([1]Calculation!$H:$H,ROW()))&amp;"/"&amp;DAY(INDEX([1]Calculation!$H:$H,ROW()))</f>
        <v>10/27</v>
      </c>
      <c r="F296" s="12">
        <f>ROUND(INDEX([1]Calculation!AK:AK,ROW()),1)</f>
        <v>0.3</v>
      </c>
      <c r="G296" s="8">
        <f>ROUND(INDEX([1]Calculation!K:K,ROW()),0)</f>
        <v>30</v>
      </c>
      <c r="H296" s="8">
        <f>ROUND(INDEX([1]Calculation!L:L,ROW()),0)</f>
        <v>0</v>
      </c>
      <c r="I296" s="8">
        <f>ROUND(INDEX([1]Calculation!M:M,ROW()),0)</f>
        <v>1</v>
      </c>
      <c r="J296" s="8">
        <f>ROUND(INDEX([1]Calculation!N:N,ROW()),0)</f>
        <v>8</v>
      </c>
      <c r="K296" s="8">
        <f>ROUND(INDEX([1]Calculation!O:O,ROW()),0)</f>
        <v>2</v>
      </c>
      <c r="L296" s="8">
        <f>ROUND(INDEX([1]Calculation!P:P,ROW()),0)</f>
        <v>12</v>
      </c>
      <c r="M296" s="8">
        <f>ROUND(INDEX([1]Calculation!Q:Q,ROW()),0)</f>
        <v>0</v>
      </c>
      <c r="N296" s="8">
        <f>ROUND(INDEX([1]Calculation!R:R,ROW()),0)</f>
        <v>18</v>
      </c>
      <c r="O296" s="8">
        <f>ROUND(INDEX([1]Calculation!S:S,ROW()),0)</f>
        <v>1</v>
      </c>
    </row>
    <row r="297" spans="1:15">
      <c r="A297" t="str">
        <f>INDEX([1]Calculation!$E:$E,ROW())</f>
        <v>New Hampshire</v>
      </c>
      <c r="B297" t="str">
        <f>INDEX([1]Calculation!$C:$C,ROW())</f>
        <v>University of New Hampshire</v>
      </c>
      <c r="C297" t="str">
        <f>IF(INDEX([1]Calculation!$F:$F,ROW())=0,"-",INDEX([1]Calculation!$F:$F,ROW()))</f>
        <v>B</v>
      </c>
      <c r="D297" t="str">
        <f>INDEX([1]Calculation!$I:$I,ROW())&amp;"  "&amp;INDEX([1]Calculation!$J:$J,ROW())</f>
        <v>574  lv</v>
      </c>
      <c r="E297" s="2" t="str">
        <f>MONTH(INDEX([1]Calculation!$H:$H,ROW()))&amp;"/"&amp;DAY(INDEX([1]Calculation!$H:$H,ROW()))</f>
        <v>10/27</v>
      </c>
      <c r="F297" s="12">
        <f>ROUND(INDEX([1]Calculation!AK:AK,ROW()),1)</f>
        <v>0</v>
      </c>
      <c r="G297" s="8">
        <f>ROUND(INDEX([1]Calculation!K:K,ROW()),0)</f>
        <v>15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10</v>
      </c>
      <c r="K297" s="8">
        <f>ROUND(INDEX([1]Calculation!O:O,ROW()),0)</f>
        <v>5</v>
      </c>
      <c r="L297" s="8">
        <f>ROUND(INDEX([1]Calculation!P:P,ROW()),0)</f>
        <v>21</v>
      </c>
      <c r="M297" s="8">
        <f>ROUND(INDEX([1]Calculation!Q:Q,ROW()),0)</f>
        <v>3</v>
      </c>
      <c r="N297" s="8">
        <f>ROUND(INDEX([1]Calculation!R:R,ROW()),0)</f>
        <v>18</v>
      </c>
      <c r="O297" s="8">
        <f>ROUND(INDEX([1]Calculation!S:S,ROW()),0)</f>
        <v>5</v>
      </c>
    </row>
    <row r="298" spans="1:15">
      <c r="A298" t="str">
        <f>INDEX([1]Calculation!$E:$E,ROW())</f>
        <v>US</v>
      </c>
      <c r="B298" t="str">
        <f>INDEX([1]Calculation!$C:$C,ROW())</f>
        <v>Morning Consult</v>
      </c>
      <c r="C298" t="str">
        <f>IF(INDEX([1]Calculation!$F:$F,ROW())=0,"-",INDEX([1]Calculation!$F:$F,ROW()))</f>
        <v>B/C</v>
      </c>
      <c r="D298" t="str">
        <f>INDEX([1]Calculation!$I:$I,ROW())&amp;"  "&amp;INDEX([1]Calculation!$J:$J,ROW())</f>
        <v>15431  lv</v>
      </c>
      <c r="E298" s="2" t="str">
        <f>MONTH(INDEX([1]Calculation!$H:$H,ROW()))&amp;"/"&amp;DAY(INDEX([1]Calculation!$H:$H,ROW()))</f>
        <v>10/27</v>
      </c>
      <c r="F298" s="12">
        <f>ROUND(INDEX([1]Calculation!AK:AK,ROW()),1)</f>
        <v>0</v>
      </c>
      <c r="G298" s="8">
        <f>ROUND(INDEX([1]Calculation!K:K,ROW()),0)</f>
        <v>32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7</v>
      </c>
      <c r="K298" s="8">
        <f>ROUND(INDEX([1]Calculation!O:O,ROW()),0)</f>
        <v>2</v>
      </c>
      <c r="L298" s="8">
        <f>ROUND(INDEX([1]Calculation!P:P,ROW()),0)</f>
        <v>20</v>
      </c>
      <c r="M298" s="8">
        <f>ROUND(INDEX([1]Calculation!Q:Q,ROW()),0)</f>
        <v>1</v>
      </c>
      <c r="N298" s="8">
        <f>ROUND(INDEX([1]Calculation!R:R,ROW()),0)</f>
        <v>20</v>
      </c>
      <c r="O298" s="8">
        <f>ROUND(INDEX([1]Calculation!S:S,ROW()),0)</f>
        <v>3</v>
      </c>
    </row>
    <row r="299" spans="1:15">
      <c r="A299" t="str">
        <f>INDEX([1]Calculation!$E:$E,ROW())</f>
        <v>Wisconsin</v>
      </c>
      <c r="B299" t="str">
        <f>INDEX([1]Calculation!$C:$C,ROW())</f>
        <v>Siena College/New York Times Upshot</v>
      </c>
      <c r="C299" t="str">
        <f>IF(INDEX([1]Calculation!$F:$F,ROW())=0,"-",INDEX([1]Calculation!$F:$F,ROW()))</f>
        <v>A+</v>
      </c>
      <c r="D299" t="str">
        <f>INDEX([1]Calculation!$I:$I,ROW())&amp;"  "&amp;INDEX([1]Calculation!$J:$J,ROW())</f>
        <v>292  lv</v>
      </c>
      <c r="E299" s="2" t="str">
        <f>MONTH(INDEX([1]Calculation!$H:$H,ROW()))&amp;"/"&amp;DAY(INDEX([1]Calculation!$H:$H,ROW()))</f>
        <v>10/26</v>
      </c>
      <c r="F299" s="12">
        <f>ROUND(INDEX([1]Calculation!AK:AK,ROW()),1)</f>
        <v>7.2</v>
      </c>
      <c r="G299" s="8">
        <f>ROUND(INDEX([1]Calculation!K:K,ROW()),0)</f>
        <v>23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5</v>
      </c>
      <c r="K299" s="8">
        <f>ROUND(INDEX([1]Calculation!O:O,ROW()),0)</f>
        <v>0</v>
      </c>
      <c r="L299" s="8">
        <f>ROUND(INDEX([1]Calculation!P:P,ROW()),0)</f>
        <v>20</v>
      </c>
      <c r="M299" s="8">
        <f>ROUND(INDEX([1]Calculation!Q:Q,ROW()),0)</f>
        <v>0</v>
      </c>
      <c r="N299" s="8">
        <f>ROUND(INDEX([1]Calculation!R:R,ROW()),0)</f>
        <v>25</v>
      </c>
      <c r="O299" s="8">
        <f>ROUND(INDEX([1]Calculation!S:S,ROW()),0)</f>
        <v>2</v>
      </c>
    </row>
    <row r="300" spans="1:15">
      <c r="A300" t="str">
        <f>INDEX([1]Calculation!$E:$E,ROW())</f>
        <v>North Carolina</v>
      </c>
      <c r="B300" t="str">
        <f>INDEX([1]Calculation!$C:$C,ROW())</f>
        <v>Siena College/New York Times Upshot</v>
      </c>
      <c r="C300" t="str">
        <f>IF(INDEX([1]Calculation!$F:$F,ROW())=0,"-",INDEX([1]Calculation!$F:$F,ROW()))</f>
        <v>A+</v>
      </c>
      <c r="D300" t="str">
        <f>INDEX([1]Calculation!$I:$I,ROW())&amp;"  "&amp;INDEX([1]Calculation!$J:$J,ROW())</f>
        <v>324  rv</v>
      </c>
      <c r="E300" s="2" t="str">
        <f>MONTH(INDEX([1]Calculation!$H:$H,ROW()))&amp;"/"&amp;DAY(INDEX([1]Calculation!$H:$H,ROW()))</f>
        <v>10/26</v>
      </c>
      <c r="F300" s="12">
        <f>ROUND(INDEX([1]Calculation!AK:AK,ROW()),1)</f>
        <v>7</v>
      </c>
      <c r="G300" s="8">
        <f>ROUND(INDEX([1]Calculation!K:K,ROW()),0)</f>
        <v>29</v>
      </c>
      <c r="H300" s="8">
        <f>ROUND(INDEX([1]Calculation!L:L,ROW()),0)</f>
        <v>0</v>
      </c>
      <c r="I300" s="8">
        <f>ROUND(INDEX([1]Calculation!M:M,ROW()),0)</f>
        <v>1</v>
      </c>
      <c r="J300" s="8">
        <f>ROUND(INDEX([1]Calculation!N:N,ROW()),0)</f>
        <v>1</v>
      </c>
      <c r="K300" s="8">
        <f>ROUND(INDEX([1]Calculation!O:O,ROW()),0)</f>
        <v>0</v>
      </c>
      <c r="L300" s="8">
        <f>ROUND(INDEX([1]Calculation!P:P,ROW()),0)</f>
        <v>13</v>
      </c>
      <c r="M300" s="8">
        <f>ROUND(INDEX([1]Calculation!Q:Q,ROW()),0)</f>
        <v>0</v>
      </c>
      <c r="N300" s="8">
        <f>ROUND(INDEX([1]Calculation!R:R,ROW()),0)</f>
        <v>15</v>
      </c>
      <c r="O300" s="8">
        <f>ROUND(INDEX([1]Calculation!S:S,ROW()),0)</f>
        <v>0</v>
      </c>
    </row>
    <row r="301" spans="1:15">
      <c r="A301" t="str">
        <f>INDEX([1]Calculation!$E:$E,ROW())</f>
        <v>Florida</v>
      </c>
      <c r="B301" t="str">
        <f>INDEX([1]Calculation!$C:$C,ROW())</f>
        <v>Siena College/New York Times Upshot</v>
      </c>
      <c r="C301" t="str">
        <f>IF(INDEX([1]Calculation!$F:$F,ROW())=0,"-",INDEX([1]Calculation!$F:$F,ROW()))</f>
        <v>A+</v>
      </c>
      <c r="D301" t="str">
        <f>INDEX([1]Calculation!$I:$I,ROW())&amp;"  "&amp;INDEX([1]Calculation!$J:$J,ROW())</f>
        <v>236  rv</v>
      </c>
      <c r="E301" s="2" t="str">
        <f>MONTH(INDEX([1]Calculation!$H:$H,ROW()))&amp;"/"&amp;DAY(INDEX([1]Calculation!$H:$H,ROW()))</f>
        <v>10/26</v>
      </c>
      <c r="F301" s="12">
        <f>ROUND(INDEX([1]Calculation!AK:AK,ROW()),1)</f>
        <v>5.8</v>
      </c>
      <c r="G301" s="8">
        <f>ROUND(INDEX([1]Calculation!K:K,ROW()),0)</f>
        <v>27</v>
      </c>
      <c r="H301" s="8">
        <f>ROUND(INDEX([1]Calculation!L:L,ROW()),0)</f>
        <v>0</v>
      </c>
      <c r="I301" s="8">
        <f>ROUND(INDEX([1]Calculation!M:M,ROW()),0)</f>
        <v>0</v>
      </c>
      <c r="J301" s="8">
        <f>ROUND(INDEX([1]Calculation!N:N,ROW()),0)</f>
        <v>5</v>
      </c>
      <c r="K301" s="8">
        <f>ROUND(INDEX([1]Calculation!O:O,ROW()),0)</f>
        <v>2</v>
      </c>
      <c r="L301" s="8">
        <f>ROUND(INDEX([1]Calculation!P:P,ROW()),0)</f>
        <v>13</v>
      </c>
      <c r="M301" s="8">
        <f>ROUND(INDEX([1]Calculation!Q:Q,ROW()),0)</f>
        <v>0</v>
      </c>
      <c r="N301" s="8">
        <f>ROUND(INDEX([1]Calculation!R:R,ROW()),0)</f>
        <v>19</v>
      </c>
      <c r="O301" s="8">
        <f>ROUND(INDEX([1]Calculation!S:S,ROW()),0)</f>
        <v>0</v>
      </c>
    </row>
    <row r="302" spans="1:15">
      <c r="A302" t="str">
        <f>INDEX([1]Calculation!$E:$E,ROW())</f>
        <v>US</v>
      </c>
      <c r="B302" t="str">
        <f>INDEX([1]Calculation!$C:$C,ROW())</f>
        <v>Suffolk University</v>
      </c>
      <c r="C302" t="str">
        <f>IF(INDEX([1]Calculation!$F:$F,ROW())=0,"-",INDEX([1]Calculation!$F:$F,ROW()))</f>
        <v>A-</v>
      </c>
      <c r="D302" t="str">
        <f>INDEX([1]Calculation!$I:$I,ROW())&amp;"  "&amp;INDEX([1]Calculation!$J:$J,ROW())</f>
        <v>399  lv</v>
      </c>
      <c r="E302" s="2" t="str">
        <f>MONTH(INDEX([1]Calculation!$H:$H,ROW()))&amp;"/"&amp;DAY(INDEX([1]Calculation!$H:$H,ROW()))</f>
        <v>10/26</v>
      </c>
      <c r="F302" s="12">
        <f>ROUND(INDEX([1]Calculation!AK:AK,ROW()),1)</f>
        <v>0.8</v>
      </c>
      <c r="G302" s="8">
        <f>ROUND(INDEX([1]Calculation!K:K,ROW()),0)</f>
        <v>26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10</v>
      </c>
      <c r="K302" s="8">
        <f>ROUND(INDEX([1]Calculation!O:O,ROW()),0)</f>
        <v>2</v>
      </c>
      <c r="L302" s="8">
        <f>ROUND(INDEX([1]Calculation!P:P,ROW()),0)</f>
        <v>13</v>
      </c>
      <c r="M302" s="8">
        <f>ROUND(INDEX([1]Calculation!Q:Q,ROW()),0)</f>
        <v>1</v>
      </c>
      <c r="N302" s="8">
        <f>ROUND(INDEX([1]Calculation!R:R,ROW()),0)</f>
        <v>17</v>
      </c>
      <c r="O302" s="8">
        <f>ROUND(INDEX([1]Calculation!S:S,ROW()),0)</f>
        <v>3</v>
      </c>
    </row>
    <row r="303" spans="1:15">
      <c r="A303" t="str">
        <f>INDEX([1]Calculation!$E:$E,ROW())</f>
        <v>Pennsylvania</v>
      </c>
      <c r="B303" t="str">
        <f>INDEX([1]Calculation!$C:$C,ROW())</f>
        <v>Siena College/New York Times Upshot</v>
      </c>
      <c r="C303" t="str">
        <f>IF(INDEX([1]Calculation!$F:$F,ROW())=0,"-",INDEX([1]Calculation!$F:$F,ROW()))</f>
        <v>A+</v>
      </c>
      <c r="D303" t="str">
        <f>INDEX([1]Calculation!$I:$I,ROW())&amp;"  "&amp;INDEX([1]Calculation!$J:$J,ROW())</f>
        <v>304  rv</v>
      </c>
      <c r="E303" s="2" t="str">
        <f>MONTH(INDEX([1]Calculation!$H:$H,ROW()))&amp;"/"&amp;DAY(INDEX([1]Calculation!$H:$H,ROW()))</f>
        <v>10/25</v>
      </c>
      <c r="F303" s="12">
        <f>ROUND(INDEX([1]Calculation!AK:AK,ROW()),1)</f>
        <v>6.7</v>
      </c>
      <c r="G303" s="8">
        <f>ROUND(INDEX([1]Calculation!K:K,ROW()),0)</f>
        <v>28</v>
      </c>
      <c r="H303" s="8">
        <f>ROUND(INDEX([1]Calculation!L:L,ROW()),0)</f>
        <v>0</v>
      </c>
      <c r="I303" s="8">
        <f>ROUND(INDEX([1]Calculation!M:M,ROW()),0)</f>
        <v>0</v>
      </c>
      <c r="J303" s="8">
        <f>ROUND(INDEX([1]Calculation!N:N,ROW()),0)</f>
        <v>4</v>
      </c>
      <c r="K303" s="8">
        <f>ROUND(INDEX([1]Calculation!O:O,ROW()),0)</f>
        <v>1</v>
      </c>
      <c r="L303" s="8">
        <f>ROUND(INDEX([1]Calculation!P:P,ROW()),0)</f>
        <v>14</v>
      </c>
      <c r="M303" s="8">
        <f>ROUND(INDEX([1]Calculation!Q:Q,ROW()),0)</f>
        <v>0</v>
      </c>
      <c r="N303" s="8">
        <f>ROUND(INDEX([1]Calculation!R:R,ROW()),0)</f>
        <v>16</v>
      </c>
      <c r="O303" s="8">
        <f>ROUND(INDEX([1]Calculation!S:S,ROW()),0)</f>
        <v>2</v>
      </c>
    </row>
    <row r="304" spans="1:15">
      <c r="A304" t="str">
        <f>INDEX([1]Calculation!$E:$E,ROW())</f>
        <v>Michigan</v>
      </c>
      <c r="B304" t="str">
        <f>INDEX([1]Calculation!$C:$C,ROW())</f>
        <v>Siena College/New York Times Upshot</v>
      </c>
      <c r="C304" t="str">
        <f>IF(INDEX([1]Calculation!$F:$F,ROW())=0,"-",INDEX([1]Calculation!$F:$F,ROW()))</f>
        <v>A+</v>
      </c>
      <c r="D304" t="str">
        <f>INDEX([1]Calculation!$I:$I,ROW())&amp;"  "&amp;INDEX([1]Calculation!$J:$J,ROW())</f>
        <v>203  lv</v>
      </c>
      <c r="E304" s="2" t="str">
        <f>MONTH(INDEX([1]Calculation!$H:$H,ROW()))&amp;"/"&amp;DAY(INDEX([1]Calculation!$H:$H,ROW()))</f>
        <v>10/25</v>
      </c>
      <c r="F304" s="12">
        <f>ROUND(INDEX([1]Calculation!AK:AK,ROW()),1)</f>
        <v>5.8</v>
      </c>
      <c r="G304" s="8">
        <f>ROUND(INDEX([1]Calculation!K:K,ROW()),0)</f>
        <v>30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3</v>
      </c>
      <c r="K304" s="8">
        <f>ROUND(INDEX([1]Calculation!O:O,ROW()),0)</f>
        <v>1</v>
      </c>
      <c r="L304" s="8">
        <f>ROUND(INDEX([1]Calculation!P:P,ROW()),0)</f>
        <v>17</v>
      </c>
      <c r="M304" s="8">
        <f>ROUND(INDEX([1]Calculation!Q:Q,ROW()),0)</f>
        <v>0</v>
      </c>
      <c r="N304" s="8">
        <f>ROUND(INDEX([1]Calculation!R:R,ROW()),0)</f>
        <v>21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Echelon Insights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449  lv</v>
      </c>
      <c r="E305" s="2" t="str">
        <f>MONTH(INDEX([1]Calculation!$H:$H,ROW()))&amp;"/"&amp;DAY(INDEX([1]Calculation!$H:$H,ROW()))</f>
        <v>10/25</v>
      </c>
      <c r="F305" s="12">
        <f>ROUND(INDEX([1]Calculation!AK:AK,ROW()),1)</f>
        <v>0</v>
      </c>
      <c r="G305" s="8">
        <f>ROUND(INDEX([1]Calculation!K:K,ROW()),0)</f>
        <v>62</v>
      </c>
      <c r="H305" s="8">
        <f>ROUND(INDEX([1]Calculation!L:L,ROW()),0)</f>
        <v>0</v>
      </c>
      <c r="I305" s="8">
        <f>ROUND(INDEX([1]Calculation!M:M,ROW()),0)</f>
        <v>0</v>
      </c>
      <c r="J305" s="8">
        <f>ROUND(INDEX([1]Calculation!N:N,ROW()),0)</f>
        <v>0</v>
      </c>
      <c r="K305" s="8">
        <f>ROUND(INDEX([1]Calculation!O:O,ROW()),0)</f>
        <v>0</v>
      </c>
      <c r="L305" s="8">
        <f>ROUND(INDEX([1]Calculation!P:P,ROW()),0)</f>
        <v>0</v>
      </c>
      <c r="M305" s="8">
        <f>ROUND(INDEX([1]Calculation!Q:Q,ROW()),0)</f>
        <v>0</v>
      </c>
      <c r="N305" s="8">
        <f>ROUND(INDEX([1]Calculation!R:R,ROW()),0)</f>
        <v>0</v>
      </c>
      <c r="O305" s="8">
        <f>ROUND(INDEX([1]Calculation!S:S,ROW()),0)</f>
        <v>0</v>
      </c>
    </row>
    <row r="306" spans="1:15">
      <c r="A306" t="str">
        <f>INDEX([1]Calculation!$E:$E,ROW())</f>
        <v>US</v>
      </c>
      <c r="B306" t="str">
        <f>INDEX([1]Calculation!$C:$C,ROW())</f>
        <v>Echelon Insights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449  lv</v>
      </c>
      <c r="E306" s="2" t="str">
        <f>MONTH(INDEX([1]Calculation!$H:$H,ROW()))&amp;"/"&amp;DAY(INDEX([1]Calculation!$H:$H,ROW()))</f>
        <v>10/25</v>
      </c>
      <c r="F306" s="12">
        <f>ROUND(INDEX([1]Calculation!AK:AK,ROW()),1)</f>
        <v>0</v>
      </c>
      <c r="G306" s="8">
        <f>ROUND(INDEX([1]Calculation!K:K,ROW()),0)</f>
        <v>60</v>
      </c>
      <c r="H306" s="8">
        <f>ROUND(INDEX([1]Calculation!L:L,ROW()),0)</f>
        <v>0</v>
      </c>
      <c r="I306" s="8">
        <f>ROUND(INDEX([1]Calculation!M:M,ROW()),0)</f>
        <v>0</v>
      </c>
      <c r="J306" s="8">
        <f>ROUND(INDEX([1]Calculation!N:N,ROW()),0)</f>
        <v>0</v>
      </c>
      <c r="K306" s="8">
        <f>ROUND(INDEX([1]Calculation!O:O,ROW()),0)</f>
        <v>0</v>
      </c>
      <c r="L306" s="8">
        <f>ROUND(INDEX([1]Calculation!P:P,ROW()),0)</f>
        <v>28</v>
      </c>
      <c r="M306" s="8">
        <f>ROUND(INDEX([1]Calculation!Q:Q,ROW()),0)</f>
        <v>0</v>
      </c>
      <c r="N306" s="8">
        <f>ROUND(INDEX([1]Calculation!R:R,ROW()),0)</f>
        <v>0</v>
      </c>
      <c r="O306" s="8">
        <f>ROUND(INDEX([1]Calculation!S:S,ROW()),0)</f>
        <v>0</v>
      </c>
    </row>
    <row r="307" spans="1:15">
      <c r="A307" t="str">
        <f>INDEX([1]Calculation!$E:$E,ROW())</f>
        <v>US</v>
      </c>
      <c r="B307" t="str">
        <f>INDEX([1]Calculation!$C:$C,ROW())</f>
        <v>Echelon Insights</v>
      </c>
      <c r="C307" t="str">
        <f>IF(INDEX([1]Calculation!$F:$F,ROW())=0,"-",INDEX([1]Calculation!$F:$F,ROW()))</f>
        <v>-</v>
      </c>
      <c r="D307" t="str">
        <f>INDEX([1]Calculation!$I:$I,ROW())&amp;"  "&amp;INDEX([1]Calculation!$J:$J,ROW())</f>
        <v>449  lv</v>
      </c>
      <c r="E307" s="2" t="str">
        <f>MONTH(INDEX([1]Calculation!$H:$H,ROW()))&amp;"/"&amp;DAY(INDEX([1]Calculation!$H:$H,ROW()))</f>
        <v>10/25</v>
      </c>
      <c r="F307" s="12">
        <f>ROUND(INDEX([1]Calculation!AK:AK,ROW()),1)</f>
        <v>0</v>
      </c>
      <c r="G307" s="8">
        <f>ROUND(INDEX([1]Calculation!K:K,ROW()),0)</f>
        <v>49</v>
      </c>
      <c r="H307" s="8">
        <f>ROUND(INDEX([1]Calculation!L:L,ROW()),0)</f>
        <v>0</v>
      </c>
      <c r="I307" s="8">
        <f>ROUND(INDEX([1]Calculation!M:M,ROW()),0)</f>
        <v>0</v>
      </c>
      <c r="J307" s="8">
        <f>ROUND(INDEX([1]Calculation!N:N,ROW()),0)</f>
        <v>0</v>
      </c>
      <c r="K307" s="8">
        <f>ROUND(INDEX([1]Calculation!O:O,ROW()),0)</f>
        <v>0</v>
      </c>
      <c r="L307" s="8">
        <f>ROUND(INDEX([1]Calculation!P:P,ROW()),0)</f>
        <v>0</v>
      </c>
      <c r="M307" s="8">
        <f>ROUND(INDEX([1]Calculation!Q:Q,ROW()),0)</f>
        <v>0</v>
      </c>
      <c r="N307" s="8">
        <f>ROUND(INDEX([1]Calculation!R:R,ROW()),0)</f>
        <v>38</v>
      </c>
      <c r="O307" s="8">
        <f>ROUND(INDEX([1]Calculation!S:S,ROW()),0)</f>
        <v>0</v>
      </c>
    </row>
    <row r="308" spans="1:15">
      <c r="A308" t="str">
        <f>INDEX([1]Calculation!$E:$E,ROW())</f>
        <v>US</v>
      </c>
      <c r="B308" t="str">
        <f>INDEX([1]Calculation!$C:$C,ROW())</f>
        <v>Echelon Insights</v>
      </c>
      <c r="C308" t="str">
        <f>IF(INDEX([1]Calculation!$F:$F,ROW())=0,"-",INDEX([1]Calculation!$F:$F,ROW()))</f>
        <v>-</v>
      </c>
      <c r="D308" t="str">
        <f>INDEX([1]Calculation!$I:$I,ROW())&amp;"  "&amp;INDEX([1]Calculation!$J:$J,ROW())</f>
        <v>449  lv</v>
      </c>
      <c r="E308" s="2" t="str">
        <f>MONTH(INDEX([1]Calculation!$H:$H,ROW()))&amp;"/"&amp;DAY(INDEX([1]Calculation!$H:$H,ROW()))</f>
        <v>10/25</v>
      </c>
      <c r="F308" s="12">
        <f>ROUND(INDEX([1]Calculation!AK:AK,ROW()),1)</f>
        <v>0</v>
      </c>
      <c r="G308" s="8">
        <f>ROUND(INDEX([1]Calculation!K:K,ROW()),0)</f>
        <v>32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6</v>
      </c>
      <c r="K308" s="8">
        <f>ROUND(INDEX([1]Calculation!O:O,ROW()),0)</f>
        <v>2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22</v>
      </c>
      <c r="O308" s="8">
        <f>ROUND(INDEX([1]Calculation!S:S,ROW()),0)</f>
        <v>1</v>
      </c>
    </row>
    <row r="309" spans="1:15">
      <c r="A309" t="str">
        <f>INDEX([1]Calculation!$E:$E,ROW())</f>
        <v>Arizona</v>
      </c>
      <c r="B309" t="str">
        <f>INDEX([1]Calculation!$C:$C,ROW())</f>
        <v>Siena College/New York Times Upshot</v>
      </c>
      <c r="C309" t="str">
        <f>IF(INDEX([1]Calculation!$F:$F,ROW())=0,"-",INDEX([1]Calculation!$F:$F,ROW()))</f>
        <v>A+</v>
      </c>
      <c r="D309" t="str">
        <f>INDEX([1]Calculation!$I:$I,ROW())&amp;"  "&amp;INDEX([1]Calculation!$J:$J,ROW())</f>
        <v>209  rv</v>
      </c>
      <c r="E309" s="2" t="str">
        <f>MONTH(INDEX([1]Calculation!$H:$H,ROW()))&amp;"/"&amp;DAY(INDEX([1]Calculation!$H:$H,ROW()))</f>
        <v>10/23</v>
      </c>
      <c r="F309" s="12">
        <f>ROUND(INDEX([1]Calculation!AK:AK,ROW()),1)</f>
        <v>5.3</v>
      </c>
      <c r="G309" s="8">
        <f>ROUND(INDEX([1]Calculation!K:K,ROW()),0)</f>
        <v>24</v>
      </c>
      <c r="H309" s="8">
        <f>ROUND(INDEX([1]Calculation!L:L,ROW()),0)</f>
        <v>0</v>
      </c>
      <c r="I309" s="8">
        <f>ROUND(INDEX([1]Calculation!M:M,ROW()),0)</f>
        <v>0</v>
      </c>
      <c r="J309" s="8">
        <f>ROUND(INDEX([1]Calculation!N:N,ROW()),0)</f>
        <v>5</v>
      </c>
      <c r="K309" s="8">
        <f>ROUND(INDEX([1]Calculation!O:O,ROW()),0)</f>
        <v>1</v>
      </c>
      <c r="L309" s="8">
        <f>ROUND(INDEX([1]Calculation!P:P,ROW()),0)</f>
        <v>16</v>
      </c>
      <c r="M309" s="8">
        <f>ROUND(INDEX([1]Calculation!Q:Q,ROW()),0)</f>
        <v>0</v>
      </c>
      <c r="N309" s="8">
        <f>ROUND(INDEX([1]Calculation!R:R,ROW()),0)</f>
        <v>15</v>
      </c>
      <c r="O309" s="8">
        <f>ROUND(INDEX([1]Calculation!S:S,ROW()),0)</f>
        <v>1</v>
      </c>
    </row>
    <row r="310" spans="1:15">
      <c r="A310" t="str">
        <f>INDEX([1]Calculation!$E:$E,ROW())</f>
        <v>US</v>
      </c>
      <c r="B310" t="str">
        <f>INDEX([1]Calculation!$C:$C,ROW())</f>
        <v>McLaughlin &amp; Associates</v>
      </c>
      <c r="C310" t="str">
        <f>IF(INDEX([1]Calculation!$F:$F,ROW())=0,"-",INDEX([1]Calculation!$F:$F,ROW()))</f>
        <v>C/D</v>
      </c>
      <c r="D310" t="str">
        <f>INDEX([1]Calculation!$I:$I,ROW())&amp;"  "&amp;INDEX([1]Calculation!$J:$J,ROW())</f>
        <v>468  lv</v>
      </c>
      <c r="E310" s="2" t="str">
        <f>MONTH(INDEX([1]Calculation!$H:$H,ROW()))&amp;"/"&amp;DAY(INDEX([1]Calculation!$H:$H,ROW()))</f>
        <v>10/22</v>
      </c>
      <c r="F310" s="12">
        <f>ROUND(INDEX([1]Calculation!AK:AK,ROW()),1)</f>
        <v>0</v>
      </c>
      <c r="G310" s="8">
        <f>ROUND(INDEX([1]Calculation!K:K,ROW()),0)</f>
        <v>0</v>
      </c>
      <c r="H310" s="8">
        <f>ROUND(INDEX([1]Calculation!L:L,ROW()),0)</f>
        <v>1</v>
      </c>
      <c r="I310" s="8">
        <f>ROUND(INDEX([1]Calculation!M:M,ROW()),0)</f>
        <v>4</v>
      </c>
      <c r="J310" s="8">
        <f>ROUND(INDEX([1]Calculation!N:N,ROW()),0)</f>
        <v>5</v>
      </c>
      <c r="K310" s="8">
        <f>ROUND(INDEX([1]Calculation!O:O,ROW()),0)</f>
        <v>2</v>
      </c>
      <c r="L310" s="8">
        <f>ROUND(INDEX([1]Calculation!P:P,ROW()),0)</f>
        <v>23</v>
      </c>
      <c r="M310" s="8">
        <f>ROUND(INDEX([1]Calculation!Q:Q,ROW()),0)</f>
        <v>2</v>
      </c>
      <c r="N310" s="8">
        <f>ROUND(INDEX([1]Calculation!R:R,ROW()),0)</f>
        <v>20</v>
      </c>
      <c r="O310" s="8">
        <f>ROUND(INDEX([1]Calculation!S:S,ROW()),0)</f>
        <v>6</v>
      </c>
    </row>
    <row r="311" spans="1:15">
      <c r="A311" t="str">
        <f>INDEX([1]Calculation!$E:$E,ROW())</f>
        <v>US</v>
      </c>
      <c r="B311" t="str">
        <f>INDEX([1]Calculation!$C:$C,ROW())</f>
        <v>McLaughlin &amp; Associates</v>
      </c>
      <c r="C311" t="str">
        <f>IF(INDEX([1]Calculation!$F:$F,ROW())=0,"-",INDEX([1]Calculation!$F:$F,ROW()))</f>
        <v>C/D</v>
      </c>
      <c r="D311" t="str">
        <f>INDEX([1]Calculation!$I:$I,ROW())&amp;"  "&amp;INDEX([1]Calculation!$J:$J,ROW())</f>
        <v>468  lv</v>
      </c>
      <c r="E311" s="2" t="str">
        <f>MONTH(INDEX([1]Calculation!$H:$H,ROW()))&amp;"/"&amp;DAY(INDEX([1]Calculation!$H:$H,ROW()))</f>
        <v>10/22</v>
      </c>
      <c r="F311" s="12">
        <f>ROUND(INDEX([1]Calculation!AK:AK,ROW()),1)</f>
        <v>0.1</v>
      </c>
      <c r="G311" s="8">
        <f>ROUND(INDEX([1]Calculation!K:K,ROW()),0)</f>
        <v>28</v>
      </c>
      <c r="H311" s="8">
        <f>ROUND(INDEX([1]Calculation!L:L,ROW()),0)</f>
        <v>0</v>
      </c>
      <c r="I311" s="8">
        <f>ROUND(INDEX([1]Calculation!M:M,ROW()),0)</f>
        <v>3</v>
      </c>
      <c r="J311" s="8">
        <f>ROUND(INDEX([1]Calculation!N:N,ROW()),0)</f>
        <v>3</v>
      </c>
      <c r="K311" s="8">
        <f>ROUND(INDEX([1]Calculation!O:O,ROW()),0)</f>
        <v>2</v>
      </c>
      <c r="L311" s="8">
        <f>ROUND(INDEX([1]Calculation!P:P,ROW()),0)</f>
        <v>18</v>
      </c>
      <c r="M311" s="8">
        <f>ROUND(INDEX([1]Calculation!Q:Q,ROW()),0)</f>
        <v>0</v>
      </c>
      <c r="N311" s="8">
        <f>ROUND(INDEX([1]Calculation!R:R,ROW()),0)</f>
        <v>16</v>
      </c>
      <c r="O311" s="8">
        <f>ROUND(INDEX([1]Calculation!S:S,ROW()),0)</f>
        <v>6</v>
      </c>
    </row>
    <row r="312" spans="1:15">
      <c r="A312" t="str">
        <f>INDEX([1]Calculation!$E:$E,ROW())</f>
        <v>Maine</v>
      </c>
      <c r="B312" t="str">
        <f>INDEX([1]Calculation!$C:$C,ROW())</f>
        <v>Maine People's Resource Center</v>
      </c>
      <c r="C312" t="str">
        <f>IF(INDEX([1]Calculation!$F:$F,ROW())=0,"-",INDEX([1]Calculation!$F:$F,ROW()))</f>
        <v>B/C</v>
      </c>
      <c r="D312" t="str">
        <f>INDEX([1]Calculation!$I:$I,ROW())&amp;"  "&amp;INDEX([1]Calculation!$J:$J,ROW())</f>
        <v>728  lv</v>
      </c>
      <c r="E312" s="2" t="str">
        <f>MONTH(INDEX([1]Calculation!$H:$H,ROW()))&amp;"/"&amp;DAY(INDEX([1]Calculation!$H:$H,ROW()))</f>
        <v>10/21</v>
      </c>
      <c r="F312" s="12">
        <f>ROUND(INDEX([1]Calculation!AK:AK,ROW()),1)</f>
        <v>3.3</v>
      </c>
      <c r="G312" s="8">
        <f>ROUND(INDEX([1]Calculation!K:K,ROW()),0)</f>
        <v>27</v>
      </c>
      <c r="H312" s="8">
        <f>ROUND(INDEX([1]Calculation!L:L,ROW()),0)</f>
        <v>0</v>
      </c>
      <c r="I312" s="8">
        <f>ROUND(INDEX([1]Calculation!M:M,ROW()),0)</f>
        <v>3</v>
      </c>
      <c r="J312" s="8">
        <f>ROUND(INDEX([1]Calculation!N:N,ROW()),0)</f>
        <v>9</v>
      </c>
      <c r="K312" s="8">
        <f>ROUND(INDEX([1]Calculation!O:O,ROW()),0)</f>
        <v>0</v>
      </c>
      <c r="L312" s="8">
        <f>ROUND(INDEX([1]Calculation!P:P,ROW()),0)</f>
        <v>15</v>
      </c>
      <c r="M312" s="8">
        <f>ROUND(INDEX([1]Calculation!Q:Q,ROW()),0)</f>
        <v>0</v>
      </c>
      <c r="N312" s="8">
        <f>ROUND(INDEX([1]Calculation!R:R,ROW()),0)</f>
        <v>22</v>
      </c>
      <c r="O312" s="8">
        <f>ROUND(INDEX([1]Calculation!S:S,ROW()),0)</f>
        <v>2</v>
      </c>
    </row>
    <row r="313" spans="1:15">
      <c r="A313" t="str">
        <f>INDEX([1]Calculation!$E:$E,ROW())</f>
        <v>Iowa</v>
      </c>
      <c r="B313" t="str">
        <f>INDEX([1]Calculation!$C:$C,ROW())</f>
        <v>Civiqs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598  lv</v>
      </c>
      <c r="E313" s="2" t="str">
        <f>MONTH(INDEX([1]Calculation!$H:$H,ROW()))&amp;"/"&amp;DAY(INDEX([1]Calculation!$H:$H,ROW()))</f>
        <v>10/22</v>
      </c>
      <c r="F313" s="12">
        <f>ROUND(INDEX([1]Calculation!AK:AK,ROW()),1)</f>
        <v>0</v>
      </c>
      <c r="G313" s="8">
        <f>ROUND(INDEX([1]Calculation!K:K,ROW()),0)</f>
        <v>12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20</v>
      </c>
      <c r="K313" s="8">
        <f>ROUND(INDEX([1]Calculation!O:O,ROW()),0)</f>
        <v>4</v>
      </c>
      <c r="L313" s="8">
        <f>ROUND(INDEX([1]Calculation!P:P,ROW()),0)</f>
        <v>18</v>
      </c>
      <c r="M313" s="8">
        <f>ROUND(INDEX([1]Calculation!Q:Q,ROW()),0)</f>
        <v>3</v>
      </c>
      <c r="N313" s="8">
        <f>ROUND(INDEX([1]Calculation!R:R,ROW()),0)</f>
        <v>28</v>
      </c>
      <c r="O313" s="8">
        <f>ROUND(INDEX([1]Calculation!S:S,ROW()),0)</f>
        <v>2</v>
      </c>
    </row>
    <row r="314" spans="1:15">
      <c r="A314" t="str">
        <f>INDEX([1]Calculation!$E:$E,ROW())</f>
        <v>US</v>
      </c>
      <c r="B314" t="str">
        <f>INDEX([1]Calculation!$C:$C,ROW())</f>
        <v>YouGov</v>
      </c>
      <c r="C314" t="str">
        <f>IF(INDEX([1]Calculation!$F:$F,ROW())=0,"-",INDEX([1]Calculation!$F:$F,ROW()))</f>
        <v>B-</v>
      </c>
      <c r="D314" t="str">
        <f>INDEX([1]Calculation!$I:$I,ROW())&amp;"  "&amp;INDEX([1]Calculation!$J:$J,ROW())</f>
        <v>628  lv</v>
      </c>
      <c r="E314" s="2" t="str">
        <f>MONTH(INDEX([1]Calculation!$H:$H,ROW()))&amp;"/"&amp;DAY(INDEX([1]Calculation!$H:$H,ROW()))</f>
        <v>10/22</v>
      </c>
      <c r="F314" s="12">
        <f>ROUND(INDEX([1]Calculation!AK:AK,ROW()),1)</f>
        <v>0</v>
      </c>
      <c r="G314" s="8">
        <f>ROUND(INDEX([1]Calculation!K:K,ROW()),0)</f>
        <v>24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8</v>
      </c>
      <c r="K314" s="8">
        <f>ROUND(INDEX([1]Calculation!O:O,ROW()),0)</f>
        <v>1</v>
      </c>
      <c r="L314" s="8">
        <f>ROUND(INDEX([1]Calculation!P:P,ROW()),0)</f>
        <v>15</v>
      </c>
      <c r="M314" s="8">
        <f>ROUND(INDEX([1]Calculation!Q:Q,ROW()),0)</f>
        <v>1</v>
      </c>
      <c r="N314" s="8">
        <f>ROUND(INDEX([1]Calculation!R:R,ROW()),0)</f>
        <v>21</v>
      </c>
      <c r="O314" s="8">
        <f>ROUND(INDEX([1]Calculation!S:S,ROW()),0)</f>
        <v>3</v>
      </c>
    </row>
    <row r="315" spans="1:15">
      <c r="A315" t="str">
        <f>INDEX([1]Calculation!$E:$E,ROW())</f>
        <v>US</v>
      </c>
      <c r="B315" t="str">
        <f>INDEX([1]Calculation!$C:$C,ROW())</f>
        <v>Harris Insights &amp; Analytics</v>
      </c>
      <c r="C315" t="str">
        <f>IF(INDEX([1]Calculation!$F:$F,ROW())=0,"-",INDEX([1]Calculation!$F:$F,ROW()))</f>
        <v>C+</v>
      </c>
      <c r="D315" t="str">
        <f>INDEX([1]Calculation!$I:$I,ROW())&amp;"  "&amp;INDEX([1]Calculation!$J:$J,ROW())</f>
        <v>440  rv</v>
      </c>
      <c r="E315" s="2" t="str">
        <f>MONTH(INDEX([1]Calculation!$H:$H,ROW()))&amp;"/"&amp;DAY(INDEX([1]Calculation!$H:$H,ROW()))</f>
        <v>10/22</v>
      </c>
      <c r="F315" s="12">
        <f>ROUND(INDEX([1]Calculation!AK:AK,ROW()),1)</f>
        <v>0</v>
      </c>
      <c r="G315" s="8">
        <f>ROUND(INDEX([1]Calculation!K:K,ROW()),0)</f>
        <v>27</v>
      </c>
      <c r="H315" s="8">
        <f>ROUND(INDEX([1]Calculation!L:L,ROW()),0)</f>
        <v>0</v>
      </c>
      <c r="I315" s="8">
        <f>ROUND(INDEX([1]Calculation!M:M,ROW()),0)</f>
        <v>1</v>
      </c>
      <c r="J315" s="8">
        <f>ROUND(INDEX([1]Calculation!N:N,ROW()),0)</f>
        <v>6</v>
      </c>
      <c r="K315" s="8">
        <f>ROUND(INDEX([1]Calculation!O:O,ROW()),0)</f>
        <v>1</v>
      </c>
      <c r="L315" s="8">
        <f>ROUND(INDEX([1]Calculation!P:P,ROW()),0)</f>
        <v>14</v>
      </c>
      <c r="M315" s="8">
        <f>ROUND(INDEX([1]Calculation!Q:Q,ROW()),0)</f>
        <v>1</v>
      </c>
      <c r="N315" s="8">
        <f>ROUND(INDEX([1]Calculation!R:R,ROW()),0)</f>
        <v>19</v>
      </c>
      <c r="O315" s="8">
        <f>ROUND(INDEX([1]Calculation!S:S,ROW()),0)</f>
        <v>2</v>
      </c>
    </row>
    <row r="316" spans="1:15">
      <c r="A316" t="str">
        <f>INDEX([1]Calculation!$E:$E,ROW())</f>
        <v>South Carolina</v>
      </c>
      <c r="B316" t="str">
        <f>INDEX([1]Calculation!$C:$C,ROW())</f>
        <v>Change Research</v>
      </c>
      <c r="C316" t="str">
        <f>IF(INDEX([1]Calculation!$F:$F,ROW())=0,"-",INDEX([1]Calculation!$F:$F,ROW()))</f>
        <v>C</v>
      </c>
      <c r="D316" t="str">
        <f>INDEX([1]Calculation!$I:$I,ROW())&amp;"  "&amp;INDEX([1]Calculation!$J:$J,ROW())</f>
        <v>731  lv</v>
      </c>
      <c r="E316" s="2" t="str">
        <f>MONTH(INDEX([1]Calculation!$H:$H,ROW()))&amp;"/"&amp;DAY(INDEX([1]Calculation!$H:$H,ROW()))</f>
        <v>10/21</v>
      </c>
      <c r="F316" s="12">
        <f>ROUND(INDEX([1]Calculation!AK:AK,ROW()),1)</f>
        <v>0.1</v>
      </c>
      <c r="G316" s="8">
        <f>ROUND(INDEX([1]Calculation!K:K,ROW()),0)</f>
        <v>30</v>
      </c>
      <c r="H316" s="8">
        <f>ROUND(INDEX([1]Calculation!L:L,ROW()),0)</f>
        <v>0</v>
      </c>
      <c r="I316" s="8">
        <f>ROUND(INDEX([1]Calculation!M:M,ROW()),0)</f>
        <v>3</v>
      </c>
      <c r="J316" s="8">
        <f>ROUND(INDEX([1]Calculation!N:N,ROW()),0)</f>
        <v>9</v>
      </c>
      <c r="K316" s="8">
        <f>ROUND(INDEX([1]Calculation!O:O,ROW()),0)</f>
        <v>3</v>
      </c>
      <c r="L316" s="8">
        <f>ROUND(INDEX([1]Calculation!P:P,ROW()),0)</f>
        <v>13</v>
      </c>
      <c r="M316" s="8">
        <f>ROUND(INDEX([1]Calculation!Q:Q,ROW()),0)</f>
        <v>5</v>
      </c>
      <c r="N316" s="8">
        <f>ROUND(INDEX([1]Calculation!R:R,ROW()),0)</f>
        <v>19</v>
      </c>
      <c r="O316" s="8">
        <f>ROUND(INDEX([1]Calculation!S:S,ROW()),0)</f>
        <v>4</v>
      </c>
    </row>
    <row r="317" spans="1:15">
      <c r="A317" t="str">
        <f>INDEX([1]Calculation!$E:$E,ROW())</f>
        <v>US</v>
      </c>
      <c r="B317" t="str">
        <f>INDEX([1]Calculation!$C:$C,ROW())</f>
        <v>Quinnipiac University</v>
      </c>
      <c r="C317" t="str">
        <f>IF(INDEX([1]Calculation!$F:$F,ROW())=0,"-",INDEX([1]Calculation!$F:$F,ROW()))</f>
        <v>B+</v>
      </c>
      <c r="D317" t="str">
        <f>INDEX([1]Calculation!$I:$I,ROW())&amp;"  "&amp;INDEX([1]Calculation!$J:$J,ROW())</f>
        <v>713  rv</v>
      </c>
      <c r="E317" s="2" t="str">
        <f>MONTH(INDEX([1]Calculation!$H:$H,ROW()))&amp;"/"&amp;DAY(INDEX([1]Calculation!$H:$H,ROW()))</f>
        <v>10/21</v>
      </c>
      <c r="F317" s="12">
        <f>ROUND(INDEX([1]Calculation!AK:AK,ROW()),1)</f>
        <v>0</v>
      </c>
      <c r="G317" s="8">
        <f>ROUND(INDEX([1]Calculation!K:K,ROW()),0)</f>
        <v>21</v>
      </c>
      <c r="H317" s="8">
        <f>ROUND(INDEX([1]Calculation!L:L,ROW()),0)</f>
        <v>0</v>
      </c>
      <c r="I317" s="8">
        <f>ROUND(INDEX([1]Calculation!M:M,ROW()),0)</f>
        <v>1</v>
      </c>
      <c r="J317" s="8">
        <f>ROUND(INDEX([1]Calculation!N:N,ROW()),0)</f>
        <v>10</v>
      </c>
      <c r="K317" s="8">
        <f>ROUND(INDEX([1]Calculation!O:O,ROW()),0)</f>
        <v>3</v>
      </c>
      <c r="L317" s="8">
        <f>ROUND(INDEX([1]Calculation!P:P,ROW()),0)</f>
        <v>15</v>
      </c>
      <c r="M317" s="8">
        <f>ROUND(INDEX([1]Calculation!Q:Q,ROW()),0)</f>
        <v>1</v>
      </c>
      <c r="N317" s="8">
        <f>ROUND(INDEX([1]Calculation!R:R,ROW()),0)</f>
        <v>28</v>
      </c>
      <c r="O317" s="8">
        <f>ROUND(INDEX([1]Calculation!S:S,ROW()),0)</f>
        <v>1</v>
      </c>
    </row>
    <row r="318" spans="1:15">
      <c r="A318" t="str">
        <f>INDEX([1]Calculation!$E:$E,ROW())</f>
        <v>South Carolina</v>
      </c>
      <c r="B318" t="str">
        <f>INDEX([1]Calculation!$C:$C,ROW())</f>
        <v>Monmouth University</v>
      </c>
      <c r="C318" t="str">
        <f>IF(INDEX([1]Calculation!$F:$F,ROW())=0,"-",INDEX([1]Calculation!$F:$F,ROW()))</f>
        <v>A+</v>
      </c>
      <c r="D318" t="str">
        <f>INDEX([1]Calculation!$I:$I,ROW())&amp;"  "&amp;INDEX([1]Calculation!$J:$J,ROW())</f>
        <v>402  lv</v>
      </c>
      <c r="E318" s="2" t="str">
        <f>MONTH(INDEX([1]Calculation!$H:$H,ROW()))&amp;"/"&amp;DAY(INDEX([1]Calculation!$H:$H,ROW()))</f>
        <v>10/21</v>
      </c>
      <c r="F318" s="12">
        <f>ROUND(INDEX([1]Calculation!AK:AK,ROW()),1)</f>
        <v>8.6999999999999993</v>
      </c>
      <c r="G318" s="8">
        <f>ROUND(INDEX([1]Calculation!K:K,ROW()),0)</f>
        <v>33</v>
      </c>
      <c r="H318" s="8">
        <f>ROUND(INDEX([1]Calculation!L:L,ROW()),0)</f>
        <v>0</v>
      </c>
      <c r="I318" s="8">
        <f>ROUND(INDEX([1]Calculation!M:M,ROW()),0)</f>
        <v>2</v>
      </c>
      <c r="J318" s="8">
        <f>ROUND(INDEX([1]Calculation!N:N,ROW()),0)</f>
        <v>3</v>
      </c>
      <c r="K318" s="8">
        <f>ROUND(INDEX([1]Calculation!O:O,ROW()),0)</f>
        <v>2</v>
      </c>
      <c r="L318" s="8">
        <f>ROUND(INDEX([1]Calculation!P:P,ROW()),0)</f>
        <v>12</v>
      </c>
      <c r="M318" s="8">
        <f>ROUND(INDEX([1]Calculation!Q:Q,ROW()),0)</f>
        <v>4</v>
      </c>
      <c r="N318" s="8">
        <f>ROUND(INDEX([1]Calculation!R:R,ROW()),0)</f>
        <v>16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Emerson College</v>
      </c>
      <c r="C319" t="str">
        <f>IF(INDEX([1]Calculation!$F:$F,ROW())=0,"-",INDEX([1]Calculation!$F:$F,ROW()))</f>
        <v>B-</v>
      </c>
      <c r="D319" t="str">
        <f>INDEX([1]Calculation!$I:$I,ROW())&amp;"  "&amp;INDEX([1]Calculation!$J:$J,ROW())</f>
        <v>430  lv</v>
      </c>
      <c r="E319" s="2" t="str">
        <f>MONTH(INDEX([1]Calculation!$H:$H,ROW()))&amp;"/"&amp;DAY(INDEX([1]Calculation!$H:$H,ROW()))</f>
        <v>10/21</v>
      </c>
      <c r="F319" s="12">
        <f>ROUND(INDEX([1]Calculation!AK:AK,ROW()),1)</f>
        <v>0.1</v>
      </c>
      <c r="G319" s="8">
        <f>ROUND(INDEX([1]Calculation!K:K,ROW()),0)</f>
        <v>27</v>
      </c>
      <c r="H319" s="8">
        <f>ROUND(INDEX([1]Calculation!L:L,ROW()),0)</f>
        <v>0</v>
      </c>
      <c r="I319" s="8">
        <f>ROUND(INDEX([1]Calculation!M:M,ROW()),0)</f>
        <v>3</v>
      </c>
      <c r="J319" s="8">
        <f>ROUND(INDEX([1]Calculation!N:N,ROW()),0)</f>
        <v>6</v>
      </c>
      <c r="K319" s="8">
        <f>ROUND(INDEX([1]Calculation!O:O,ROW()),0)</f>
        <v>1</v>
      </c>
      <c r="L319" s="8">
        <f>ROUND(INDEX([1]Calculation!P:P,ROW()),0)</f>
        <v>25</v>
      </c>
      <c r="M319" s="8">
        <f>ROUND(INDEX([1]Calculation!Q:Q,ROW()),0)</f>
        <v>1</v>
      </c>
      <c r="N319" s="8">
        <f>ROUND(INDEX([1]Calculation!R:R,ROW()),0)</f>
        <v>21</v>
      </c>
      <c r="O319" s="8">
        <f>ROUND(INDEX([1]Calculation!S:S,ROW()),0)</f>
        <v>4</v>
      </c>
    </row>
    <row r="320" spans="1:15">
      <c r="A320" t="str">
        <f>INDEX([1]Calculation!$E:$E,ROW())</f>
        <v>Massachusetts</v>
      </c>
      <c r="B320" t="str">
        <f>INDEX([1]Calculation!$C:$C,ROW())</f>
        <v>MassINC Polling Group</v>
      </c>
      <c r="C320" t="str">
        <f>IF(INDEX([1]Calculation!$F:$F,ROW())=0,"-",INDEX([1]Calculation!$F:$F,ROW()))</f>
        <v>A/B</v>
      </c>
      <c r="D320" t="str">
        <f>INDEX([1]Calculation!$I:$I,ROW())&amp;"  "&amp;INDEX([1]Calculation!$J:$J,ROW())</f>
        <v>456  lv</v>
      </c>
      <c r="E320" s="2" t="str">
        <f>MONTH(INDEX([1]Calculation!$H:$H,ROW()))&amp;"/"&amp;DAY(INDEX([1]Calculation!$H:$H,ROW()))</f>
        <v>10/20</v>
      </c>
      <c r="F320" s="12">
        <f>ROUND(INDEX([1]Calculation!AK:AK,ROW()),1)</f>
        <v>5.6</v>
      </c>
      <c r="G320" s="8">
        <f>ROUND(INDEX([1]Calculation!K:K,ROW()),0)</f>
        <v>18</v>
      </c>
      <c r="H320" s="8">
        <f>ROUND(INDEX([1]Calculation!L:L,ROW()),0)</f>
        <v>0</v>
      </c>
      <c r="I320" s="8">
        <f>ROUND(INDEX([1]Calculation!M:M,ROW()),0)</f>
        <v>0</v>
      </c>
      <c r="J320" s="8">
        <f>ROUND(INDEX([1]Calculation!N:N,ROW()),0)</f>
        <v>7</v>
      </c>
      <c r="K320" s="8">
        <f>ROUND(INDEX([1]Calculation!O:O,ROW()),0)</f>
        <v>1</v>
      </c>
      <c r="L320" s="8">
        <f>ROUND(INDEX([1]Calculation!P:P,ROW()),0)</f>
        <v>13</v>
      </c>
      <c r="M320" s="8">
        <f>ROUND(INDEX([1]Calculation!Q:Q,ROW()),0)</f>
        <v>1</v>
      </c>
      <c r="N320" s="8">
        <f>ROUND(INDEX([1]Calculation!R:R,ROW()),0)</f>
        <v>33</v>
      </c>
      <c r="O320" s="8">
        <f>ROUND(INDEX([1]Calculation!S:S,ROW()),0)</f>
        <v>1</v>
      </c>
    </row>
    <row r="321" spans="1:15">
      <c r="A321" t="str">
        <f>INDEX([1]Calculation!$E:$E,ROW())</f>
        <v>US</v>
      </c>
      <c r="B321" t="str">
        <f>INDEX([1]Calculation!$C:$C,ROW())</f>
        <v>SSRS</v>
      </c>
      <c r="C321" t="str">
        <f>IF(INDEX([1]Calculation!$F:$F,ROW())=0,"-",INDEX([1]Calculation!$F:$F,ROW()))</f>
        <v>A/B</v>
      </c>
      <c r="D321" t="str">
        <f>INDEX([1]Calculation!$I:$I,ROW())&amp;"  "&amp;INDEX([1]Calculation!$J:$J,ROW())</f>
        <v>424  rv</v>
      </c>
      <c r="E321" s="2" t="str">
        <f>MONTH(INDEX([1]Calculation!$H:$H,ROW()))&amp;"/"&amp;DAY(INDEX([1]Calculation!$H:$H,ROW()))</f>
        <v>10/20</v>
      </c>
      <c r="F321" s="12">
        <f>ROUND(INDEX([1]Calculation!AK:AK,ROW()),1)</f>
        <v>0</v>
      </c>
      <c r="G321" s="8">
        <f>ROUND(INDEX([1]Calculation!K:K,ROW()),0)</f>
        <v>34</v>
      </c>
      <c r="H321" s="8">
        <f>ROUND(INDEX([1]Calculation!L:L,ROW()),0)</f>
        <v>0</v>
      </c>
      <c r="I321" s="8">
        <f>ROUND(INDEX([1]Calculation!M:M,ROW()),0)</f>
        <v>1</v>
      </c>
      <c r="J321" s="8">
        <f>ROUND(INDEX([1]Calculation!N:N,ROW()),0)</f>
        <v>6</v>
      </c>
      <c r="K321" s="8">
        <f>ROUND(INDEX([1]Calculation!O:O,ROW()),0)</f>
        <v>3</v>
      </c>
      <c r="L321" s="8">
        <f>ROUND(INDEX([1]Calculation!P:P,ROW()),0)</f>
        <v>16</v>
      </c>
      <c r="M321" s="8">
        <f>ROUND(INDEX([1]Calculation!Q:Q,ROW()),0)</f>
        <v>1</v>
      </c>
      <c r="N321" s="8">
        <f>ROUND(INDEX([1]Calculation!R:R,ROW()),0)</f>
        <v>19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Morning Consult</v>
      </c>
      <c r="C322" t="str">
        <f>IF(INDEX([1]Calculation!$F:$F,ROW())=0,"-",INDEX([1]Calculation!$F:$F,ROW()))</f>
        <v>B/C</v>
      </c>
      <c r="D322" t="str">
        <f>INDEX([1]Calculation!$I:$I,ROW())&amp;"  "&amp;INDEX([1]Calculation!$J:$J,ROW())</f>
        <v>11521  lv</v>
      </c>
      <c r="E322" s="2" t="str">
        <f>MONTH(INDEX([1]Calculation!$H:$H,ROW()))&amp;"/"&amp;DAY(INDEX([1]Calculation!$H:$H,ROW()))</f>
        <v>10/20</v>
      </c>
      <c r="F322" s="12">
        <f>ROUND(INDEX([1]Calculation!AK:AK,ROW()),1)</f>
        <v>0</v>
      </c>
      <c r="G322" s="8">
        <f>ROUND(INDEX([1]Calculation!K:K,ROW()),0)</f>
        <v>30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6</v>
      </c>
      <c r="K322" s="8">
        <f>ROUND(INDEX([1]Calculation!O:O,ROW()),0)</f>
        <v>2</v>
      </c>
      <c r="L322" s="8">
        <f>ROUND(INDEX([1]Calculation!P:P,ROW()),0)</f>
        <v>18</v>
      </c>
      <c r="M322" s="8">
        <f>ROUND(INDEX([1]Calculation!Q:Q,ROW()),0)</f>
        <v>1</v>
      </c>
      <c r="N322" s="8">
        <f>ROUND(INDEX([1]Calculation!R:R,ROW()),0)</f>
        <v>21</v>
      </c>
      <c r="O322" s="8">
        <f>ROUND(INDEX([1]Calculation!S:S,ROW()),0)</f>
        <v>3</v>
      </c>
    </row>
    <row r="323" spans="1:15">
      <c r="A323" t="str">
        <f>INDEX([1]Calculation!$E:$E,ROW())</f>
        <v>California</v>
      </c>
      <c r="B323" t="str">
        <f>INDEX([1]Calculation!$C:$C,ROW())</f>
        <v>Change Research</v>
      </c>
      <c r="C323" t="str">
        <f>IF(INDEX([1]Calculation!$F:$F,ROW())=0,"-",INDEX([1]Calculation!$F:$F,ROW()))</f>
        <v>C</v>
      </c>
      <c r="D323" t="str">
        <f>INDEX([1]Calculation!$I:$I,ROW())&amp;"  "&amp;INDEX([1]Calculation!$J:$J,ROW())</f>
        <v>1631  lv</v>
      </c>
      <c r="E323" s="2" t="str">
        <f>MONTH(INDEX([1]Calculation!$H:$H,ROW()))&amp;"/"&amp;DAY(INDEX([1]Calculation!$H:$H,ROW()))</f>
        <v>10/18</v>
      </c>
      <c r="F323" s="12">
        <f>ROUND(INDEX([1]Calculation!AK:AK,ROW()),1)</f>
        <v>0.1</v>
      </c>
      <c r="G323" s="8">
        <f>ROUND(INDEX([1]Calculation!K:K,ROW()),0)</f>
        <v>19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9</v>
      </c>
      <c r="K323" s="8">
        <f>ROUND(INDEX([1]Calculation!O:O,ROW()),0)</f>
        <v>2</v>
      </c>
      <c r="L323" s="8">
        <f>ROUND(INDEX([1]Calculation!P:P,ROW()),0)</f>
        <v>24</v>
      </c>
      <c r="M323" s="8">
        <f>ROUND(INDEX([1]Calculation!Q:Q,ROW()),0)</f>
        <v>1</v>
      </c>
      <c r="N323" s="8">
        <f>ROUND(INDEX([1]Calculation!R:R,ROW()),0)</f>
        <v>28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Ipsos</v>
      </c>
      <c r="C324" t="str">
        <f>IF(INDEX([1]Calculation!$F:$F,ROW())=0,"-",INDEX([1]Calculation!$F:$F,ROW()))</f>
        <v>B-</v>
      </c>
      <c r="D324" t="str">
        <f>INDEX([1]Calculation!$I:$I,ROW())&amp;"  "&amp;INDEX([1]Calculation!$J:$J,ROW())</f>
        <v>566  rv</v>
      </c>
      <c r="E324" s="2" t="str">
        <f>MONTH(INDEX([1]Calculation!$H:$H,ROW()))&amp;"/"&amp;DAY(INDEX([1]Calculation!$H:$H,ROW()))</f>
        <v>10/18</v>
      </c>
      <c r="F324" s="12">
        <f>ROUND(INDEX([1]Calculation!AK:AK,ROW()),1)</f>
        <v>0</v>
      </c>
      <c r="G324" s="8">
        <f>ROUND(INDEX([1]Calculation!K:K,ROW()),0)</f>
        <v>24</v>
      </c>
      <c r="H324" s="8">
        <f>ROUND(INDEX([1]Calculation!L:L,ROW()),0)</f>
        <v>0</v>
      </c>
      <c r="I324" s="8">
        <f>ROUND(INDEX([1]Calculation!M:M,ROW()),0)</f>
        <v>1</v>
      </c>
      <c r="J324" s="8">
        <f>ROUND(INDEX([1]Calculation!N:N,ROW()),0)</f>
        <v>5</v>
      </c>
      <c r="K324" s="8">
        <f>ROUND(INDEX([1]Calculation!O:O,ROW()),0)</f>
        <v>1</v>
      </c>
      <c r="L324" s="8">
        <f>ROUND(INDEX([1]Calculation!P:P,ROW()),0)</f>
        <v>15</v>
      </c>
      <c r="M324" s="8">
        <f>ROUND(INDEX([1]Calculation!Q:Q,ROW()),0)</f>
        <v>0</v>
      </c>
      <c r="N324" s="8">
        <f>ROUND(INDEX([1]Calculation!R:R,ROW()),0)</f>
        <v>17</v>
      </c>
      <c r="O324" s="8">
        <f>ROUND(INDEX([1]Calculation!S:S,ROW()),0)</f>
        <v>2</v>
      </c>
    </row>
    <row r="325" spans="1:15">
      <c r="A325" t="str">
        <f>INDEX([1]Calculation!$E:$E,ROW())</f>
        <v>Wisconsin</v>
      </c>
      <c r="B325" t="str">
        <f>INDEX([1]Calculation!$C:$C,ROW())</f>
        <v>Marquette University Law School</v>
      </c>
      <c r="C325" t="str">
        <f>IF(INDEX([1]Calculation!$F:$F,ROW())=0,"-",INDEX([1]Calculation!$F:$F,ROW()))</f>
        <v>A/B</v>
      </c>
      <c r="D325" t="str">
        <f>INDEX([1]Calculation!$I:$I,ROW())&amp;"  "&amp;INDEX([1]Calculation!$J:$J,ROW())</f>
        <v>379  lv</v>
      </c>
      <c r="E325" s="2" t="str">
        <f>MONTH(INDEX([1]Calculation!$H:$H,ROW()))&amp;"/"&amp;DAY(INDEX([1]Calculation!$H:$H,ROW()))</f>
        <v>10/17</v>
      </c>
      <c r="F325" s="12">
        <f>ROUND(INDEX([1]Calculation!AK:AK,ROW()),1)</f>
        <v>0.1</v>
      </c>
      <c r="G325" s="8">
        <f>ROUND(INDEX([1]Calculation!K:K,ROW()),0)</f>
        <v>31</v>
      </c>
      <c r="H325" s="8">
        <f>ROUND(INDEX([1]Calculation!L:L,ROW()),0)</f>
        <v>0</v>
      </c>
      <c r="I325" s="8">
        <f>ROUND(INDEX([1]Calculation!M:M,ROW()),0)</f>
        <v>1</v>
      </c>
      <c r="J325" s="8">
        <f>ROUND(INDEX([1]Calculation!N:N,ROW()),0)</f>
        <v>7</v>
      </c>
      <c r="K325" s="8">
        <f>ROUND(INDEX([1]Calculation!O:O,ROW()),0)</f>
        <v>3</v>
      </c>
      <c r="L325" s="8">
        <f>ROUND(INDEX([1]Calculation!P:P,ROW()),0)</f>
        <v>17</v>
      </c>
      <c r="M325" s="8">
        <f>ROUND(INDEX([1]Calculation!Q:Q,ROW()),0)</f>
        <v>0</v>
      </c>
      <c r="N325" s="8">
        <f>ROUND(INDEX([1]Calculation!R:R,ROW()),0)</f>
        <v>24</v>
      </c>
      <c r="O325" s="8">
        <f>ROUND(INDEX([1]Calculation!S:S,ROW()),0)</f>
        <v>3</v>
      </c>
    </row>
    <row r="326" spans="1:15">
      <c r="A326" t="str">
        <f>INDEX([1]Calculation!$E:$E,ROW())</f>
        <v>Wisconsin</v>
      </c>
      <c r="B326" t="str">
        <f>INDEX([1]Calculation!$C:$C,ROW())</f>
        <v>Kaiser Family Foundation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274  lv</v>
      </c>
      <c r="E326" s="2" t="str">
        <f>MONTH(INDEX([1]Calculation!$H:$H,ROW()))&amp;"/"&amp;DAY(INDEX([1]Calculation!$H:$H,ROW()))</f>
        <v>10/15</v>
      </c>
      <c r="F326" s="12">
        <f>ROUND(INDEX([1]Calculation!AK:AK,ROW()),1)</f>
        <v>1.7</v>
      </c>
      <c r="G326" s="8">
        <f>ROUND(INDEX([1]Calculation!K:K,ROW()),0)</f>
        <v>17</v>
      </c>
      <c r="H326" s="8">
        <f>ROUND(INDEX([1]Calculation!L:L,ROW()),0)</f>
        <v>0</v>
      </c>
      <c r="I326" s="8">
        <f>ROUND(INDEX([1]Calculation!M:M,ROW()),0)</f>
        <v>2</v>
      </c>
      <c r="J326" s="8">
        <f>ROUND(INDEX([1]Calculation!N:N,ROW()),0)</f>
        <v>6</v>
      </c>
      <c r="K326" s="8">
        <f>ROUND(INDEX([1]Calculation!O:O,ROW()),0)</f>
        <v>3</v>
      </c>
      <c r="L326" s="8">
        <f>ROUND(INDEX([1]Calculation!P:P,ROW()),0)</f>
        <v>10</v>
      </c>
      <c r="M326" s="8">
        <f>ROUND(INDEX([1]Calculation!Q:Q,ROW()),0)</f>
        <v>0</v>
      </c>
      <c r="N326" s="8">
        <f>ROUND(INDEX([1]Calculation!R:R,ROW()),0)</f>
        <v>22</v>
      </c>
      <c r="O326" s="8">
        <f>ROUND(INDEX([1]Calculation!S:S,ROW()),0)</f>
        <v>2</v>
      </c>
    </row>
    <row r="327" spans="1:15">
      <c r="A327" t="str">
        <f>INDEX([1]Calculation!$E:$E,ROW())</f>
        <v>Pennsylvania</v>
      </c>
      <c r="B327" t="str">
        <f>INDEX([1]Calculation!$C:$C,ROW())</f>
        <v>Kaiser Family Foundation</v>
      </c>
      <c r="C327" t="str">
        <f>IF(INDEX([1]Calculation!$F:$F,ROW())=0,"-",INDEX([1]Calculation!$F:$F,ROW()))</f>
        <v>-</v>
      </c>
      <c r="D327" t="str">
        <f>INDEX([1]Calculation!$I:$I,ROW())&amp;"  "&amp;INDEX([1]Calculation!$J:$J,ROW())</f>
        <v>246  lv</v>
      </c>
      <c r="E327" s="2" t="str">
        <f>MONTH(INDEX([1]Calculation!$H:$H,ROW()))&amp;"/"&amp;DAY(INDEX([1]Calculation!$H:$H,ROW()))</f>
        <v>10/15</v>
      </c>
      <c r="F327" s="12">
        <f>ROUND(INDEX([1]Calculation!AK:AK,ROW()),1)</f>
        <v>1.6</v>
      </c>
      <c r="G327" s="8">
        <f>ROUND(INDEX([1]Calculation!K:K,ROW()),0)</f>
        <v>27</v>
      </c>
      <c r="H327" s="8">
        <f>ROUND(INDEX([1]Calculation!L:L,ROW()),0)</f>
        <v>0</v>
      </c>
      <c r="I327" s="8">
        <f>ROUND(INDEX([1]Calculation!M:M,ROW()),0)</f>
        <v>1</v>
      </c>
      <c r="J327" s="8">
        <f>ROUND(INDEX([1]Calculation!N:N,ROW()),0)</f>
        <v>3</v>
      </c>
      <c r="K327" s="8">
        <f>ROUND(INDEX([1]Calculation!O:O,ROW()),0)</f>
        <v>1</v>
      </c>
      <c r="L327" s="8">
        <f>ROUND(INDEX([1]Calculation!P:P,ROW()),0)</f>
        <v>14</v>
      </c>
      <c r="M327" s="8">
        <f>ROUND(INDEX([1]Calculation!Q:Q,ROW()),0)</f>
        <v>1</v>
      </c>
      <c r="N327" s="8">
        <f>ROUND(INDEX([1]Calculation!R:R,ROW()),0)</f>
        <v>18</v>
      </c>
      <c r="O327" s="8">
        <f>ROUND(INDEX([1]Calculation!S:S,ROW()),0)</f>
        <v>2</v>
      </c>
    </row>
    <row r="328" spans="1:15">
      <c r="A328" t="str">
        <f>INDEX([1]Calculation!$E:$E,ROW())</f>
        <v>Minnesota</v>
      </c>
      <c r="B328" t="str">
        <f>INDEX([1]Calculation!$C:$C,ROW())</f>
        <v>Kaiser Family Foundation</v>
      </c>
      <c r="C328" t="str">
        <f>IF(INDEX([1]Calculation!$F:$F,ROW())=0,"-",INDEX([1]Calculation!$F:$F,ROW()))</f>
        <v>-</v>
      </c>
      <c r="D328" t="str">
        <f>INDEX([1]Calculation!$I:$I,ROW())&amp;"  "&amp;INDEX([1]Calculation!$J:$J,ROW())</f>
        <v>249  lv</v>
      </c>
      <c r="E328" s="2" t="str">
        <f>MONTH(INDEX([1]Calculation!$H:$H,ROW()))&amp;"/"&amp;DAY(INDEX([1]Calculation!$H:$H,ROW()))</f>
        <v>10/15</v>
      </c>
      <c r="F328" s="12">
        <f>ROUND(INDEX([1]Calculation!AK:AK,ROW()),1)</f>
        <v>1.6</v>
      </c>
      <c r="G328" s="8">
        <f>ROUND(INDEX([1]Calculation!K:K,ROW()),0)</f>
        <v>14</v>
      </c>
      <c r="H328" s="8">
        <f>ROUND(INDEX([1]Calculation!L:L,ROW()),0)</f>
        <v>0</v>
      </c>
      <c r="I328" s="8">
        <f>ROUND(INDEX([1]Calculation!M:M,ROW()),0)</f>
        <v>1</v>
      </c>
      <c r="J328" s="8">
        <f>ROUND(INDEX([1]Calculation!N:N,ROW()),0)</f>
        <v>7</v>
      </c>
      <c r="K328" s="8">
        <f>ROUND(INDEX([1]Calculation!O:O,ROW()),0)</f>
        <v>15</v>
      </c>
      <c r="L328" s="8">
        <f>ROUND(INDEX([1]Calculation!P:P,ROW()),0)</f>
        <v>13</v>
      </c>
      <c r="M328" s="8">
        <f>ROUND(INDEX([1]Calculation!Q:Q,ROW()),0)</f>
        <v>0</v>
      </c>
      <c r="N328" s="8">
        <f>ROUND(INDEX([1]Calculation!R:R,ROW()),0)</f>
        <v>25</v>
      </c>
      <c r="O328" s="8">
        <f>ROUND(INDEX([1]Calculation!S:S,ROW()),0)</f>
        <v>4</v>
      </c>
    </row>
    <row r="329" spans="1:15">
      <c r="A329" t="str">
        <f>INDEX([1]Calculation!$E:$E,ROW())</f>
        <v>Michigan</v>
      </c>
      <c r="B329" t="str">
        <f>INDEX([1]Calculation!$C:$C,ROW())</f>
        <v>Kaiser Family Foundation</v>
      </c>
      <c r="C329" t="str">
        <f>IF(INDEX([1]Calculation!$F:$F,ROW())=0,"-",INDEX([1]Calculation!$F:$F,ROW()))</f>
        <v>-</v>
      </c>
      <c r="D329" t="str">
        <f>INDEX([1]Calculation!$I:$I,ROW())&amp;"  "&amp;INDEX([1]Calculation!$J:$J,ROW())</f>
        <v>208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1.5</v>
      </c>
      <c r="G329" s="8">
        <f>ROUND(INDEX([1]Calculation!K:K,ROW()),0)</f>
        <v>19</v>
      </c>
      <c r="H329" s="8">
        <f>ROUND(INDEX([1]Calculation!L:L,ROW()),0)</f>
        <v>0</v>
      </c>
      <c r="I329" s="8">
        <f>ROUND(INDEX([1]Calculation!M:M,ROW()),0)</f>
        <v>1</v>
      </c>
      <c r="J329" s="8">
        <f>ROUND(INDEX([1]Calculation!N:N,ROW()),0)</f>
        <v>7</v>
      </c>
      <c r="K329" s="8">
        <f>ROUND(INDEX([1]Calculation!O:O,ROW()),0)</f>
        <v>1</v>
      </c>
      <c r="L329" s="8">
        <f>ROUND(INDEX([1]Calculation!P:P,ROW()),0)</f>
        <v>15</v>
      </c>
      <c r="M329" s="8">
        <f>ROUND(INDEX([1]Calculation!Q:Q,ROW()),0)</f>
        <v>0</v>
      </c>
      <c r="N329" s="8">
        <f>ROUND(INDEX([1]Calculation!R:R,ROW()),0)</f>
        <v>25</v>
      </c>
      <c r="O329" s="8">
        <f>ROUND(INDEX([1]Calculation!S:S,ROW()),0)</f>
        <v>1</v>
      </c>
    </row>
    <row r="330" spans="1:15">
      <c r="A330" t="str">
        <f>INDEX([1]Calculation!$E:$E,ROW())</f>
        <v>Wyoming</v>
      </c>
      <c r="B330" t="str">
        <f>INDEX([1]Calculation!$C:$C,ROW())</f>
        <v>Montana State University Billings</v>
      </c>
      <c r="C330" t="str">
        <f>IF(INDEX([1]Calculation!$F:$F,ROW())=0,"-",INDEX([1]Calculation!$F:$F,ROW()))</f>
        <v>B/C</v>
      </c>
      <c r="D330" t="str">
        <f>INDEX([1]Calculation!$I:$I,ROW())&amp;"  "&amp;INDEX([1]Calculation!$J:$J,ROW())</f>
        <v>14  lv</v>
      </c>
      <c r="E330" s="2" t="str">
        <f>MONTH(INDEX([1]Calculation!$H:$H,ROW()))&amp;"/"&amp;DAY(INDEX([1]Calculation!$H:$H,ROW()))</f>
        <v>10/16</v>
      </c>
      <c r="F330" s="12" t="e">
        <f>ROUND(INDEX([1]Calculation!AK:AK,ROW()),1)</f>
        <v>#VALUE!</v>
      </c>
      <c r="G330" s="8">
        <f>ROUND(INDEX([1]Calculation!K:K,ROW()),0)</f>
        <v>0</v>
      </c>
      <c r="H330" s="8">
        <f>ROUND(INDEX([1]Calculation!L:L,ROW()),0)</f>
        <v>0</v>
      </c>
      <c r="I330" s="8">
        <f>ROUND(INDEX([1]Calculation!M:M,ROW()),0)</f>
        <v>0</v>
      </c>
      <c r="J330" s="8">
        <f>ROUND(INDEX([1]Calculation!N:N,ROW()),0)</f>
        <v>0</v>
      </c>
      <c r="K330" s="8">
        <f>ROUND(INDEX([1]Calculation!O:O,ROW()),0)</f>
        <v>1</v>
      </c>
      <c r="L330" s="8">
        <f>ROUND(INDEX([1]Calculation!P:P,ROW()),0)</f>
        <v>0</v>
      </c>
      <c r="M330" s="8">
        <f>ROUND(INDEX([1]Calculation!Q:Q,ROW()),0)</f>
        <v>0</v>
      </c>
      <c r="N330" s="8">
        <f>ROUND(INDEX([1]Calculation!R:R,ROW()),0)</f>
        <v>82</v>
      </c>
      <c r="O330" s="8">
        <f>ROUND(INDEX([1]Calculation!S:S,ROW()),0)</f>
        <v>2</v>
      </c>
    </row>
    <row r="331" spans="1:15">
      <c r="A331" t="str">
        <f>INDEX([1]Calculation!$E:$E,ROW())</f>
        <v>Montana</v>
      </c>
      <c r="B331" t="str">
        <f>INDEX([1]Calculation!$C:$C,ROW())</f>
        <v>Montana State University Billings</v>
      </c>
      <c r="C331" t="str">
        <f>IF(INDEX([1]Calculation!$F:$F,ROW())=0,"-",INDEX([1]Calculation!$F:$F,ROW()))</f>
        <v>B/C</v>
      </c>
      <c r="D331" t="str">
        <f>INDEX([1]Calculation!$I:$I,ROW())&amp;"  "&amp;INDEX([1]Calculation!$J:$J,ROW())</f>
        <v>40  lv</v>
      </c>
      <c r="E331" s="2" t="str">
        <f>MONTH(INDEX([1]Calculation!$H:$H,ROW()))&amp;"/"&amp;DAY(INDEX([1]Calculation!$H:$H,ROW()))</f>
        <v>10/16</v>
      </c>
      <c r="F331" s="12" t="e">
        <f>ROUND(INDEX([1]Calculation!AK:AK,ROW()),1)</f>
        <v>#VALUE!</v>
      </c>
      <c r="G331" s="8">
        <f>ROUND(INDEX([1]Calculation!K:K,ROW()),0)</f>
        <v>15</v>
      </c>
      <c r="H331" s="8">
        <f>ROUND(INDEX([1]Calculation!L:L,ROW()),0)</f>
        <v>0</v>
      </c>
      <c r="I331" s="8">
        <f>ROUND(INDEX([1]Calculation!M:M,ROW()),0)</f>
        <v>0</v>
      </c>
      <c r="J331" s="8">
        <f>ROUND(INDEX([1]Calculation!N:N,ROW()),0)</f>
        <v>2</v>
      </c>
      <c r="K331" s="8">
        <f>ROUND(INDEX([1]Calculation!O:O,ROW()),0)</f>
        <v>2</v>
      </c>
      <c r="L331" s="8">
        <f>ROUND(INDEX([1]Calculation!P:P,ROW()),0)</f>
        <v>2</v>
      </c>
      <c r="M331" s="8">
        <f>ROUND(INDEX([1]Calculation!Q:Q,ROW()),0)</f>
        <v>0</v>
      </c>
      <c r="N331" s="8">
        <f>ROUND(INDEX([1]Calculation!R:R,ROW()),0)</f>
        <v>40</v>
      </c>
      <c r="O331" s="8">
        <f>ROUND(INDEX([1]Calculation!S:S,ROW()),0)</f>
        <v>0</v>
      </c>
    </row>
    <row r="332" spans="1:15">
      <c r="A332" t="str">
        <f>INDEX([1]Calculation!$E:$E,ROW())</f>
        <v>Iowa</v>
      </c>
      <c r="B332" t="str">
        <f>INDEX([1]Calculation!$C:$C,ROW())</f>
        <v>Suffolk University</v>
      </c>
      <c r="C332" t="str">
        <f>IF(INDEX([1]Calculation!$F:$F,ROW())=0,"-",INDEX([1]Calculation!$F:$F,ROW()))</f>
        <v>A-</v>
      </c>
      <c r="D332" t="str">
        <f>INDEX([1]Calculation!$I:$I,ROW())&amp;"  "&amp;INDEX([1]Calculation!$J:$J,ROW())</f>
        <v>500  lv</v>
      </c>
      <c r="E332" s="2" t="str">
        <f>MONTH(INDEX([1]Calculation!$H:$H,ROW()))&amp;"/"&amp;DAY(INDEX([1]Calculation!$H:$H,ROW()))</f>
        <v>10/18</v>
      </c>
      <c r="F332" s="12">
        <f>ROUND(INDEX([1]Calculation!AK:AK,ROW()),1)</f>
        <v>0.8</v>
      </c>
      <c r="G332" s="8">
        <f>ROUND(INDEX([1]Calculation!K:K,ROW()),0)</f>
        <v>18</v>
      </c>
      <c r="H332" s="8">
        <f>ROUND(INDEX([1]Calculation!L:L,ROW()),0)</f>
        <v>0</v>
      </c>
      <c r="I332" s="8">
        <f>ROUND(INDEX([1]Calculation!M:M,ROW()),0)</f>
        <v>1</v>
      </c>
      <c r="J332" s="8">
        <f>ROUND(INDEX([1]Calculation!N:N,ROW()),0)</f>
        <v>13</v>
      </c>
      <c r="K332" s="8">
        <f>ROUND(INDEX([1]Calculation!O:O,ROW()),0)</f>
        <v>3</v>
      </c>
      <c r="L332" s="8">
        <f>ROUND(INDEX([1]Calculation!P:P,ROW()),0)</f>
        <v>9</v>
      </c>
      <c r="M332" s="8">
        <f>ROUND(INDEX([1]Calculation!Q:Q,ROW()),0)</f>
        <v>3</v>
      </c>
      <c r="N332" s="8">
        <f>ROUND(INDEX([1]Calculation!R:R,ROW()),0)</f>
        <v>17</v>
      </c>
      <c r="O332" s="8">
        <f>ROUND(INDEX([1]Calculation!S:S,ROW()),0)</f>
        <v>1</v>
      </c>
    </row>
    <row r="333" spans="1:15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1839  lv</v>
      </c>
      <c r="E333" s="2" t="str">
        <f>MONTH(INDEX([1]Calculation!$H:$H,ROW()))&amp;"/"&amp;DAY(INDEX([1]Calculation!$H:$H,ROW()))</f>
        <v>10/18</v>
      </c>
      <c r="F333" s="12">
        <f>ROUND(INDEX([1]Calculation!AK:AK,ROW()),1)</f>
        <v>0</v>
      </c>
      <c r="G333" s="8">
        <f>ROUND(INDEX([1]Calculation!K:K,ROW()),0)</f>
        <v>34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4</v>
      </c>
      <c r="K333" s="8">
        <f>ROUND(INDEX([1]Calculation!O:O,ROW()),0)</f>
        <v>2</v>
      </c>
      <c r="L333" s="8">
        <f>ROUND(INDEX([1]Calculation!P:P,ROW()),0)</f>
        <v>16</v>
      </c>
      <c r="M333" s="8">
        <f>ROUND(INDEX([1]Calculation!Q:Q,ROW()),0)</f>
        <v>1</v>
      </c>
      <c r="N333" s="8">
        <f>ROUND(INDEX([1]Calculation!R:R,ROW()),0)</f>
        <v>18</v>
      </c>
      <c r="O333" s="8">
        <f>ROUND(INDEX([1]Calculation!S:S,ROW()),0)</f>
        <v>2</v>
      </c>
    </row>
    <row r="334" spans="1:15">
      <c r="A334" t="str">
        <f>INDEX([1]Calculation!$E:$E,ROW())</f>
        <v>US</v>
      </c>
      <c r="B334" t="str">
        <f>INDEX([1]Calculation!$C:$C,ROW())</f>
        <v>Ipsos</v>
      </c>
      <c r="C334" t="str">
        <f>IF(INDEX([1]Calculation!$F:$F,ROW())=0,"-",INDEX([1]Calculation!$F:$F,ROW()))</f>
        <v>B-</v>
      </c>
      <c r="D334" t="str">
        <f>INDEX([1]Calculation!$I:$I,ROW())&amp;"  "&amp;INDEX([1]Calculation!$J:$J,ROW())</f>
        <v>703  a</v>
      </c>
      <c r="E334" s="2" t="str">
        <f>MONTH(INDEX([1]Calculation!$H:$H,ROW()))&amp;"/"&amp;DAY(INDEX([1]Calculation!$H:$H,ROW()))</f>
        <v>10/18</v>
      </c>
      <c r="F334" s="12">
        <f>ROUND(INDEX([1]Calculation!AK:AK,ROW()),1)</f>
        <v>0</v>
      </c>
      <c r="G334" s="8">
        <f>ROUND(INDEX([1]Calculation!K:K,ROW()),0)</f>
        <v>21</v>
      </c>
      <c r="H334" s="8">
        <f>ROUND(INDEX([1]Calculation!L:L,ROW()),0)</f>
        <v>0</v>
      </c>
      <c r="I334" s="8">
        <f>ROUND(INDEX([1]Calculation!M:M,ROW()),0)</f>
        <v>1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16</v>
      </c>
      <c r="M334" s="8">
        <f>ROUND(INDEX([1]Calculation!Q:Q,ROW()),0)</f>
        <v>0</v>
      </c>
      <c r="N334" s="8">
        <f>ROUND(INDEX([1]Calculation!R:R,ROW()),0)</f>
        <v>15</v>
      </c>
      <c r="O334" s="8">
        <f>ROUND(INDEX([1]Calculation!S:S,ROW()),0)</f>
        <v>2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763  lv</v>
      </c>
      <c r="E335" s="2" t="str">
        <f>MONTH(INDEX([1]Calculation!$H:$H,ROW()))&amp;"/"&amp;DAY(INDEX([1]Calculation!$H:$H,ROW()))</f>
        <v>10/18</v>
      </c>
      <c r="F335" s="12">
        <f>ROUND(INDEX([1]Calculation!AK:AK,ROW()),1)</f>
        <v>0</v>
      </c>
      <c r="G335" s="8">
        <f>ROUND(INDEX([1]Calculation!K:K,ROW()),0)</f>
        <v>33</v>
      </c>
      <c r="H335" s="8">
        <f>ROUND(INDEX([1]Calculation!L:L,ROW()),0)</f>
        <v>0</v>
      </c>
      <c r="I335" s="8">
        <f>ROUND(INDEX([1]Calculation!M:M,ROW()),0)</f>
        <v>1</v>
      </c>
      <c r="J335" s="8">
        <f>ROUND(INDEX([1]Calculation!N:N,ROW()),0)</f>
        <v>4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2</v>
      </c>
      <c r="N335" s="8">
        <f>ROUND(INDEX([1]Calculation!R:R,ROW()),0)</f>
        <v>18</v>
      </c>
      <c r="O335" s="8">
        <f>ROUND(INDEX([1]Calculation!S:S,ROW()),0)</f>
        <v>2</v>
      </c>
    </row>
    <row r="336" spans="1:15">
      <c r="A336" t="str">
        <f>INDEX([1]Calculation!$E:$E,ROW())</f>
        <v>California</v>
      </c>
      <c r="B336" t="str">
        <f>INDEX([1]Calculation!$C:$C,ROW())</f>
        <v>SurveyUSA</v>
      </c>
      <c r="C336" t="str">
        <f>IF(INDEX([1]Calculation!$F:$F,ROW())=0,"-",INDEX([1]Calculation!$F:$F,ROW()))</f>
        <v>A</v>
      </c>
      <c r="D336" t="str">
        <f>INDEX([1]Calculation!$I:$I,ROW())&amp;"  "&amp;INDEX([1]Calculation!$J:$J,ROW())</f>
        <v>553  lv</v>
      </c>
      <c r="E336" s="2" t="str">
        <f>MONTH(INDEX([1]Calculation!$H:$H,ROW()))&amp;"/"&amp;DAY(INDEX([1]Calculation!$H:$H,ROW()))</f>
        <v>10/16</v>
      </c>
      <c r="F336" s="12">
        <f>ROUND(INDEX([1]Calculation!AK:AK,ROW()),1)</f>
        <v>0.1</v>
      </c>
      <c r="G336" s="8">
        <f>ROUND(INDEX([1]Calculation!K:K,ROW()),0)</f>
        <v>33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4</v>
      </c>
      <c r="K336" s="8">
        <f>ROUND(INDEX([1]Calculation!O:O,ROW()),0)</f>
        <v>1</v>
      </c>
      <c r="L336" s="8">
        <f>ROUND(INDEX([1]Calculation!P:P,ROW()),0)</f>
        <v>17</v>
      </c>
      <c r="M336" s="8">
        <f>ROUND(INDEX([1]Calculation!Q:Q,ROW()),0)</f>
        <v>1</v>
      </c>
      <c r="N336" s="8">
        <f>ROUND(INDEX([1]Calculation!R:R,ROW()),0)</f>
        <v>18</v>
      </c>
      <c r="O336" s="8">
        <f>ROUND(INDEX([1]Calculation!S:S,ROW()),0)</f>
        <v>4</v>
      </c>
    </row>
    <row r="337" spans="1:15">
      <c r="A337" t="str">
        <f>INDEX([1]Calculation!$E:$E,ROW())</f>
        <v>US</v>
      </c>
      <c r="B337" t="str">
        <f>INDEX([1]Calculation!$C:$C,ROW())</f>
        <v>SurveyUSA</v>
      </c>
      <c r="C337" t="str">
        <f>IF(INDEX([1]Calculation!$F:$F,ROW())=0,"-",INDEX([1]Calculation!$F:$F,ROW()))</f>
        <v>A</v>
      </c>
      <c r="D337" t="str">
        <f>INDEX([1]Calculation!$I:$I,ROW())&amp;"  "&amp;INDEX([1]Calculation!$J:$J,ROW())</f>
        <v>1071  lv</v>
      </c>
      <c r="E337" s="2" t="str">
        <f>MONTH(INDEX([1]Calculation!$H:$H,ROW()))&amp;"/"&amp;DAY(INDEX([1]Calculation!$H:$H,ROW()))</f>
        <v>10/16</v>
      </c>
      <c r="F337" s="12">
        <f>ROUND(INDEX([1]Calculation!AK:AK,ROW()),1)</f>
        <v>0.2</v>
      </c>
      <c r="G337" s="8">
        <f>ROUND(INDEX([1]Calculation!K:K,ROW()),0)</f>
        <v>32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5</v>
      </c>
      <c r="K337" s="8">
        <f>ROUND(INDEX([1]Calculation!O:O,ROW()),0)</f>
        <v>2</v>
      </c>
      <c r="L337" s="8">
        <f>ROUND(INDEX([1]Calculation!P:P,ROW()),0)</f>
        <v>17</v>
      </c>
      <c r="M337" s="8">
        <f>ROUND(INDEX([1]Calculation!Q:Q,ROW()),0)</f>
        <v>1</v>
      </c>
      <c r="N337" s="8">
        <f>ROUND(INDEX([1]Calculation!R:R,ROW()),0)</f>
        <v>22</v>
      </c>
      <c r="O337" s="8">
        <f>ROUND(INDEX([1]Calculation!S:S,ROW()),0)</f>
        <v>2</v>
      </c>
    </row>
    <row r="338" spans="1:15">
      <c r="A338" t="str">
        <f>INDEX([1]Calculation!$E:$E,ROW())</f>
        <v>US</v>
      </c>
      <c r="B338" t="str">
        <f>INDEX([1]Calculation!$C:$C,ROW())</f>
        <v>Public Religion Research Institute</v>
      </c>
      <c r="C338" t="str">
        <f>IF(INDEX([1]Calculation!$F:$F,ROW())=0,"-",INDEX([1]Calculation!$F:$F,ROW()))</f>
        <v>A/B</v>
      </c>
      <c r="D338" t="str">
        <f>INDEX([1]Calculation!$I:$I,ROW())&amp;"  "&amp;INDEX([1]Calculation!$J:$J,ROW())</f>
        <v>436  rv</v>
      </c>
      <c r="E338" s="2" t="str">
        <f>MONTH(INDEX([1]Calculation!$H:$H,ROW()))&amp;"/"&amp;DAY(INDEX([1]Calculation!$H:$H,ROW()))</f>
        <v>10/13</v>
      </c>
      <c r="F338" s="12">
        <f>ROUND(INDEX([1]Calculation!AK:AK,ROW()),1)</f>
        <v>4.7</v>
      </c>
      <c r="G338" s="8">
        <f>ROUND(INDEX([1]Calculation!K:K,ROW()),0)</f>
        <v>25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17</v>
      </c>
      <c r="M338" s="8">
        <f>ROUND(INDEX([1]Calculation!Q:Q,ROW()),0)</f>
        <v>0</v>
      </c>
      <c r="N338" s="8">
        <f>ROUND(INDEX([1]Calculation!R:R,ROW()),0)</f>
        <v>16</v>
      </c>
      <c r="O338" s="8">
        <f>ROUND(INDEX([1]Calculation!S:S,ROW()),0)</f>
        <v>3</v>
      </c>
    </row>
    <row r="339" spans="1:15">
      <c r="A339" t="str">
        <f>INDEX([1]Calculation!$E:$E,ROW())</f>
        <v>US</v>
      </c>
      <c r="B339" t="str">
        <f>INDEX([1]Calculation!$C:$C,ROW())</f>
        <v>Public Religion Research Institute</v>
      </c>
      <c r="C339" t="str">
        <f>IF(INDEX([1]Calculation!$F:$F,ROW())=0,"-",INDEX([1]Calculation!$F:$F,ROW()))</f>
        <v>A/B</v>
      </c>
      <c r="D339" t="str">
        <f>INDEX([1]Calculation!$I:$I,ROW())&amp;"  "&amp;INDEX([1]Calculation!$J:$J,ROW())</f>
        <v>487  a</v>
      </c>
      <c r="E339" s="2" t="str">
        <f>MONTH(INDEX([1]Calculation!$H:$H,ROW()))&amp;"/"&amp;DAY(INDEX([1]Calculation!$H:$H,ROW()))</f>
        <v>10/13</v>
      </c>
      <c r="F339" s="12">
        <f>ROUND(INDEX([1]Calculation!AK:AK,ROW()),1)</f>
        <v>0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3</v>
      </c>
      <c r="J339" s="8">
        <f>ROUND(INDEX([1]Calculation!N:N,ROW()),0)</f>
        <v>4</v>
      </c>
      <c r="K339" s="8">
        <f>ROUND(INDEX([1]Calculation!O:O,ROW()),0)</f>
        <v>1</v>
      </c>
      <c r="L339" s="8">
        <f>ROUND(INDEX([1]Calculation!P:P,ROW()),0)</f>
        <v>16</v>
      </c>
      <c r="M339" s="8">
        <f>ROUND(INDEX([1]Calculation!Q:Q,ROW()),0)</f>
        <v>0</v>
      </c>
      <c r="N339" s="8">
        <f>ROUND(INDEX([1]Calculation!R:R,ROW()),0)</f>
        <v>16</v>
      </c>
      <c r="O339" s="8">
        <f>ROUND(INDEX([1]Calculation!S:S,ROW()),0)</f>
        <v>3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815  lv</v>
      </c>
      <c r="E340" s="2" t="str">
        <f>MONTH(INDEX([1]Calculation!$H:$H,ROW()))&amp;"/"&amp;DAY(INDEX([1]Calculation!$H:$H,ROW()))</f>
        <v>10/17</v>
      </c>
      <c r="F340" s="12">
        <f>ROUND(INDEX([1]Calculation!AK:AK,ROW()),1)</f>
        <v>0</v>
      </c>
      <c r="G340" s="8">
        <f>ROUND(INDEX([1]Calculation!K:K,ROW()),0)</f>
        <v>34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3</v>
      </c>
      <c r="K340" s="8">
        <f>ROUND(INDEX([1]Calculation!O:O,ROW()),0)</f>
        <v>2</v>
      </c>
      <c r="L340" s="8">
        <f>ROUND(INDEX([1]Calculation!P:P,ROW()),0)</f>
        <v>15</v>
      </c>
      <c r="M340" s="8">
        <f>ROUND(INDEX([1]Calculation!Q:Q,ROW()),0)</f>
        <v>2</v>
      </c>
      <c r="N340" s="8">
        <f>ROUND(INDEX([1]Calculation!R:R,ROW()),0)</f>
        <v>16</v>
      </c>
      <c r="O340" s="8">
        <f>ROUND(INDEX([1]Calculation!S:S,ROW()),0)</f>
        <v>2</v>
      </c>
    </row>
    <row r="341" spans="1:15">
      <c r="A341" t="str">
        <f>INDEX([1]Calculation!$E:$E,ROW())</f>
        <v>US</v>
      </c>
      <c r="B341" t="str">
        <f>INDEX([1]Calculation!$C:$C,ROW())</f>
        <v>Swayable</v>
      </c>
      <c r="C341" t="str">
        <f>IF(INDEX([1]Calculation!$F:$F,ROW())=0,"-",INDEX([1]Calculation!$F:$F,ROW()))</f>
        <v>-</v>
      </c>
      <c r="D341" t="str">
        <f>INDEX([1]Calculation!$I:$I,ROW())&amp;"  "&amp;INDEX([1]Calculation!$J:$J,ROW())</f>
        <v>2077  lv</v>
      </c>
      <c r="E341" s="2" t="str">
        <f>MONTH(INDEX([1]Calculation!$H:$H,ROW()))&amp;"/"&amp;DAY(INDEX([1]Calculation!$H:$H,ROW()))</f>
        <v>10/8</v>
      </c>
      <c r="F341" s="12">
        <f>ROUND(INDEX([1]Calculation!AK:AK,ROW()),1)</f>
        <v>0</v>
      </c>
      <c r="G341" s="8">
        <f>ROUND(INDEX([1]Calculation!K:K,ROW()),0)</f>
        <v>33</v>
      </c>
      <c r="H341" s="8">
        <f>ROUND(INDEX([1]Calculation!L:L,ROW()),0)</f>
        <v>0</v>
      </c>
      <c r="I341" s="8">
        <f>ROUND(INDEX([1]Calculation!M:M,ROW()),0)</f>
        <v>3</v>
      </c>
      <c r="J341" s="8">
        <f>ROUND(INDEX([1]Calculation!N:N,ROW()),0)</f>
        <v>4</v>
      </c>
      <c r="K341" s="8">
        <f>ROUND(INDEX([1]Calculation!O:O,ROW()),0)</f>
        <v>2</v>
      </c>
      <c r="L341" s="8">
        <f>ROUND(INDEX([1]Calculation!P:P,ROW()),0)</f>
        <v>16</v>
      </c>
      <c r="M341" s="8">
        <f>ROUND(INDEX([1]Calculation!Q:Q,ROW()),0)</f>
        <v>0</v>
      </c>
      <c r="N341" s="8">
        <f>ROUND(INDEX([1]Calculation!R:R,ROW()),0)</f>
        <v>21</v>
      </c>
      <c r="O341" s="8">
        <f>ROUND(INDEX([1]Calculation!S:S,ROW()),0)</f>
        <v>3</v>
      </c>
    </row>
    <row r="342" spans="1:15">
      <c r="A342" t="str">
        <f>INDEX([1]Calculation!$E:$E,ROW())</f>
        <v>US</v>
      </c>
      <c r="B342" t="str">
        <f>INDEX([1]Calculation!$C:$C,ROW())</f>
        <v>Swayable</v>
      </c>
      <c r="C342" t="str">
        <f>IF(INDEX([1]Calculation!$F:$F,ROW())=0,"-",INDEX([1]Calculation!$F:$F,ROW()))</f>
        <v>-</v>
      </c>
      <c r="D342" t="str">
        <f>INDEX([1]Calculation!$I:$I,ROW())&amp;"  "&amp;INDEX([1]Calculation!$J:$J,ROW())</f>
        <v>4216  a</v>
      </c>
      <c r="E342" s="2" t="str">
        <f>MONTH(INDEX([1]Calculation!$H:$H,ROW()))&amp;"/"&amp;DAY(INDEX([1]Calculation!$H:$H,ROW()))</f>
        <v>10/8</v>
      </c>
      <c r="F342" s="12">
        <f>ROUND(INDEX([1]Calculation!AK:AK,ROW()),1)</f>
        <v>0</v>
      </c>
      <c r="G342" s="8">
        <f>ROUND(INDEX([1]Calculation!K:K,ROW()),0)</f>
        <v>28</v>
      </c>
      <c r="H342" s="8">
        <f>ROUND(INDEX([1]Calculation!L:L,ROW()),0)</f>
        <v>0</v>
      </c>
      <c r="I342" s="8">
        <f>ROUND(INDEX([1]Calculation!M:M,ROW()),0)</f>
        <v>3</v>
      </c>
      <c r="J342" s="8">
        <f>ROUND(INDEX([1]Calculation!N:N,ROW()),0)</f>
        <v>4</v>
      </c>
      <c r="K342" s="8">
        <f>ROUND(INDEX([1]Calculation!O:O,ROW()),0)</f>
        <v>2</v>
      </c>
      <c r="L342" s="8">
        <f>ROUND(INDEX([1]Calculation!P:P,ROW()),0)</f>
        <v>20</v>
      </c>
      <c r="M342" s="8">
        <f>ROUND(INDEX([1]Calculation!Q:Q,ROW()),0)</f>
        <v>1</v>
      </c>
      <c r="N342" s="8">
        <f>ROUND(INDEX([1]Calculation!R:R,ROW()),0)</f>
        <v>17</v>
      </c>
      <c r="O342" s="8">
        <f>ROUND(INDEX([1]Calculation!S:S,ROW()),0)</f>
        <v>4</v>
      </c>
    </row>
    <row r="343" spans="1:15">
      <c r="A343" t="str">
        <f>INDEX([1]Calculation!$E:$E,ROW())</f>
        <v>Iowa</v>
      </c>
      <c r="B343" t="str">
        <f>INDEX([1]Calculation!$C:$C,ROW())</f>
        <v>Emerson College</v>
      </c>
      <c r="C343" t="str">
        <f>IF(INDEX([1]Calculation!$F:$F,ROW())=0,"-",INDEX([1]Calculation!$F:$F,ROW()))</f>
        <v>B-</v>
      </c>
      <c r="D343" t="str">
        <f>INDEX([1]Calculation!$I:$I,ROW())&amp;"  "&amp;INDEX([1]Calculation!$J:$J,ROW())</f>
        <v>317  lv</v>
      </c>
      <c r="E343" s="2" t="str">
        <f>MONTH(INDEX([1]Calculation!$H:$H,ROW()))&amp;"/"&amp;DAY(INDEX([1]Calculation!$H:$H,ROW()))</f>
        <v>10/16</v>
      </c>
      <c r="F343" s="12">
        <f>ROUND(INDEX([1]Calculation!AK:AK,ROW()),1)</f>
        <v>0</v>
      </c>
      <c r="G343" s="8">
        <f>ROUND(INDEX([1]Calculation!K:K,ROW()),0)</f>
        <v>23</v>
      </c>
      <c r="H343" s="8">
        <f>ROUND(INDEX([1]Calculation!L:L,ROW()),0)</f>
        <v>0</v>
      </c>
      <c r="I343" s="8">
        <f>ROUND(INDEX([1]Calculation!M:M,ROW()),0)</f>
        <v>3</v>
      </c>
      <c r="J343" s="8">
        <f>ROUND(INDEX([1]Calculation!N:N,ROW()),0)</f>
        <v>16</v>
      </c>
      <c r="K343" s="8">
        <f>ROUND(INDEX([1]Calculation!O:O,ROW()),0)</f>
        <v>1</v>
      </c>
      <c r="L343" s="8">
        <f>ROUND(INDEX([1]Calculation!P:P,ROW()),0)</f>
        <v>13</v>
      </c>
      <c r="M343" s="8">
        <f>ROUND(INDEX([1]Calculation!Q:Q,ROW()),0)</f>
        <v>2</v>
      </c>
      <c r="N343" s="8">
        <f>ROUND(INDEX([1]Calculation!R:R,ROW()),0)</f>
        <v>23</v>
      </c>
      <c r="O343" s="8">
        <f>ROUND(INDEX([1]Calculation!S:S,ROW()),0)</f>
        <v>5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828  lv</v>
      </c>
      <c r="E344" s="2" t="str">
        <f>MONTH(INDEX([1]Calculation!$H:$H,ROW()))&amp;"/"&amp;DAY(INDEX([1]Calculation!$H:$H,ROW()))</f>
        <v>10/16</v>
      </c>
      <c r="F344" s="12">
        <f>ROUND(INDEX([1]Calculation!AK:AK,ROW()),1)</f>
        <v>0</v>
      </c>
      <c r="G344" s="8">
        <f>ROUND(INDEX([1]Calculation!K:K,ROW()),0)</f>
        <v>34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3</v>
      </c>
      <c r="K344" s="8">
        <f>ROUND(INDEX([1]Calculation!O:O,ROW()),0)</f>
        <v>1</v>
      </c>
      <c r="L344" s="8">
        <f>ROUND(INDEX([1]Calculation!P:P,ROW()),0)</f>
        <v>15</v>
      </c>
      <c r="M344" s="8">
        <f>ROUND(INDEX([1]Calculation!Q:Q,ROW()),0)</f>
        <v>1</v>
      </c>
      <c r="N344" s="8">
        <f>ROUND(INDEX([1]Calculation!R:R,ROW()),0)</f>
        <v>18</v>
      </c>
      <c r="O344" s="8">
        <f>ROUND(INDEX([1]Calculation!S:S,ROW()),0)</f>
        <v>2</v>
      </c>
    </row>
    <row r="345" spans="1:15">
      <c r="A345" t="str">
        <f>INDEX([1]Calculation!$E:$E,ROW())</f>
        <v>US</v>
      </c>
      <c r="B345" t="str">
        <f>INDEX([1]Calculation!$C:$C,ROW())</f>
        <v>YouGov</v>
      </c>
      <c r="C345" t="str">
        <f>IF(INDEX([1]Calculation!$F:$F,ROW())=0,"-",INDEX([1]Calculation!$F:$F,ROW()))</f>
        <v>B-</v>
      </c>
      <c r="D345" t="str">
        <f>INDEX([1]Calculation!$I:$I,ROW())&amp;"  "&amp;INDEX([1]Calculation!$J:$J,ROW())</f>
        <v>623  lv</v>
      </c>
      <c r="E345" s="2" t="str">
        <f>MONTH(INDEX([1]Calculation!$H:$H,ROW()))&amp;"/"&amp;DAY(INDEX([1]Calculation!$H:$H,ROW()))</f>
        <v>10/15</v>
      </c>
      <c r="F345" s="12">
        <f>ROUND(INDEX([1]Calculation!AK:AK,ROW()),1)</f>
        <v>0</v>
      </c>
      <c r="G345" s="8">
        <f>ROUND(INDEX([1]Calculation!K:K,ROW()),0)</f>
        <v>25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6</v>
      </c>
      <c r="K345" s="8">
        <f>ROUND(INDEX([1]Calculation!O:O,ROW()),0)</f>
        <v>2</v>
      </c>
      <c r="L345" s="8">
        <f>ROUND(INDEX([1]Calculation!P:P,ROW()),0)</f>
        <v>13</v>
      </c>
      <c r="M345" s="8">
        <f>ROUND(INDEX([1]Calculation!Q:Q,ROW()),0)</f>
        <v>1</v>
      </c>
      <c r="N345" s="8">
        <f>ROUND(INDEX([1]Calculation!R:R,ROW()),0)</f>
        <v>28</v>
      </c>
      <c r="O345" s="8">
        <f>ROUND(INDEX([1]Calculation!S:S,ROW()),0)</f>
        <v>2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828  lv</v>
      </c>
      <c r="E346" s="2" t="str">
        <f>MONTH(INDEX([1]Calculation!$H:$H,ROW()))&amp;"/"&amp;DAY(INDEX([1]Calculation!$H:$H,ROW()))</f>
        <v>10/15</v>
      </c>
      <c r="F346" s="12">
        <f>ROUND(INDEX([1]Calculation!AK:AK,ROW()),1)</f>
        <v>0</v>
      </c>
      <c r="G346" s="8">
        <f>ROUND(INDEX([1]Calculation!K:K,ROW()),0)</f>
        <v>35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4</v>
      </c>
      <c r="K346" s="8">
        <f>ROUND(INDEX([1]Calculation!O:O,ROW()),0)</f>
        <v>1</v>
      </c>
      <c r="L346" s="8">
        <f>ROUND(INDEX([1]Calculation!P:P,ROW()),0)</f>
        <v>14</v>
      </c>
      <c r="M346" s="8">
        <f>ROUND(INDEX([1]Calculation!Q:Q,ROW()),0)</f>
        <v>1</v>
      </c>
      <c r="N346" s="8">
        <f>ROUND(INDEX([1]Calculation!R:R,ROW()),0)</f>
        <v>17</v>
      </c>
      <c r="O346" s="8">
        <f>ROUND(INDEX([1]Calculation!S:S,ROW()),0)</f>
        <v>2</v>
      </c>
    </row>
    <row r="347" spans="1:15">
      <c r="A347" t="str">
        <f>INDEX([1]Calculation!$E:$E,ROW())</f>
        <v>California</v>
      </c>
      <c r="B347" t="str">
        <f>INDEX([1]Calculation!$C:$C,ROW())</f>
        <v>Capitol Weekly</v>
      </c>
      <c r="C347" t="str">
        <f>IF(INDEX([1]Calculation!$F:$F,ROW())=0,"-",INDEX([1]Calculation!$F:$F,ROW()))</f>
        <v>-</v>
      </c>
      <c r="D347" t="str">
        <f>INDEX([1]Calculation!$I:$I,ROW())&amp;"  "&amp;INDEX([1]Calculation!$J:$J,ROW())</f>
        <v>590  lv</v>
      </c>
      <c r="E347" s="2" t="str">
        <f>MONTH(INDEX([1]Calculation!$H:$H,ROW()))&amp;"/"&amp;DAY(INDEX([1]Calculation!$H:$H,ROW()))</f>
        <v>10/14</v>
      </c>
      <c r="F347" s="12">
        <f>ROUND(INDEX([1]Calculation!AK:AK,ROW()),1)</f>
        <v>0</v>
      </c>
      <c r="G347" s="8">
        <f>ROUND(INDEX([1]Calculation!K:K,ROW()),0)</f>
        <v>21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1</v>
      </c>
      <c r="L347" s="8">
        <f>ROUND(INDEX([1]Calculation!P:P,ROW()),0)</f>
        <v>15</v>
      </c>
      <c r="M347" s="8">
        <f>ROUND(INDEX([1]Calculation!Q:Q,ROW()),0)</f>
        <v>1</v>
      </c>
      <c r="N347" s="8">
        <f>ROUND(INDEX([1]Calculation!R:R,ROW()),0)</f>
        <v>35</v>
      </c>
      <c r="O347" s="8">
        <f>ROUND(INDEX([1]Calculation!S:S,ROW()),0)</f>
        <v>3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789  lv</v>
      </c>
      <c r="E348" s="2" t="str">
        <f>MONTH(INDEX([1]Calculation!$H:$H,ROW()))&amp;"/"&amp;DAY(INDEX([1]Calculation!$H:$H,ROW()))</f>
        <v>10/14</v>
      </c>
      <c r="F348" s="12">
        <f>ROUND(INDEX([1]Calculation!AK:AK,ROW()),1)</f>
        <v>0</v>
      </c>
      <c r="G348" s="8">
        <f>ROUND(INDEX([1]Calculation!K:K,ROW()),0)</f>
        <v>34</v>
      </c>
      <c r="H348" s="8">
        <f>ROUND(INDEX([1]Calculation!L:L,ROW()),0)</f>
        <v>0</v>
      </c>
      <c r="I348" s="8">
        <f>ROUND(INDEX([1]Calculation!M:M,ROW()),0)</f>
        <v>2</v>
      </c>
      <c r="J348" s="8">
        <f>ROUND(INDEX([1]Calculation!N:N,ROW()),0)</f>
        <v>4</v>
      </c>
      <c r="K348" s="8">
        <f>ROUND(INDEX([1]Calculation!O:O,ROW()),0)</f>
        <v>1</v>
      </c>
      <c r="L348" s="8">
        <f>ROUND(INDEX([1]Calculation!P:P,ROW()),0)</f>
        <v>15</v>
      </c>
      <c r="M348" s="8">
        <f>ROUND(INDEX([1]Calculation!Q:Q,ROW()),0)</f>
        <v>0</v>
      </c>
      <c r="N348" s="8">
        <f>ROUND(INDEX([1]Calculation!R:R,ROW()),0)</f>
        <v>20</v>
      </c>
      <c r="O348" s="8">
        <f>ROUND(INDEX([1]Calculation!S:S,ROW()),0)</f>
        <v>3</v>
      </c>
    </row>
    <row r="349" spans="1:15">
      <c r="A349" t="str">
        <f>INDEX([1]Calculation!$E:$E,ROW())</f>
        <v>Maine</v>
      </c>
      <c r="B349" t="str">
        <f>INDEX([1]Calculation!$C:$C,ROW())</f>
        <v>Public Policy Polling</v>
      </c>
      <c r="C349" t="str">
        <f>IF(INDEX([1]Calculation!$F:$F,ROW())=0,"-",INDEX([1]Calculation!$F:$F,ROW()))</f>
        <v>B</v>
      </c>
      <c r="D349" t="str">
        <f>INDEX([1]Calculation!$I:$I,ROW())&amp;"  "&amp;INDEX([1]Calculation!$J:$J,ROW())</f>
        <v>366  v</v>
      </c>
      <c r="E349" s="2" t="str">
        <f>MONTH(INDEX([1]Calculation!$H:$H,ROW()))&amp;"/"&amp;DAY(INDEX([1]Calculation!$H:$H,ROW()))</f>
        <v>10/13</v>
      </c>
      <c r="F349" s="12">
        <f>ROUND(INDEX([1]Calculation!AK:AK,ROW()),1)</f>
        <v>2.9</v>
      </c>
      <c r="G349" s="8">
        <f>ROUND(INDEX([1]Calculation!K:K,ROW()),0)</f>
        <v>19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9</v>
      </c>
      <c r="K349" s="8">
        <f>ROUND(INDEX([1]Calculation!O:O,ROW()),0)</f>
        <v>0</v>
      </c>
      <c r="L349" s="8">
        <f>ROUND(INDEX([1]Calculation!P:P,ROW()),0)</f>
        <v>12</v>
      </c>
      <c r="M349" s="8">
        <f>ROUND(INDEX([1]Calculation!Q:Q,ROW()),0)</f>
        <v>0</v>
      </c>
      <c r="N349" s="8">
        <f>ROUND(INDEX([1]Calculation!R:R,ROW()),0)</f>
        <v>31</v>
      </c>
      <c r="O349" s="8">
        <f>ROUND(INDEX([1]Calculation!S:S,ROW()),0)</f>
        <v>3</v>
      </c>
    </row>
    <row r="350" spans="1:15">
      <c r="A350" t="str">
        <f>INDEX([1]Calculation!$E:$E,ROW())</f>
        <v>US</v>
      </c>
      <c r="B350" t="str">
        <f>INDEX([1]Calculation!$C:$C,ROW())</f>
        <v>Morning Consult</v>
      </c>
      <c r="C350" t="str">
        <f>IF(INDEX([1]Calculation!$F:$F,ROW())=0,"-",INDEX([1]Calculation!$F:$F,ROW()))</f>
        <v>B/C</v>
      </c>
      <c r="D350" t="str">
        <f>INDEX([1]Calculation!$I:$I,ROW())&amp;"  "&amp;INDEX([1]Calculation!$J:$J,ROW())</f>
        <v>15683  lv</v>
      </c>
      <c r="E350" s="2" t="str">
        <f>MONTH(INDEX([1]Calculation!$H:$H,ROW()))&amp;"/"&amp;DAY(INDEX([1]Calculation!$H:$H,ROW()))</f>
        <v>10/13</v>
      </c>
      <c r="F350" s="12">
        <f>ROUND(INDEX([1]Calculation!AK:AK,ROW()),1)</f>
        <v>0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5</v>
      </c>
      <c r="K350" s="8">
        <f>ROUND(INDEX([1]Calculation!O:O,ROW()),0)</f>
        <v>1</v>
      </c>
      <c r="L350" s="8">
        <f>ROUND(INDEX([1]Calculation!P:P,ROW()),0)</f>
        <v>19</v>
      </c>
      <c r="M350" s="8">
        <f>ROUND(INDEX([1]Calculation!Q:Q,ROW()),0)</f>
        <v>1</v>
      </c>
      <c r="N350" s="8">
        <f>ROUND(INDEX([1]Calculation!R:R,ROW()),0)</f>
        <v>21</v>
      </c>
      <c r="O350" s="8">
        <f>ROUND(INDEX([1]Calculation!S:S,ROW()),0)</f>
        <v>3</v>
      </c>
    </row>
    <row r="351" spans="1:15">
      <c r="A351" t="str">
        <f>INDEX([1]Calculation!$E:$E,ROW())</f>
        <v>US</v>
      </c>
      <c r="B351" t="str">
        <f>INDEX([1]Calculation!$C:$C,ROW())</f>
        <v>Quinnipiac University</v>
      </c>
      <c r="C351" t="str">
        <f>IF(INDEX([1]Calculation!$F:$F,ROW())=0,"-",INDEX([1]Calculation!$F:$F,ROW()))</f>
        <v>B+</v>
      </c>
      <c r="D351" t="str">
        <f>INDEX([1]Calculation!$I:$I,ROW())&amp;"  "&amp;INDEX([1]Calculation!$J:$J,ROW())</f>
        <v>505  rv</v>
      </c>
      <c r="E351" s="2" t="str">
        <f>MONTH(INDEX([1]Calculation!$H:$H,ROW()))&amp;"/"&amp;DAY(INDEX([1]Calculation!$H:$H,ROW()))</f>
        <v>10/13</v>
      </c>
      <c r="F351" s="12">
        <f>ROUND(INDEX([1]Calculation!AK:AK,ROW()),1)</f>
        <v>0</v>
      </c>
      <c r="G351" s="8">
        <f>ROUND(INDEX([1]Calculation!K:K,ROW()),0)</f>
        <v>27</v>
      </c>
      <c r="H351" s="8">
        <f>ROUND(INDEX([1]Calculation!L:L,ROW()),0)</f>
        <v>0</v>
      </c>
      <c r="I351" s="8">
        <f>ROUND(INDEX([1]Calculation!M:M,ROW()),0)</f>
        <v>2</v>
      </c>
      <c r="J351" s="8">
        <f>ROUND(INDEX([1]Calculation!N:N,ROW()),0)</f>
        <v>8</v>
      </c>
      <c r="K351" s="8">
        <f>ROUND(INDEX([1]Calculation!O:O,ROW()),0)</f>
        <v>2</v>
      </c>
      <c r="L351" s="8">
        <f>ROUND(INDEX([1]Calculation!P:P,ROW()),0)</f>
        <v>11</v>
      </c>
      <c r="M351" s="8">
        <f>ROUND(INDEX([1]Calculation!Q:Q,ROW()),0)</f>
        <v>2</v>
      </c>
      <c r="N351" s="8">
        <f>ROUND(INDEX([1]Calculation!R:R,ROW()),0)</f>
        <v>30</v>
      </c>
      <c r="O351" s="8">
        <f>ROUND(INDEX([1]Calculation!S:S,ROW()),0)</f>
        <v>2</v>
      </c>
    </row>
    <row r="352" spans="1:15">
      <c r="A352" t="str">
        <f>INDEX([1]Calculation!$E:$E,ROW())</f>
        <v>New Hampshire</v>
      </c>
      <c r="B352" t="str">
        <f>INDEX([1]Calculation!$C:$C,ROW())</f>
        <v>RKM Research and Communications Inc.</v>
      </c>
      <c r="C352" t="str">
        <f>IF(INDEX([1]Calculation!$F:$F,ROW())=0,"-",INDEX([1]Calculation!$F:$F,ROW()))</f>
        <v>A/B</v>
      </c>
      <c r="D352" t="str">
        <f>INDEX([1]Calculation!$I:$I,ROW())&amp;"  "&amp;INDEX([1]Calculation!$J:$J,ROW())</f>
        <v>422  lv</v>
      </c>
      <c r="E352" s="2" t="str">
        <f>MONTH(INDEX([1]Calculation!$H:$H,ROW()))&amp;"/"&amp;DAY(INDEX([1]Calculation!$H:$H,ROW()))</f>
        <v>10/13</v>
      </c>
      <c r="F352" s="12">
        <f>ROUND(INDEX([1]Calculation!AK:AK,ROW()),1)</f>
        <v>0</v>
      </c>
      <c r="G352" s="8">
        <f>ROUND(INDEX([1]Calculation!K:K,ROW()),0)</f>
        <v>20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2</v>
      </c>
      <c r="L352" s="8">
        <f>ROUND(INDEX([1]Calculation!P:P,ROW()),0)</f>
        <v>15</v>
      </c>
      <c r="M352" s="8">
        <f>ROUND(INDEX([1]Calculation!Q:Q,ROW()),0)</f>
        <v>1</v>
      </c>
      <c r="N352" s="8">
        <f>ROUND(INDEX([1]Calculation!R:R,ROW()),0)</f>
        <v>20</v>
      </c>
      <c r="O352" s="8">
        <f>ROUND(INDEX([1]Calculation!S:S,ROW()),0)</f>
        <v>1</v>
      </c>
    </row>
    <row r="353" spans="1:15">
      <c r="A353" t="str">
        <f>INDEX([1]Calculation!$E:$E,ROW())</f>
        <v>New Hampshire</v>
      </c>
      <c r="B353" t="str">
        <f>INDEX([1]Calculation!$C:$C,ROW())</f>
        <v>RKM Research and Communications Inc.</v>
      </c>
      <c r="C353" t="str">
        <f>IF(INDEX([1]Calculation!$F:$F,ROW())=0,"-",INDEX([1]Calculation!$F:$F,ROW()))</f>
        <v>A/B</v>
      </c>
      <c r="D353" t="str">
        <f>INDEX([1]Calculation!$I:$I,ROW())&amp;"  "&amp;INDEX([1]Calculation!$J:$J,ROW())</f>
        <v>422  lv</v>
      </c>
      <c r="E353" s="2" t="str">
        <f>MONTH(INDEX([1]Calculation!$H:$H,ROW()))&amp;"/"&amp;DAY(INDEX([1]Calculation!$H:$H,ROW()))</f>
        <v>10/13</v>
      </c>
      <c r="F353" s="12">
        <f>ROUND(INDEX([1]Calculation!AK:AK,ROW()),1)</f>
        <v>0</v>
      </c>
      <c r="G353" s="8">
        <f>ROUND(INDEX([1]Calculation!K:K,ROW()),0)</f>
        <v>24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9</v>
      </c>
      <c r="K353" s="8">
        <f>ROUND(INDEX([1]Calculation!O:O,ROW()),0)</f>
        <v>2</v>
      </c>
      <c r="L353" s="8">
        <f>ROUND(INDEX([1]Calculation!P:P,ROW()),0)</f>
        <v>22</v>
      </c>
      <c r="M353" s="8">
        <f>ROUND(INDEX([1]Calculation!Q:Q,ROW()),0)</f>
        <v>1</v>
      </c>
      <c r="N353" s="8">
        <f>ROUND(INDEX([1]Calculation!R:R,ROW()),0)</f>
        <v>25</v>
      </c>
      <c r="O353" s="8">
        <f>ROUND(INDEX([1]Calculation!S:S,ROW()),0)</f>
        <v>1</v>
      </c>
    </row>
    <row r="354" spans="1:15">
      <c r="A354" t="str">
        <f>INDEX([1]Calculation!$E:$E,ROW())</f>
        <v>South Carolina</v>
      </c>
      <c r="B354" t="str">
        <f>INDEX([1]Calculation!$C:$C,ROW())</f>
        <v>YouGov</v>
      </c>
      <c r="C354" t="str">
        <f>IF(INDEX([1]Calculation!$F:$F,ROW())=0,"-",INDEX([1]Calculation!$F:$F,ROW()))</f>
        <v>B-</v>
      </c>
      <c r="D354" t="str">
        <f>INDEX([1]Calculation!$I:$I,ROW())&amp;"  "&amp;INDEX([1]Calculation!$J:$J,ROW())</f>
        <v>846  lv</v>
      </c>
      <c r="E354" s="2" t="str">
        <f>MONTH(INDEX([1]Calculation!$H:$H,ROW()))&amp;"/"&amp;DAY(INDEX([1]Calculation!$H:$H,ROW()))</f>
        <v>10/11</v>
      </c>
      <c r="F354" s="12">
        <f>ROUND(INDEX([1]Calculation!AK:AK,ROW()),1)</f>
        <v>0.1</v>
      </c>
      <c r="G354" s="8">
        <f>ROUND(INDEX([1]Calculation!K:K,ROW()),0)</f>
        <v>43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4</v>
      </c>
      <c r="K354" s="8">
        <f>ROUND(INDEX([1]Calculation!O:O,ROW()),0)</f>
        <v>1</v>
      </c>
      <c r="L354" s="8">
        <f>ROUND(INDEX([1]Calculation!P:P,ROW()),0)</f>
        <v>16</v>
      </c>
      <c r="M354" s="8">
        <f>ROUND(INDEX([1]Calculation!Q:Q,ROW()),0)</f>
        <v>2</v>
      </c>
      <c r="N354" s="8">
        <f>ROUND(INDEX([1]Calculation!R:R,ROW()),0)</f>
        <v>18</v>
      </c>
      <c r="O354" s="8">
        <f>ROUND(INDEX([1]Calculation!S:S,ROW()),0)</f>
        <v>1</v>
      </c>
    </row>
    <row r="355" spans="1:15">
      <c r="A355" t="str">
        <f>INDEX([1]Calculation!$E:$E,ROW())</f>
        <v>New Hampshire</v>
      </c>
      <c r="B355" t="str">
        <f>INDEX([1]Calculation!$C:$C,ROW())</f>
        <v>YouGov</v>
      </c>
      <c r="C355" t="str">
        <f>IF(INDEX([1]Calculation!$F:$F,ROW())=0,"-",INDEX([1]Calculation!$F:$F,ROW()))</f>
        <v>B-</v>
      </c>
      <c r="D355" t="str">
        <f>INDEX([1]Calculation!$I:$I,ROW())&amp;"  "&amp;INDEX([1]Calculation!$J:$J,ROW())</f>
        <v>488  lv</v>
      </c>
      <c r="E355" s="2" t="str">
        <f>MONTH(INDEX([1]Calculation!$H:$H,ROW()))&amp;"/"&amp;DAY(INDEX([1]Calculation!$H:$H,ROW()))</f>
        <v>10/11</v>
      </c>
      <c r="F355" s="12">
        <f>ROUND(INDEX([1]Calculation!AK:AK,ROW()),1)</f>
        <v>0</v>
      </c>
      <c r="G355" s="8">
        <f>ROUND(INDEX([1]Calculation!K:K,ROW()),0)</f>
        <v>24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7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4</v>
      </c>
      <c r="N355" s="8">
        <f>ROUND(INDEX([1]Calculation!R:R,ROW()),0)</f>
        <v>32</v>
      </c>
      <c r="O355" s="8">
        <f>ROUND(INDEX([1]Calculation!S:S,ROW()),0)</f>
        <v>5</v>
      </c>
    </row>
    <row r="356" spans="1:15">
      <c r="A356" t="str">
        <f>INDEX([1]Calculation!$E:$E,ROW())</f>
        <v>Iowa</v>
      </c>
      <c r="B356" t="str">
        <f>INDEX([1]Calculation!$C:$C,ROW())</f>
        <v>YouGov</v>
      </c>
      <c r="C356" t="str">
        <f>IF(INDEX([1]Calculation!$F:$F,ROW())=0,"-",INDEX([1]Calculation!$F:$F,ROW()))</f>
        <v>B-</v>
      </c>
      <c r="D356" t="str">
        <f>INDEX([1]Calculation!$I:$I,ROW())&amp;"  "&amp;INDEX([1]Calculation!$J:$J,ROW())</f>
        <v>597  lv</v>
      </c>
      <c r="E356" s="2" t="str">
        <f>MONTH(INDEX([1]Calculation!$H:$H,ROW()))&amp;"/"&amp;DAY(INDEX([1]Calculation!$H:$H,ROW()))</f>
        <v>10/11</v>
      </c>
      <c r="F356" s="12">
        <f>ROUND(INDEX([1]Calculation!AK:AK,ROW()),1)</f>
        <v>0.1</v>
      </c>
      <c r="G356" s="8">
        <f>ROUND(INDEX([1]Calculation!K:K,ROW()),0)</f>
        <v>22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14</v>
      </c>
      <c r="K356" s="8">
        <f>ROUND(INDEX([1]Calculation!O:O,ROW()),0)</f>
        <v>2</v>
      </c>
      <c r="L356" s="8">
        <f>ROUND(INDEX([1]Calculation!P:P,ROW()),0)</f>
        <v>21</v>
      </c>
      <c r="M356" s="8">
        <f>ROUND(INDEX([1]Calculation!Q:Q,ROW()),0)</f>
        <v>3</v>
      </c>
      <c r="N356" s="8">
        <f>ROUND(INDEX([1]Calculation!R:R,ROW()),0)</f>
        <v>22</v>
      </c>
      <c r="O356" s="8">
        <f>ROUND(INDEX([1]Calculation!S:S,ROW()),0)</f>
        <v>0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1841  lv</v>
      </c>
      <c r="E357" s="2" t="str">
        <f>MONTH(INDEX([1]Calculation!$H:$H,ROW()))&amp;"/"&amp;DAY(INDEX([1]Calculation!$H:$H,ROW()))</f>
        <v>10/11</v>
      </c>
      <c r="F357" s="12">
        <f>ROUND(INDEX([1]Calculation!AK:AK,ROW()),1)</f>
        <v>0</v>
      </c>
      <c r="G357" s="8">
        <f>ROUND(INDEX([1]Calculation!K:K,ROW()),0)</f>
        <v>35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5</v>
      </c>
      <c r="K357" s="8">
        <f>ROUND(INDEX([1]Calculation!O:O,ROW()),0)</f>
        <v>1</v>
      </c>
      <c r="L357" s="8">
        <f>ROUND(INDEX([1]Calculation!P:P,ROW()),0)</f>
        <v>15</v>
      </c>
      <c r="M357" s="8">
        <f>ROUND(INDEX([1]Calculation!Q:Q,ROW()),0)</f>
        <v>1</v>
      </c>
      <c r="N357" s="8">
        <f>ROUND(INDEX([1]Calculation!R:R,ROW()),0)</f>
        <v>18</v>
      </c>
      <c r="O357" s="8">
        <f>ROUND(INDEX([1]Calculation!S:S,ROW()),0)</f>
        <v>2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812  lv</v>
      </c>
      <c r="E358" s="2" t="str">
        <f>MONTH(INDEX([1]Calculation!$H:$H,ROW()))&amp;"/"&amp;DAY(INDEX([1]Calculation!$H:$H,ROW()))</f>
        <v>10/11</v>
      </c>
      <c r="F358" s="12">
        <f>ROUND(INDEX([1]Calculation!AK:AK,ROW()),1)</f>
        <v>0</v>
      </c>
      <c r="G358" s="8">
        <f>ROUND(INDEX([1]Calculation!K:K,ROW()),0)</f>
        <v>36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6</v>
      </c>
      <c r="K358" s="8">
        <f>ROUND(INDEX([1]Calculation!O:O,ROW()),0)</f>
        <v>1</v>
      </c>
      <c r="L358" s="8">
        <f>ROUND(INDEX([1]Calculation!P:P,ROW()),0)</f>
        <v>14</v>
      </c>
      <c r="M358" s="8">
        <f>ROUND(INDEX([1]Calculation!Q:Q,ROW()),0)</f>
        <v>1</v>
      </c>
      <c r="N358" s="8">
        <f>ROUND(INDEX([1]Calculation!R:R,ROW()),0)</f>
        <v>16</v>
      </c>
      <c r="O358" s="8">
        <f>ROUND(INDEX([1]Calculation!S:S,ROW()),0)</f>
        <v>2</v>
      </c>
    </row>
    <row r="359" spans="1:15">
      <c r="A359" t="str">
        <f>INDEX([1]Calculation!$E:$E,ROW())</f>
        <v>New York</v>
      </c>
      <c r="B359" t="str">
        <f>INDEX([1]Calculation!$C:$C,ROW())</f>
        <v>Siena College</v>
      </c>
      <c r="C359" t="str">
        <f>IF(INDEX([1]Calculation!$F:$F,ROW())=0,"-",INDEX([1]Calculation!$F:$F,ROW()))</f>
        <v>A-</v>
      </c>
      <c r="D359" t="str">
        <f>INDEX([1]Calculation!$I:$I,ROW())&amp;"  "&amp;INDEX([1]Calculation!$J:$J,ROW())</f>
        <v>340  rv</v>
      </c>
      <c r="E359" s="2" t="str">
        <f>MONTH(INDEX([1]Calculation!$H:$H,ROW()))&amp;"/"&amp;DAY(INDEX([1]Calculation!$H:$H,ROW()))</f>
        <v>10/10</v>
      </c>
      <c r="F359" s="12">
        <f>ROUND(INDEX([1]Calculation!AK:AK,ROW()),1)</f>
        <v>0.5</v>
      </c>
      <c r="G359" s="8">
        <f>ROUND(INDEX([1]Calculation!K:K,ROW()),0)</f>
        <v>21</v>
      </c>
      <c r="H359" s="8">
        <f>ROUND(INDEX([1]Calculation!L:L,ROW()),0)</f>
        <v>0</v>
      </c>
      <c r="I359" s="8">
        <f>ROUND(INDEX([1]Calculation!M:M,ROW()),0)</f>
        <v>1</v>
      </c>
      <c r="J359" s="8">
        <f>ROUND(INDEX([1]Calculation!N:N,ROW()),0)</f>
        <v>4</v>
      </c>
      <c r="K359" s="8">
        <f>ROUND(INDEX([1]Calculation!O:O,ROW()),0)</f>
        <v>1</v>
      </c>
      <c r="L359" s="8">
        <f>ROUND(INDEX([1]Calculation!P:P,ROW()),0)</f>
        <v>16</v>
      </c>
      <c r="M359" s="8">
        <f>ROUND(INDEX([1]Calculation!Q:Q,ROW()),0)</f>
        <v>0</v>
      </c>
      <c r="N359" s="8">
        <f>ROUND(INDEX([1]Calculation!R:R,ROW()),0)</f>
        <v>21</v>
      </c>
      <c r="O359" s="8">
        <f>ROUND(INDEX([1]Calculation!S:S,ROW()),0)</f>
        <v>3</v>
      </c>
    </row>
    <row r="360" spans="1:15">
      <c r="A360" t="str">
        <f>INDEX([1]Calculation!$E:$E,ROW())</f>
        <v>South Carolina</v>
      </c>
      <c r="B360" t="str">
        <f>INDEX([1]Calculation!$C:$C,ROW())</f>
        <v>Optimus</v>
      </c>
      <c r="C360" t="str">
        <f>IF(INDEX([1]Calculation!$F:$F,ROW())=0,"-",INDEX([1]Calculation!$F:$F,ROW()))</f>
        <v>C/D</v>
      </c>
      <c r="D360" t="str">
        <f>INDEX([1]Calculation!$I:$I,ROW())&amp;"  "&amp;INDEX([1]Calculation!$J:$J,ROW())</f>
        <v>607  lv</v>
      </c>
      <c r="E360" s="2" t="str">
        <f>MONTH(INDEX([1]Calculation!$H:$H,ROW()))&amp;"/"&amp;DAY(INDEX([1]Calculation!$H:$H,ROW()))</f>
        <v>10/10</v>
      </c>
      <c r="F360" s="12">
        <f>ROUND(INDEX([1]Calculation!AK:AK,ROW()),1)</f>
        <v>1.5</v>
      </c>
      <c r="G360" s="8">
        <f>ROUND(INDEX([1]Calculation!K:K,ROW()),0)</f>
        <v>32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4</v>
      </c>
      <c r="K360" s="8">
        <f>ROUND(INDEX([1]Calculation!O:O,ROW()),0)</f>
        <v>0</v>
      </c>
      <c r="L360" s="8">
        <f>ROUND(INDEX([1]Calculation!P:P,ROW()),0)</f>
        <v>8</v>
      </c>
      <c r="M360" s="8">
        <f>ROUND(INDEX([1]Calculation!Q:Q,ROW()),0)</f>
        <v>0</v>
      </c>
      <c r="N360" s="8">
        <f>ROUND(INDEX([1]Calculation!R:R,ROW()),0)</f>
        <v>16</v>
      </c>
      <c r="O360" s="8">
        <f>ROUND(INDEX([1]Calculation!S:S,ROW()),0)</f>
        <v>2</v>
      </c>
    </row>
    <row r="361" spans="1:15">
      <c r="A361" t="str">
        <f>INDEX([1]Calculation!$E:$E,ROW())</f>
        <v>New Hampshire</v>
      </c>
      <c r="B361" t="str">
        <f>INDEX([1]Calculation!$C:$C,ROW())</f>
        <v>Optimus</v>
      </c>
      <c r="C361" t="str">
        <f>IF(INDEX([1]Calculation!$F:$F,ROW())=0,"-",INDEX([1]Calculation!$F:$F,ROW()))</f>
        <v>C/D</v>
      </c>
      <c r="D361" t="str">
        <f>INDEX([1]Calculation!$I:$I,ROW())&amp;"  "&amp;INDEX([1]Calculation!$J:$J,ROW())</f>
        <v>610  lv</v>
      </c>
      <c r="E361" s="2" t="str">
        <f>MONTH(INDEX([1]Calculation!$H:$H,ROW()))&amp;"/"&amp;DAY(INDEX([1]Calculation!$H:$H,ROW()))</f>
        <v>10/10</v>
      </c>
      <c r="F361" s="12">
        <f>ROUND(INDEX([1]Calculation!AK:AK,ROW()),1)</f>
        <v>1.5</v>
      </c>
      <c r="G361" s="8">
        <f>ROUND(INDEX([1]Calculation!K:K,ROW()),0)</f>
        <v>18</v>
      </c>
      <c r="H361" s="8">
        <f>ROUND(INDEX([1]Calculation!L:L,ROW()),0)</f>
        <v>0</v>
      </c>
      <c r="I361" s="8">
        <f>ROUND(INDEX([1]Calculation!M:M,ROW()),0)</f>
        <v>2</v>
      </c>
      <c r="J361" s="8">
        <f>ROUND(INDEX([1]Calculation!N:N,ROW()),0)</f>
        <v>7</v>
      </c>
      <c r="K361" s="8">
        <f>ROUND(INDEX([1]Calculation!O:O,ROW()),0)</f>
        <v>0</v>
      </c>
      <c r="L361" s="8">
        <f>ROUND(INDEX([1]Calculation!P:P,ROW()),0)</f>
        <v>9</v>
      </c>
      <c r="M361" s="8">
        <f>ROUND(INDEX([1]Calculation!Q:Q,ROW()),0)</f>
        <v>0</v>
      </c>
      <c r="N361" s="8">
        <f>ROUND(INDEX([1]Calculation!R:R,ROW()),0)</f>
        <v>25</v>
      </c>
      <c r="O361" s="8">
        <f>ROUND(INDEX([1]Calculation!S:S,ROW()),0)</f>
        <v>2</v>
      </c>
    </row>
    <row r="362" spans="1:15">
      <c r="A362" t="str">
        <f>INDEX([1]Calculation!$E:$E,ROW())</f>
        <v>Iowa</v>
      </c>
      <c r="B362" t="str">
        <f>INDEX([1]Calculation!$C:$C,ROW())</f>
        <v>Optimus</v>
      </c>
      <c r="C362" t="str">
        <f>IF(INDEX([1]Calculation!$F:$F,ROW())=0,"-",INDEX([1]Calculation!$F:$F,ROW()))</f>
        <v>C/D</v>
      </c>
      <c r="D362" t="str">
        <f>INDEX([1]Calculation!$I:$I,ROW())&amp;"  "&amp;INDEX([1]Calculation!$J:$J,ROW())</f>
        <v>548  lv</v>
      </c>
      <c r="E362" s="2" t="str">
        <f>MONTH(INDEX([1]Calculation!$H:$H,ROW()))&amp;"/"&amp;DAY(INDEX([1]Calculation!$H:$H,ROW()))</f>
        <v>10/10</v>
      </c>
      <c r="F362" s="12">
        <f>ROUND(INDEX([1]Calculation!AK:AK,ROW()),1)</f>
        <v>1.5</v>
      </c>
      <c r="G362" s="8">
        <f>ROUND(INDEX([1]Calculation!K:K,ROW()),0)</f>
        <v>22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17</v>
      </c>
      <c r="K362" s="8">
        <f>ROUND(INDEX([1]Calculation!O:O,ROW()),0)</f>
        <v>0</v>
      </c>
      <c r="L362" s="8">
        <f>ROUND(INDEX([1]Calculation!P:P,ROW()),0)</f>
        <v>5</v>
      </c>
      <c r="M362" s="8">
        <f>ROUND(INDEX([1]Calculation!Q:Q,ROW()),0)</f>
        <v>0</v>
      </c>
      <c r="N362" s="8">
        <f>ROUND(INDEX([1]Calculation!R:R,ROW()),0)</f>
        <v>25</v>
      </c>
      <c r="O362" s="8">
        <f>ROUND(INDEX([1]Calculation!S:S,ROW()),0)</f>
        <v>1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813  lv</v>
      </c>
      <c r="E363" s="2" t="str">
        <f>MONTH(INDEX([1]Calculation!$H:$H,ROW()))&amp;"/"&amp;DAY(INDEX([1]Calculation!$H:$H,ROW()))</f>
        <v>10/10</v>
      </c>
      <c r="F363" s="12">
        <f>ROUND(INDEX([1]Calculation!AK:AK,ROW()),1)</f>
        <v>0</v>
      </c>
      <c r="G363" s="8">
        <f>ROUND(INDEX([1]Calculation!K:K,ROW()),0)</f>
        <v>35</v>
      </c>
      <c r="H363" s="8">
        <f>ROUND(INDEX([1]Calculation!L:L,ROW()),0)</f>
        <v>0</v>
      </c>
      <c r="I363" s="8">
        <f>ROUND(INDEX([1]Calculation!M:M,ROW()),0)</f>
        <v>2</v>
      </c>
      <c r="J363" s="8">
        <f>ROUND(INDEX([1]Calculation!N:N,ROW()),0)</f>
        <v>6</v>
      </c>
      <c r="K363" s="8">
        <f>ROUND(INDEX([1]Calculation!O:O,ROW()),0)</f>
        <v>0</v>
      </c>
      <c r="L363" s="8">
        <f>ROUND(INDEX([1]Calculation!P:P,ROW()),0)</f>
        <v>14</v>
      </c>
      <c r="M363" s="8">
        <f>ROUND(INDEX([1]Calculation!Q:Q,ROW()),0)</f>
        <v>1</v>
      </c>
      <c r="N363" s="8">
        <f>ROUND(INDEX([1]Calculation!R:R,ROW()),0)</f>
        <v>17</v>
      </c>
      <c r="O363" s="8">
        <f>ROUND(INDEX([1]Calculation!S:S,ROW()),0)</f>
        <v>2</v>
      </c>
    </row>
    <row r="364" spans="1:15">
      <c r="A364" t="str">
        <f>INDEX([1]Calculation!$E:$E,ROW())</f>
        <v>North Carolina</v>
      </c>
      <c r="B364" t="str">
        <f>INDEX([1]Calculation!$C:$C,ROW())</f>
        <v>East Carolina University</v>
      </c>
      <c r="C364" t="str">
        <f>IF(INDEX([1]Calculation!$F:$F,ROW())=0,"-",INDEX([1]Calculation!$F:$F,ROW()))</f>
        <v>-</v>
      </c>
      <c r="D364" t="str">
        <f>INDEX([1]Calculation!$I:$I,ROW())&amp;"  "&amp;INDEX([1]Calculation!$J:$J,ROW())</f>
        <v>291  lv</v>
      </c>
      <c r="E364" s="2" t="str">
        <f>MONTH(INDEX([1]Calculation!$H:$H,ROW()))&amp;"/"&amp;DAY(INDEX([1]Calculation!$H:$H,ROW()))</f>
        <v>10/9</v>
      </c>
      <c r="F364" s="12">
        <f>ROUND(INDEX([1]Calculation!AK:AK,ROW()),1)</f>
        <v>1.6</v>
      </c>
      <c r="G364" s="8">
        <f>ROUND(INDEX([1]Calculation!K:K,ROW()),0)</f>
        <v>29</v>
      </c>
      <c r="H364" s="8">
        <f>ROUND(INDEX([1]Calculation!L:L,ROW()),0)</f>
        <v>0</v>
      </c>
      <c r="I364" s="8">
        <f>ROUND(INDEX([1]Calculation!M:M,ROW()),0)</f>
        <v>1</v>
      </c>
      <c r="J364" s="8">
        <f>ROUND(INDEX([1]Calculation!N:N,ROW()),0)</f>
        <v>4</v>
      </c>
      <c r="K364" s="8">
        <f>ROUND(INDEX([1]Calculation!O:O,ROW()),0)</f>
        <v>3</v>
      </c>
      <c r="L364" s="8">
        <f>ROUND(INDEX([1]Calculation!P:P,ROW()),0)</f>
        <v>19</v>
      </c>
      <c r="M364" s="8">
        <f>ROUND(INDEX([1]Calculation!Q:Q,ROW()),0)</f>
        <v>0</v>
      </c>
      <c r="N364" s="8">
        <f>ROUND(INDEX([1]Calculation!R:R,ROW()),0)</f>
        <v>17</v>
      </c>
      <c r="O364" s="8">
        <f>ROUND(INDEX([1]Calculation!S:S,ROW()),0)</f>
        <v>9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784  lv</v>
      </c>
      <c r="E365" s="2" t="str">
        <f>MONTH(INDEX([1]Calculation!$H:$H,ROW()))&amp;"/"&amp;DAY(INDEX([1]Calculation!$H:$H,ROW()))</f>
        <v>10/9</v>
      </c>
      <c r="F365" s="12">
        <f>ROUND(INDEX([1]Calculation!AK:AK,ROW()),1)</f>
        <v>0</v>
      </c>
      <c r="G365" s="8">
        <f>ROUND(INDEX([1]Calculation!K:K,ROW()),0)</f>
        <v>36</v>
      </c>
      <c r="H365" s="8">
        <f>ROUND(INDEX([1]Calculation!L:L,ROW()),0)</f>
        <v>0</v>
      </c>
      <c r="I365" s="8">
        <f>ROUND(INDEX([1]Calculation!M:M,ROW()),0)</f>
        <v>2</v>
      </c>
      <c r="J365" s="8">
        <f>ROUND(INDEX([1]Calculation!N:N,ROW()),0)</f>
        <v>5</v>
      </c>
      <c r="K365" s="8">
        <f>ROUND(INDEX([1]Calculation!O:O,ROW()),0)</f>
        <v>1</v>
      </c>
      <c r="L365" s="8">
        <f>ROUND(INDEX([1]Calculation!P:P,ROW()),0)</f>
        <v>15</v>
      </c>
      <c r="M365" s="8">
        <f>ROUND(INDEX([1]Calculation!Q:Q,ROW()),0)</f>
        <v>2</v>
      </c>
      <c r="N365" s="8">
        <f>ROUND(INDEX([1]Calculation!R:R,ROW()),0)</f>
        <v>17</v>
      </c>
      <c r="O365" s="8">
        <f>ROUND(INDEX([1]Calculation!S:S,ROW()),0)</f>
        <v>2</v>
      </c>
    </row>
    <row r="366" spans="1:15">
      <c r="A366" t="str">
        <f>INDEX([1]Calculation!$E:$E,ROW())</f>
        <v>US</v>
      </c>
      <c r="B366" t="str">
        <f>INDEX([1]Calculation!$C:$C,ROW())</f>
        <v>Fox News/Beacon Research/Shaw &amp; Co. Research</v>
      </c>
      <c r="C366" t="str">
        <f>IF(INDEX([1]Calculation!$F:$F,ROW())=0,"-",INDEX([1]Calculation!$F:$F,ROW()))</f>
        <v>A-</v>
      </c>
      <c r="D366" t="str">
        <f>INDEX([1]Calculation!$I:$I,ROW())&amp;"  "&amp;INDEX([1]Calculation!$J:$J,ROW())</f>
        <v>484  lv</v>
      </c>
      <c r="E366" s="2" t="str">
        <f>MONTH(INDEX([1]Calculation!$H:$H,ROW()))&amp;"/"&amp;DAY(INDEX([1]Calculation!$H:$H,ROW()))</f>
        <v>10/8</v>
      </c>
      <c r="F366" s="12">
        <f>ROUND(INDEX([1]Calculation!AK:AK,ROW()),1)</f>
        <v>0.1</v>
      </c>
      <c r="G366" s="8">
        <f>ROUND(INDEX([1]Calculation!K:K,ROW()),0)</f>
        <v>32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2</v>
      </c>
      <c r="L366" s="8">
        <f>ROUND(INDEX([1]Calculation!P:P,ROW()),0)</f>
        <v>17</v>
      </c>
      <c r="M366" s="8">
        <f>ROUND(INDEX([1]Calculation!Q:Q,ROW()),0)</f>
        <v>1</v>
      </c>
      <c r="N366" s="8">
        <f>ROUND(INDEX([1]Calculation!R:R,ROW()),0)</f>
        <v>22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YouGov</v>
      </c>
      <c r="C367" t="str">
        <f>IF(INDEX([1]Calculation!$F:$F,ROW())=0,"-",INDEX([1]Calculation!$F:$F,ROW()))</f>
        <v>B-</v>
      </c>
      <c r="D367" t="str">
        <f>INDEX([1]Calculation!$I:$I,ROW())&amp;"  "&amp;INDEX([1]Calculation!$J:$J,ROW())</f>
        <v>598  lv</v>
      </c>
      <c r="E367" s="2" t="str">
        <f>MONTH(INDEX([1]Calculation!$H:$H,ROW()))&amp;"/"&amp;DAY(INDEX([1]Calculation!$H:$H,ROW()))</f>
        <v>10/8</v>
      </c>
      <c r="F367" s="12">
        <f>ROUND(INDEX([1]Calculation!AK:AK,ROW()),1)</f>
        <v>0</v>
      </c>
      <c r="G367" s="8">
        <f>ROUND(INDEX([1]Calculation!K:K,ROW()),0)</f>
        <v>25</v>
      </c>
      <c r="H367" s="8">
        <f>ROUND(INDEX([1]Calculation!L:L,ROW()),0)</f>
        <v>0</v>
      </c>
      <c r="I367" s="8">
        <f>ROUND(INDEX([1]Calculation!M:M,ROW()),0)</f>
        <v>1</v>
      </c>
      <c r="J367" s="8">
        <f>ROUND(INDEX([1]Calculation!N:N,ROW()),0)</f>
        <v>5</v>
      </c>
      <c r="K367" s="8">
        <f>ROUND(INDEX([1]Calculation!O:O,ROW()),0)</f>
        <v>2</v>
      </c>
      <c r="L367" s="8">
        <f>ROUND(INDEX([1]Calculation!P:P,ROW()),0)</f>
        <v>13</v>
      </c>
      <c r="M367" s="8">
        <f>ROUND(INDEX([1]Calculation!Q:Q,ROW()),0)</f>
        <v>1</v>
      </c>
      <c r="N367" s="8">
        <f>ROUND(INDEX([1]Calculation!R:R,ROW()),0)</f>
        <v>28</v>
      </c>
      <c r="O367" s="8">
        <f>ROUND(INDEX([1]Calculation!S:S,ROW()),0)</f>
        <v>3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759  lv</v>
      </c>
      <c r="E368" s="2" t="str">
        <f>MONTH(INDEX([1]Calculation!$H:$H,ROW()))&amp;"/"&amp;DAY(INDEX([1]Calculation!$H:$H,ROW()))</f>
        <v>10/8</v>
      </c>
      <c r="F368" s="12">
        <f>ROUND(INDEX([1]Calculation!AK:AK,ROW()),1)</f>
        <v>0</v>
      </c>
      <c r="G368" s="8">
        <f>ROUND(INDEX([1]Calculation!K:K,ROW()),0)</f>
        <v>36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5</v>
      </c>
      <c r="K368" s="8">
        <f>ROUND(INDEX([1]Calculation!O:O,ROW()),0)</f>
        <v>0</v>
      </c>
      <c r="L368" s="8">
        <f>ROUND(INDEX([1]Calculation!P:P,ROW()),0)</f>
        <v>15</v>
      </c>
      <c r="M368" s="8">
        <f>ROUND(INDEX([1]Calculation!Q:Q,ROW()),0)</f>
        <v>2</v>
      </c>
      <c r="N368" s="8">
        <f>ROUND(INDEX([1]Calculation!R:R,ROW()),0)</f>
        <v>18</v>
      </c>
      <c r="O368" s="8">
        <f>ROUND(INDEX([1]Calculation!S:S,ROW()),0)</f>
        <v>2</v>
      </c>
    </row>
    <row r="369" spans="1:15">
      <c r="A369" t="str">
        <f>INDEX([1]Calculation!$E:$E,ROW())</f>
        <v>South Carolina</v>
      </c>
      <c r="B369" t="str">
        <f>INDEX([1]Calculation!$C:$C,ROW())</f>
        <v>Gravis Marketing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516  lv</v>
      </c>
      <c r="E369" s="2" t="str">
        <f>MONTH(INDEX([1]Calculation!$H:$H,ROW()))&amp;"/"&amp;DAY(INDEX([1]Calculation!$H:$H,ROW()))</f>
        <v>10/7</v>
      </c>
      <c r="F369" s="12">
        <f>ROUND(INDEX([1]Calculation!AK:AK,ROW()),1)</f>
        <v>2.6</v>
      </c>
      <c r="G369" s="8">
        <f>ROUND(INDEX([1]Calculation!K:K,ROW()),0)</f>
        <v>34</v>
      </c>
      <c r="H369" s="8">
        <f>ROUND(INDEX([1]Calculation!L:L,ROW()),0)</f>
        <v>0</v>
      </c>
      <c r="I369" s="8">
        <f>ROUND(INDEX([1]Calculation!M:M,ROW()),0)</f>
        <v>6</v>
      </c>
      <c r="J369" s="8">
        <f>ROUND(INDEX([1]Calculation!N:N,ROW()),0)</f>
        <v>0</v>
      </c>
      <c r="K369" s="8">
        <f>ROUND(INDEX([1]Calculation!O:O,ROW()),0)</f>
        <v>2</v>
      </c>
      <c r="L369" s="8">
        <f>ROUND(INDEX([1]Calculation!P:P,ROW()),0)</f>
        <v>10</v>
      </c>
      <c r="M369" s="8">
        <f>ROUND(INDEX([1]Calculation!Q:Q,ROW()),0)</f>
        <v>7</v>
      </c>
      <c r="N369" s="8">
        <f>ROUND(INDEX([1]Calculation!R:R,ROW()),0)</f>
        <v>9</v>
      </c>
      <c r="O369" s="8">
        <f>ROUND(INDEX([1]Calculation!S:S,ROW()),0)</f>
        <v>2</v>
      </c>
    </row>
    <row r="370" spans="1:15">
      <c r="A370" t="str">
        <f>INDEX([1]Calculation!$E:$E,ROW())</f>
        <v>Ohio</v>
      </c>
      <c r="B370" t="str">
        <f>INDEX([1]Calculation!$C:$C,ROW())</f>
        <v>Climate Nexus</v>
      </c>
      <c r="C370" t="str">
        <f>IF(INDEX([1]Calculation!$F:$F,ROW())=0,"-",INDEX([1]Calculation!$F:$F,ROW()))</f>
        <v>-</v>
      </c>
      <c r="D370" t="str">
        <f>INDEX([1]Calculation!$I:$I,ROW())&amp;"  "&amp;INDEX([1]Calculation!$J:$J,ROW())</f>
        <v>443  lv</v>
      </c>
      <c r="E370" s="2" t="str">
        <f>MONTH(INDEX([1]Calculation!$H:$H,ROW()))&amp;"/"&amp;DAY(INDEX([1]Calculation!$H:$H,ROW()))</f>
        <v>10/7</v>
      </c>
      <c r="F370" s="12">
        <f>ROUND(INDEX([1]Calculation!AK:AK,ROW()),1)</f>
        <v>2</v>
      </c>
      <c r="G370" s="8">
        <f>ROUND(INDEX([1]Calculation!K:K,ROW()),0)</f>
        <v>32</v>
      </c>
      <c r="H370" s="8">
        <f>ROUND(INDEX([1]Calculation!L:L,ROW()),0)</f>
        <v>0</v>
      </c>
      <c r="I370" s="8">
        <f>ROUND(INDEX([1]Calculation!M:M,ROW()),0)</f>
        <v>3</v>
      </c>
      <c r="J370" s="8">
        <f>ROUND(INDEX([1]Calculation!N:N,ROW()),0)</f>
        <v>5</v>
      </c>
      <c r="K370" s="8">
        <f>ROUND(INDEX([1]Calculation!O:O,ROW()),0)</f>
        <v>0</v>
      </c>
      <c r="L370" s="8">
        <f>ROUND(INDEX([1]Calculation!P:P,ROW()),0)</f>
        <v>13</v>
      </c>
      <c r="M370" s="8">
        <f>ROUND(INDEX([1]Calculation!Q:Q,ROW()),0)</f>
        <v>1</v>
      </c>
      <c r="N370" s="8">
        <f>ROUND(INDEX([1]Calculation!R:R,ROW()),0)</f>
        <v>21</v>
      </c>
      <c r="O370" s="8">
        <f>ROUND(INDEX([1]Calculation!S:S,ROW()),0)</f>
        <v>3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446  rv</v>
      </c>
      <c r="E371" s="2" t="str">
        <f>MONTH(INDEX([1]Calculation!$H:$H,ROW()))&amp;"/"&amp;DAY(INDEX([1]Calculation!$H:$H,ROW()))</f>
        <v>10/7</v>
      </c>
      <c r="F371" s="12">
        <f>ROUND(INDEX([1]Calculation!AK:AK,ROW()),1)</f>
        <v>0</v>
      </c>
      <c r="G371" s="8">
        <f>ROUND(INDEX([1]Calculation!K:K,ROW()),0)</f>
        <v>31</v>
      </c>
      <c r="H371" s="8">
        <f>ROUND(INDEX([1]Calculation!L:L,ROW()),0)</f>
        <v>0</v>
      </c>
      <c r="I371" s="8">
        <f>ROUND(INDEX([1]Calculation!M:M,ROW()),0)</f>
        <v>1</v>
      </c>
      <c r="J371" s="8">
        <f>ROUND(INDEX([1]Calculation!N:N,ROW()),0)</f>
        <v>4</v>
      </c>
      <c r="K371" s="8">
        <f>ROUND(INDEX([1]Calculation!O:O,ROW()),0)</f>
        <v>2</v>
      </c>
      <c r="L371" s="8">
        <f>ROUND(INDEX([1]Calculation!P:P,ROW()),0)</f>
        <v>17</v>
      </c>
      <c r="M371" s="8">
        <f>ROUND(INDEX([1]Calculation!Q:Q,ROW()),0)</f>
        <v>2</v>
      </c>
      <c r="N371" s="8">
        <f>ROUND(INDEX([1]Calculation!R:R,ROW()),0)</f>
        <v>15</v>
      </c>
      <c r="O371" s="8">
        <f>ROUND(INDEX([1]Calculation!S:S,ROW()),0)</f>
        <v>2</v>
      </c>
    </row>
    <row r="372" spans="1:15">
      <c r="A372" t="str">
        <f>INDEX([1]Calculation!$E:$E,ROW())</f>
        <v>US</v>
      </c>
      <c r="B372" t="str">
        <f>INDEX([1]Calculation!$C:$C,ROW())</f>
        <v>Quinnipiac University</v>
      </c>
      <c r="C372" t="str">
        <f>IF(INDEX([1]Calculation!$F:$F,ROW())=0,"-",INDEX([1]Calculation!$F:$F,ROW()))</f>
        <v>B+</v>
      </c>
      <c r="D372" t="str">
        <f>INDEX([1]Calculation!$I:$I,ROW())&amp;"  "&amp;INDEX([1]Calculation!$J:$J,ROW())</f>
        <v>646  rv</v>
      </c>
      <c r="E372" s="2" t="str">
        <f>MONTH(INDEX([1]Calculation!$H:$H,ROW()))&amp;"/"&amp;DAY(INDEX([1]Calculation!$H:$H,ROW()))</f>
        <v>10/7</v>
      </c>
      <c r="F372" s="12">
        <f>ROUND(INDEX([1]Calculation!AK:AK,ROW()),1)</f>
        <v>0</v>
      </c>
      <c r="G372" s="8">
        <f>ROUND(INDEX([1]Calculation!K:K,ROW()),0)</f>
        <v>26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4</v>
      </c>
      <c r="K372" s="8">
        <f>ROUND(INDEX([1]Calculation!O:O,ROW()),0)</f>
        <v>2</v>
      </c>
      <c r="L372" s="8">
        <f>ROUND(INDEX([1]Calculation!P:P,ROW()),0)</f>
        <v>16</v>
      </c>
      <c r="M372" s="8">
        <f>ROUND(INDEX([1]Calculation!Q:Q,ROW()),0)</f>
        <v>0</v>
      </c>
      <c r="N372" s="8">
        <f>ROUND(INDEX([1]Calculation!R:R,ROW()),0)</f>
        <v>29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774  lv</v>
      </c>
      <c r="E373" s="2" t="str">
        <f>MONTH(INDEX([1]Calculation!$H:$H,ROW()))&amp;"/"&amp;DAY(INDEX([1]Calculation!$H:$H,ROW()))</f>
        <v>10/7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3</v>
      </c>
      <c r="J373" s="8">
        <f>ROUND(INDEX([1]Calculation!N:N,ROW()),0)</f>
        <v>4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19</v>
      </c>
      <c r="O373" s="8">
        <f>ROUND(INDEX([1]Calculation!S:S,ROW()),0)</f>
        <v>2</v>
      </c>
    </row>
    <row r="374" spans="1:15">
      <c r="A374" t="str">
        <f>INDEX([1]Calculation!$E:$E,ROW())</f>
        <v>North Carolina</v>
      </c>
      <c r="B374" t="str">
        <f>INDEX([1]Calculation!$C:$C,ROW())</f>
        <v>Public Policy Polling</v>
      </c>
      <c r="C374" t="str">
        <f>IF(INDEX([1]Calculation!$F:$F,ROW())=0,"-",INDEX([1]Calculation!$F:$F,ROW()))</f>
        <v>B</v>
      </c>
      <c r="D374" t="str">
        <f>INDEX([1]Calculation!$I:$I,ROW())&amp;"  "&amp;INDEX([1]Calculation!$J:$J,ROW())</f>
        <v>410  v</v>
      </c>
      <c r="E374" s="2" t="str">
        <f>MONTH(INDEX([1]Calculation!$H:$H,ROW()))&amp;"/"&amp;DAY(INDEX([1]Calculation!$H:$H,ROW()))</f>
        <v>10/6</v>
      </c>
      <c r="F374" s="12">
        <f>ROUND(INDEX([1]Calculation!AK:AK,ROW()),1)</f>
        <v>0.1</v>
      </c>
      <c r="G374" s="8">
        <f>ROUND(INDEX([1]Calculation!K:K,ROW()),0)</f>
        <v>39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9</v>
      </c>
      <c r="K374" s="8">
        <f>ROUND(INDEX([1]Calculation!O:O,ROW()),0)</f>
        <v>0</v>
      </c>
      <c r="L374" s="8">
        <f>ROUND(INDEX([1]Calculation!P:P,ROW()),0)</f>
        <v>6</v>
      </c>
      <c r="M374" s="8">
        <f>ROUND(INDEX([1]Calculation!Q:Q,ROW()),0)</f>
        <v>0</v>
      </c>
      <c r="N374" s="8">
        <f>ROUND(INDEX([1]Calculation!R:R,ROW()),0)</f>
        <v>22</v>
      </c>
      <c r="O374" s="8">
        <f>ROUND(INDEX([1]Calculation!S:S,ROW()),0)</f>
        <v>3</v>
      </c>
    </row>
    <row r="375" spans="1:15">
      <c r="A375" t="str">
        <f>INDEX([1]Calculation!$E:$E,ROW())</f>
        <v>Pennsylvania</v>
      </c>
      <c r="B375" t="str">
        <f>INDEX([1]Calculation!$C:$C,ROW())</f>
        <v>Susquehanna Polling &amp; Research Inc.</v>
      </c>
      <c r="C375" t="str">
        <f>IF(INDEX([1]Calculation!$F:$F,ROW())=0,"-",INDEX([1]Calculation!$F:$F,ROW()))</f>
        <v>C</v>
      </c>
      <c r="D375" t="str">
        <f>INDEX([1]Calculation!$I:$I,ROW())&amp;"  "&amp;INDEX([1]Calculation!$J:$J,ROW())</f>
        <v>307  rv</v>
      </c>
      <c r="E375" s="2" t="str">
        <f>MONTH(INDEX([1]Calculation!$H:$H,ROW()))&amp;"/"&amp;DAY(INDEX([1]Calculation!$H:$H,ROW()))</f>
        <v>10/6</v>
      </c>
      <c r="F375" s="12">
        <f>ROUND(INDEX([1]Calculation!AK:AK,ROW()),1)</f>
        <v>1.6</v>
      </c>
      <c r="G375" s="8">
        <f>ROUND(INDEX([1]Calculation!K:K,ROW()),0)</f>
        <v>17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8</v>
      </c>
      <c r="K375" s="8">
        <f>ROUND(INDEX([1]Calculation!O:O,ROW()),0)</f>
        <v>1</v>
      </c>
      <c r="L375" s="8">
        <f>ROUND(INDEX([1]Calculation!P:P,ROW()),0)</f>
        <v>6</v>
      </c>
      <c r="M375" s="8">
        <f>ROUND(INDEX([1]Calculation!Q:Q,ROW()),0)</f>
        <v>0</v>
      </c>
      <c r="N375" s="8">
        <f>ROUND(INDEX([1]Calculation!R:R,ROW()),0)</f>
        <v>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526  lv</v>
      </c>
      <c r="E376" s="2" t="str">
        <f>MONTH(INDEX([1]Calculation!$H:$H,ROW()))&amp;"/"&amp;DAY(INDEX([1]Calculation!$H:$H,ROW()))</f>
        <v>10/6</v>
      </c>
      <c r="F376" s="12">
        <f>ROUND(INDEX([1]Calculation!AK:AK,ROW()),1)</f>
        <v>0</v>
      </c>
      <c r="G376" s="8">
        <f>ROUND(INDEX([1]Calculation!K:K,ROW()),0)</f>
        <v>0</v>
      </c>
      <c r="H376" s="8">
        <f>ROUND(INDEX([1]Calculation!L:L,ROW()),0)</f>
        <v>0</v>
      </c>
      <c r="I376" s="8">
        <f>ROUND(INDEX([1]Calculation!M:M,ROW()),0)</f>
        <v>0</v>
      </c>
      <c r="J376" s="8">
        <f>ROUND(INDEX([1]Calculation!N:N,ROW()),0)</f>
        <v>0</v>
      </c>
      <c r="K376" s="8">
        <f>ROUND(INDEX([1]Calculation!O:O,ROW()),0)</f>
        <v>0</v>
      </c>
      <c r="L376" s="8">
        <f>ROUND(INDEX([1]Calculation!P:P,ROW()),0)</f>
        <v>0</v>
      </c>
      <c r="M376" s="8">
        <f>ROUND(INDEX([1]Calculation!Q:Q,ROW()),0)</f>
        <v>0</v>
      </c>
      <c r="N376" s="8">
        <f>ROUND(INDEX([1]Calculation!R:R,ROW()),0)</f>
        <v>39</v>
      </c>
      <c r="O376" s="8">
        <f>ROUND(INDEX([1]Calculation!S:S,ROW()),0)</f>
        <v>0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888  rv</v>
      </c>
      <c r="E377" s="2" t="str">
        <f>MONTH(INDEX([1]Calculation!$H:$H,ROW()))&amp;"/"&amp;DAY(INDEX([1]Calculation!$H:$H,ROW()))</f>
        <v>10/6</v>
      </c>
      <c r="F377" s="12">
        <f>ROUND(INDEX([1]Calculation!AK:AK,ROW()),1)</f>
        <v>0</v>
      </c>
      <c r="G377" s="8">
        <f>ROUND(INDEX([1]Calculation!K:K,ROW()),0)</f>
        <v>0</v>
      </c>
      <c r="H377" s="8">
        <f>ROUND(INDEX([1]Calculation!L:L,ROW()),0)</f>
        <v>0</v>
      </c>
      <c r="I377" s="8">
        <f>ROUND(INDEX([1]Calculation!M:M,ROW()),0)</f>
        <v>0</v>
      </c>
      <c r="J377" s="8">
        <f>ROUND(INDEX([1]Calculation!N:N,ROW()),0)</f>
        <v>0</v>
      </c>
      <c r="K377" s="8">
        <f>ROUND(INDEX([1]Calculation!O:O,ROW()),0)</f>
        <v>0</v>
      </c>
      <c r="L377" s="8">
        <f>ROUND(INDEX([1]Calculation!P:P,ROW()),0)</f>
        <v>0</v>
      </c>
      <c r="M377" s="8">
        <f>ROUND(INDEX([1]Calculation!Q:Q,ROW()),0)</f>
        <v>0</v>
      </c>
      <c r="N377" s="8">
        <f>ROUND(INDEX([1]Calculation!R:R,ROW()),0)</f>
        <v>36</v>
      </c>
      <c r="O377" s="8">
        <f>ROUND(INDEX([1]Calculation!S:S,ROW()),0)</f>
        <v>0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526  lv</v>
      </c>
      <c r="E378" s="2" t="str">
        <f>MONTH(INDEX([1]Calculation!$H:$H,ROW()))&amp;"/"&amp;DAY(INDEX([1]Calculation!$H:$H,ROW()))</f>
        <v>10/6</v>
      </c>
      <c r="F378" s="12">
        <f>ROUND(INDEX([1]Calculation!AK:AK,ROW()),1)</f>
        <v>0</v>
      </c>
      <c r="G378" s="8">
        <f>ROUND(INDEX([1]Calculation!K:K,ROW()),0)</f>
        <v>0</v>
      </c>
      <c r="H378" s="8">
        <f>ROUND(INDEX([1]Calculation!L:L,ROW()),0)</f>
        <v>0</v>
      </c>
      <c r="I378" s="8">
        <f>ROUND(INDEX([1]Calculation!M:M,ROW()),0)</f>
        <v>0</v>
      </c>
      <c r="J378" s="8">
        <f>ROUND(INDEX([1]Calculation!N:N,ROW()),0)</f>
        <v>0</v>
      </c>
      <c r="K378" s="8">
        <f>ROUND(INDEX([1]Calculation!O:O,ROW()),0)</f>
        <v>0</v>
      </c>
      <c r="L378" s="8">
        <f>ROUND(INDEX([1]Calculation!P:P,ROW()),0)</f>
        <v>44</v>
      </c>
      <c r="M378" s="8">
        <f>ROUND(INDEX([1]Calculation!Q:Q,ROW()),0)</f>
        <v>0</v>
      </c>
      <c r="N378" s="8">
        <f>ROUND(INDEX([1]Calculation!R:R,ROW()),0)</f>
        <v>42</v>
      </c>
      <c r="O378" s="8">
        <f>ROUND(INDEX([1]Calculation!S:S,ROW()),0)</f>
        <v>0</v>
      </c>
    </row>
    <row r="379" spans="1:15">
      <c r="A379" t="str">
        <f>INDEX([1]Calculation!$E:$E,ROW())</f>
        <v>US</v>
      </c>
      <c r="B379" t="str">
        <f>INDEX([1]Calculation!$C:$C,ROW())</f>
        <v>Harris Insights &amp; Analytics</v>
      </c>
      <c r="C379" t="str">
        <f>IF(INDEX([1]Calculation!$F:$F,ROW())=0,"-",INDEX([1]Calculation!$F:$F,ROW()))</f>
        <v>C+</v>
      </c>
      <c r="D379" t="str">
        <f>INDEX([1]Calculation!$I:$I,ROW())&amp;"  "&amp;INDEX([1]Calculation!$J:$J,ROW())</f>
        <v>888  rv</v>
      </c>
      <c r="E379" s="2" t="str">
        <f>MONTH(INDEX([1]Calculation!$H:$H,ROW()))&amp;"/"&amp;DAY(INDEX([1]Calculation!$H:$H,ROW()))</f>
        <v>10/6</v>
      </c>
      <c r="F379" s="12">
        <f>ROUND(INDEX([1]Calculation!AK:AK,ROW()),1)</f>
        <v>0</v>
      </c>
      <c r="G379" s="8">
        <f>ROUND(INDEX([1]Calculation!K:K,ROW()),0)</f>
        <v>0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0</v>
      </c>
      <c r="K379" s="8">
        <f>ROUND(INDEX([1]Calculation!O:O,ROW()),0)</f>
        <v>0</v>
      </c>
      <c r="L379" s="8">
        <f>ROUND(INDEX([1]Calculation!P:P,ROW()),0)</f>
        <v>41</v>
      </c>
      <c r="M379" s="8">
        <f>ROUND(INDEX([1]Calculation!Q:Q,ROW()),0)</f>
        <v>0</v>
      </c>
      <c r="N379" s="8">
        <f>ROUND(INDEX([1]Calculation!R:R,ROW()),0)</f>
        <v>39</v>
      </c>
      <c r="O379" s="8">
        <f>ROUND(INDEX([1]Calculation!S:S,ROW()),0)</f>
        <v>0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526  lv</v>
      </c>
      <c r="E380" s="2" t="str">
        <f>MONTH(INDEX([1]Calculation!$H:$H,ROW()))&amp;"/"&amp;DAY(INDEX([1]Calculation!$H:$H,ROW()))</f>
        <v>10/6</v>
      </c>
      <c r="F380" s="12">
        <f>ROUND(INDEX([1]Calculation!AK:AK,ROW()),1)</f>
        <v>0</v>
      </c>
      <c r="G380" s="8">
        <f>ROUND(INDEX([1]Calculation!K:K,ROW()),0)</f>
        <v>0</v>
      </c>
      <c r="H380" s="8">
        <f>ROUND(INDEX([1]Calculation!L:L,ROW()),0)</f>
        <v>0</v>
      </c>
      <c r="I380" s="8">
        <f>ROUND(INDEX([1]Calculation!M:M,ROW()),0)</f>
        <v>0</v>
      </c>
      <c r="J380" s="8">
        <f>ROUND(INDEX([1]Calculation!N:N,ROW()),0)</f>
        <v>0</v>
      </c>
      <c r="K380" s="8">
        <f>ROUND(INDEX([1]Calculation!O:O,ROW()),0)</f>
        <v>0</v>
      </c>
      <c r="L380" s="8">
        <f>ROUND(INDEX([1]Calculation!P:P,ROW()),0)</f>
        <v>43</v>
      </c>
      <c r="M380" s="8">
        <f>ROUND(INDEX([1]Calculation!Q:Q,ROW()),0)</f>
        <v>0</v>
      </c>
      <c r="N380" s="8">
        <f>ROUND(INDEX([1]Calculation!R:R,ROW()),0)</f>
        <v>0</v>
      </c>
      <c r="O380" s="8">
        <f>ROUND(INDEX([1]Calculation!S:S,ROW()),0)</f>
        <v>0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888  rv</v>
      </c>
      <c r="E381" s="2" t="str">
        <f>MONTH(INDEX([1]Calculation!$H:$H,ROW()))&amp;"/"&amp;DAY(INDEX([1]Calculation!$H:$H,ROW()))</f>
        <v>10/6</v>
      </c>
      <c r="F381" s="12">
        <f>ROUND(INDEX([1]Calculation!AK:AK,ROW()),1)</f>
        <v>0</v>
      </c>
      <c r="G381" s="8">
        <f>ROUND(INDEX([1]Calculation!K:K,ROW()),0)</f>
        <v>0</v>
      </c>
      <c r="H381" s="8">
        <f>ROUND(INDEX([1]Calculation!L:L,ROW()),0)</f>
        <v>0</v>
      </c>
      <c r="I381" s="8">
        <f>ROUND(INDEX([1]Calculation!M:M,ROW()),0)</f>
        <v>0</v>
      </c>
      <c r="J381" s="8">
        <f>ROUND(INDEX([1]Calculation!N:N,ROW()),0)</f>
        <v>0</v>
      </c>
      <c r="K381" s="8">
        <f>ROUND(INDEX([1]Calculation!O:O,ROW()),0)</f>
        <v>0</v>
      </c>
      <c r="L381" s="8">
        <f>ROUND(INDEX([1]Calculation!P:P,ROW()),0)</f>
        <v>42</v>
      </c>
      <c r="M381" s="8">
        <f>ROUND(INDEX([1]Calculation!Q:Q,ROW()),0)</f>
        <v>0</v>
      </c>
      <c r="N381" s="8">
        <f>ROUND(INDEX([1]Calculation!R:R,ROW()),0)</f>
        <v>0</v>
      </c>
      <c r="O381" s="8">
        <f>ROUND(INDEX([1]Calculation!S:S,ROW()),0)</f>
        <v>0</v>
      </c>
    </row>
    <row r="382" spans="1:15">
      <c r="A382" t="str">
        <f>INDEX([1]Calculation!$E:$E,ROW())</f>
        <v>US</v>
      </c>
      <c r="B382" t="str">
        <f>INDEX([1]Calculation!$C:$C,ROW())</f>
        <v>Harris Insights &amp; Analytics</v>
      </c>
      <c r="C382" t="str">
        <f>IF(INDEX([1]Calculation!$F:$F,ROW())=0,"-",INDEX([1]Calculation!$F:$F,ROW()))</f>
        <v>C+</v>
      </c>
      <c r="D382" t="str">
        <f>INDEX([1]Calculation!$I:$I,ROW())&amp;"  "&amp;INDEX([1]Calculation!$J:$J,ROW())</f>
        <v>526  lv</v>
      </c>
      <c r="E382" s="2" t="str">
        <f>MONTH(INDEX([1]Calculation!$H:$H,ROW()))&amp;"/"&amp;DAY(INDEX([1]Calculation!$H:$H,ROW()))</f>
        <v>10/6</v>
      </c>
      <c r="F382" s="12">
        <f>ROUND(INDEX([1]Calculation!AK:AK,ROW()),1)</f>
        <v>0</v>
      </c>
      <c r="G382" s="8">
        <f>ROUND(INDEX([1]Calculation!K:K,ROW()),0)</f>
        <v>43</v>
      </c>
      <c r="H382" s="8">
        <f>ROUND(INDEX([1]Calculation!L:L,ROW()),0)</f>
        <v>0</v>
      </c>
      <c r="I382" s="8">
        <f>ROUND(INDEX([1]Calculation!M:M,ROW()),0)</f>
        <v>0</v>
      </c>
      <c r="J382" s="8">
        <f>ROUND(INDEX([1]Calculation!N:N,ROW()),0)</f>
        <v>0</v>
      </c>
      <c r="K382" s="8">
        <f>ROUND(INDEX([1]Calculation!O:O,ROW()),0)</f>
        <v>0</v>
      </c>
      <c r="L382" s="8">
        <f>ROUND(INDEX([1]Calculation!P:P,ROW()),0)</f>
        <v>0</v>
      </c>
      <c r="M382" s="8">
        <f>ROUND(INDEX([1]Calculation!Q:Q,ROW()),0)</f>
        <v>0</v>
      </c>
      <c r="N382" s="8">
        <f>ROUND(INDEX([1]Calculation!R:R,ROW()),0)</f>
        <v>41</v>
      </c>
      <c r="O382" s="8">
        <f>ROUND(INDEX([1]Calculation!S:S,ROW()),0)</f>
        <v>0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888  rv</v>
      </c>
      <c r="E383" s="2" t="str">
        <f>MONTH(INDEX([1]Calculation!$H:$H,ROW()))&amp;"/"&amp;DAY(INDEX([1]Calculation!$H:$H,ROW()))</f>
        <v>10/6</v>
      </c>
      <c r="F383" s="12">
        <f>ROUND(INDEX([1]Calculation!AK:AK,ROW()),1)</f>
        <v>0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0</v>
      </c>
      <c r="J383" s="8">
        <f>ROUND(INDEX([1]Calculation!N:N,ROW()),0)</f>
        <v>0</v>
      </c>
      <c r="K383" s="8">
        <f>ROUND(INDEX([1]Calculation!O:O,ROW()),0)</f>
        <v>0</v>
      </c>
      <c r="L383" s="8">
        <f>ROUND(INDEX([1]Calculation!P:P,ROW()),0)</f>
        <v>0</v>
      </c>
      <c r="M383" s="8">
        <f>ROUND(INDEX([1]Calculation!Q:Q,ROW()),0)</f>
        <v>0</v>
      </c>
      <c r="N383" s="8">
        <f>ROUND(INDEX([1]Calculation!R:R,ROW()),0)</f>
        <v>38</v>
      </c>
      <c r="O383" s="8">
        <f>ROUND(INDEX([1]Calculation!S:S,ROW()),0)</f>
        <v>0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526  lv</v>
      </c>
      <c r="E384" s="2" t="str">
        <f>MONTH(INDEX([1]Calculation!$H:$H,ROW()))&amp;"/"&amp;DAY(INDEX([1]Calculation!$H:$H,ROW()))</f>
        <v>10/6</v>
      </c>
      <c r="F384" s="12">
        <f>ROUND(INDEX([1]Calculation!AK:AK,ROW()),1)</f>
        <v>0</v>
      </c>
      <c r="G384" s="8">
        <f>ROUND(INDEX([1]Calculation!K:K,ROW()),0)</f>
        <v>39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0</v>
      </c>
      <c r="K384" s="8">
        <f>ROUND(INDEX([1]Calculation!O:O,ROW()),0)</f>
        <v>0</v>
      </c>
      <c r="L384" s="8">
        <f>ROUND(INDEX([1]Calculation!P:P,ROW()),0)</f>
        <v>0</v>
      </c>
      <c r="M384" s="8">
        <f>ROUND(INDEX([1]Calculation!Q:Q,ROW()),0)</f>
        <v>0</v>
      </c>
      <c r="N384" s="8">
        <f>ROUND(INDEX([1]Calculation!R:R,ROW()),0)</f>
        <v>0</v>
      </c>
      <c r="O384" s="8">
        <f>ROUND(INDEX([1]Calculation!S:S,ROW()),0)</f>
        <v>0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888  rv</v>
      </c>
      <c r="E385" s="2" t="str">
        <f>MONTH(INDEX([1]Calculation!$H:$H,ROW()))&amp;"/"&amp;DAY(INDEX([1]Calculation!$H:$H,ROW()))</f>
        <v>10/6</v>
      </c>
      <c r="F385" s="12">
        <f>ROUND(INDEX([1]Calculation!AK:AK,ROW()),1)</f>
        <v>0</v>
      </c>
      <c r="G385" s="8">
        <f>ROUND(INDEX([1]Calculation!K:K,ROW()),0)</f>
        <v>39</v>
      </c>
      <c r="H385" s="8">
        <f>ROUND(INDEX([1]Calculation!L:L,ROW()),0)</f>
        <v>0</v>
      </c>
      <c r="I385" s="8">
        <f>ROUND(INDEX([1]Calculation!M:M,ROW()),0)</f>
        <v>0</v>
      </c>
      <c r="J385" s="8">
        <f>ROUND(INDEX([1]Calculation!N:N,ROW()),0)</f>
        <v>0</v>
      </c>
      <c r="K385" s="8">
        <f>ROUND(INDEX([1]Calculation!O:O,ROW()),0)</f>
        <v>0</v>
      </c>
      <c r="L385" s="8">
        <f>ROUND(INDEX([1]Calculation!P:P,ROW()),0)</f>
        <v>0</v>
      </c>
      <c r="M385" s="8">
        <f>ROUND(INDEX([1]Calculation!Q:Q,ROW()),0)</f>
        <v>0</v>
      </c>
      <c r="N385" s="8">
        <f>ROUND(INDEX([1]Calculation!R:R,ROW()),0)</f>
        <v>0</v>
      </c>
      <c r="O385" s="8">
        <f>ROUND(INDEX([1]Calculation!S:S,ROW()),0)</f>
        <v>0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526  lv</v>
      </c>
      <c r="E386" s="2" t="str">
        <f>MONTH(INDEX([1]Calculation!$H:$H,ROW()))&amp;"/"&amp;DAY(INDEX([1]Calculation!$H:$H,ROW()))</f>
        <v>10/6</v>
      </c>
      <c r="F386" s="12">
        <f>ROUND(INDEX([1]Calculation!AK:AK,ROW()),1)</f>
        <v>0</v>
      </c>
      <c r="G386" s="8">
        <f>ROUND(INDEX([1]Calculation!K:K,ROW()),0)</f>
        <v>42</v>
      </c>
      <c r="H386" s="8">
        <f>ROUND(INDEX([1]Calculation!L:L,ROW()),0)</f>
        <v>0</v>
      </c>
      <c r="I386" s="8">
        <f>ROUND(INDEX([1]Calculation!M:M,ROW()),0)</f>
        <v>0</v>
      </c>
      <c r="J386" s="8">
        <f>ROUND(INDEX([1]Calculation!N:N,ROW()),0)</f>
        <v>0</v>
      </c>
      <c r="K386" s="8">
        <f>ROUND(INDEX([1]Calculation!O:O,ROW()),0)</f>
        <v>0</v>
      </c>
      <c r="L386" s="8">
        <f>ROUND(INDEX([1]Calculation!P:P,ROW()),0)</f>
        <v>42</v>
      </c>
      <c r="M386" s="8">
        <f>ROUND(INDEX([1]Calculation!Q:Q,ROW()),0)</f>
        <v>0</v>
      </c>
      <c r="N386" s="8">
        <f>ROUND(INDEX([1]Calculation!R:R,ROW()),0)</f>
        <v>0</v>
      </c>
      <c r="O386" s="8">
        <f>ROUND(INDEX([1]Calculation!S:S,ROW()),0)</f>
        <v>0</v>
      </c>
    </row>
    <row r="387" spans="1:15">
      <c r="A387" t="str">
        <f>INDEX([1]Calculation!$E:$E,ROW())</f>
        <v>US</v>
      </c>
      <c r="B387" t="str">
        <f>INDEX([1]Calculation!$C:$C,ROW())</f>
        <v>Harris Insights &amp; Analytics</v>
      </c>
      <c r="C387" t="str">
        <f>IF(INDEX([1]Calculation!$F:$F,ROW())=0,"-",INDEX([1]Calculation!$F:$F,ROW()))</f>
        <v>C+</v>
      </c>
      <c r="D387" t="str">
        <f>INDEX([1]Calculation!$I:$I,ROW())&amp;"  "&amp;INDEX([1]Calculation!$J:$J,ROW())</f>
        <v>888  rv</v>
      </c>
      <c r="E387" s="2" t="str">
        <f>MONTH(INDEX([1]Calculation!$H:$H,ROW()))&amp;"/"&amp;DAY(INDEX([1]Calculation!$H:$H,ROW()))</f>
        <v>10/6</v>
      </c>
      <c r="F387" s="12">
        <f>ROUND(INDEX([1]Calculation!AK:AK,ROW()),1)</f>
        <v>0</v>
      </c>
      <c r="G387" s="8">
        <f>ROUND(INDEX([1]Calculation!K:K,ROW()),0)</f>
        <v>41</v>
      </c>
      <c r="H387" s="8">
        <f>ROUND(INDEX([1]Calculation!L:L,ROW()),0)</f>
        <v>0</v>
      </c>
      <c r="I387" s="8">
        <f>ROUND(INDEX([1]Calculation!M:M,ROW()),0)</f>
        <v>0</v>
      </c>
      <c r="J387" s="8">
        <f>ROUND(INDEX([1]Calculation!N:N,ROW()),0)</f>
        <v>0</v>
      </c>
      <c r="K387" s="8">
        <f>ROUND(INDEX([1]Calculation!O:O,ROW()),0)</f>
        <v>0</v>
      </c>
      <c r="L387" s="8">
        <f>ROUND(INDEX([1]Calculation!P:P,ROW()),0)</f>
        <v>38</v>
      </c>
      <c r="M387" s="8">
        <f>ROUND(INDEX([1]Calculation!Q:Q,ROW()),0)</f>
        <v>0</v>
      </c>
      <c r="N387" s="8">
        <f>ROUND(INDEX([1]Calculation!R:R,ROW()),0)</f>
        <v>0</v>
      </c>
      <c r="O387" s="8">
        <f>ROUND(INDEX([1]Calculation!S:S,ROW()),0)</f>
        <v>0</v>
      </c>
    </row>
    <row r="388" spans="1:15">
      <c r="A388" t="str">
        <f>INDEX([1]Calculation!$E:$E,ROW())</f>
        <v>US</v>
      </c>
      <c r="B388" t="str">
        <f>INDEX([1]Calculation!$C:$C,ROW())</f>
        <v>Morning Consult</v>
      </c>
      <c r="C388" t="str">
        <f>IF(INDEX([1]Calculation!$F:$F,ROW())=0,"-",INDEX([1]Calculation!$F:$F,ROW()))</f>
        <v>B/C</v>
      </c>
      <c r="D388" t="str">
        <f>INDEX([1]Calculation!$I:$I,ROW())&amp;"  "&amp;INDEX([1]Calculation!$J:$J,ROW())</f>
        <v>16529  lv</v>
      </c>
      <c r="E388" s="2" t="str">
        <f>MONTH(INDEX([1]Calculation!$H:$H,ROW()))&amp;"/"&amp;DAY(INDEX([1]Calculation!$H:$H,ROW()))</f>
        <v>10/6</v>
      </c>
      <c r="F388" s="12">
        <f>ROUND(INDEX([1]Calculation!AK:AK,ROW()),1)</f>
        <v>0</v>
      </c>
      <c r="G388" s="8">
        <f>ROUND(INDEX([1]Calculation!K:K,ROW()),0)</f>
        <v>33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5</v>
      </c>
      <c r="K388" s="8">
        <f>ROUND(INDEX([1]Calculation!O:O,ROW()),0)</f>
        <v>1</v>
      </c>
      <c r="L388" s="8">
        <f>ROUND(INDEX([1]Calculation!P:P,ROW()),0)</f>
        <v>19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Swayable</v>
      </c>
      <c r="C389" t="str">
        <f>IF(INDEX([1]Calculation!$F:$F,ROW())=0,"-",INDEX([1]Calculation!$F:$F,ROW()))</f>
        <v>-</v>
      </c>
      <c r="D389" t="str">
        <f>INDEX([1]Calculation!$I:$I,ROW())&amp;"  "&amp;INDEX([1]Calculation!$J:$J,ROW())</f>
        <v>3491  lv</v>
      </c>
      <c r="E389" s="2" t="str">
        <f>MONTH(INDEX([1]Calculation!$H:$H,ROW()))&amp;"/"&amp;DAY(INDEX([1]Calculation!$H:$H,ROW()))</f>
        <v>9/26</v>
      </c>
      <c r="F389" s="12">
        <f>ROUND(INDEX([1]Calculation!AK:AK,ROW()),1)</f>
        <v>0</v>
      </c>
      <c r="G389" s="8">
        <f>ROUND(INDEX([1]Calculation!K:K,ROW()),0)</f>
        <v>33</v>
      </c>
      <c r="H389" s="8">
        <f>ROUND(INDEX([1]Calculation!L:L,ROW()),0)</f>
        <v>0</v>
      </c>
      <c r="I389" s="8">
        <f>ROUND(INDEX([1]Calculation!M:M,ROW()),0)</f>
        <v>2</v>
      </c>
      <c r="J389" s="8">
        <f>ROUND(INDEX([1]Calculation!N:N,ROW()),0)</f>
        <v>5</v>
      </c>
      <c r="K389" s="8">
        <f>ROUND(INDEX([1]Calculation!O:O,ROW()),0)</f>
        <v>1</v>
      </c>
      <c r="L389" s="8">
        <f>ROUND(INDEX([1]Calculation!P:P,ROW()),0)</f>
        <v>16</v>
      </c>
      <c r="M389" s="8">
        <f>ROUND(INDEX([1]Calculation!Q:Q,ROW()),0)</f>
        <v>1</v>
      </c>
      <c r="N389" s="8">
        <f>ROUND(INDEX([1]Calculation!R:R,ROW()),0)</f>
        <v>20</v>
      </c>
      <c r="O389" s="8">
        <f>ROUND(INDEX([1]Calculation!S:S,ROW()),0)</f>
        <v>2</v>
      </c>
    </row>
    <row r="390" spans="1:15">
      <c r="A390" t="str">
        <f>INDEX([1]Calculation!$E:$E,ROW())</f>
        <v>US</v>
      </c>
      <c r="B390" t="str">
        <f>INDEX([1]Calculation!$C:$C,ROW())</f>
        <v>Swayable</v>
      </c>
      <c r="C390" t="str">
        <f>IF(INDEX([1]Calculation!$F:$F,ROW())=0,"-",INDEX([1]Calculation!$F:$F,ROW()))</f>
        <v>-</v>
      </c>
      <c r="D390" t="str">
        <f>INDEX([1]Calculation!$I:$I,ROW())&amp;"  "&amp;INDEX([1]Calculation!$J:$J,ROW())</f>
        <v>7120  a</v>
      </c>
      <c r="E390" s="2" t="str">
        <f>MONTH(INDEX([1]Calculation!$H:$H,ROW()))&amp;"/"&amp;DAY(INDEX([1]Calculation!$H:$H,ROW()))</f>
        <v>9/26</v>
      </c>
      <c r="F390" s="12">
        <f>ROUND(INDEX([1]Calculation!AK:AK,ROW()),1)</f>
        <v>0</v>
      </c>
      <c r="G390" s="8">
        <f>ROUND(INDEX([1]Calculation!K:K,ROW()),0)</f>
        <v>28</v>
      </c>
      <c r="H390" s="8">
        <f>ROUND(INDEX([1]Calculation!L:L,ROW()),0)</f>
        <v>0</v>
      </c>
      <c r="I390" s="8">
        <f>ROUND(INDEX([1]Calculation!M:M,ROW()),0)</f>
        <v>2</v>
      </c>
      <c r="J390" s="8">
        <f>ROUND(INDEX([1]Calculation!N:N,ROW()),0)</f>
        <v>4</v>
      </c>
      <c r="K390" s="8">
        <f>ROUND(INDEX([1]Calculation!O:O,ROW()),0)</f>
        <v>2</v>
      </c>
      <c r="L390" s="8">
        <f>ROUND(INDEX([1]Calculation!P:P,ROW()),0)</f>
        <v>19</v>
      </c>
      <c r="M390" s="8">
        <f>ROUND(INDEX([1]Calculation!Q:Q,ROW()),0)</f>
        <v>2</v>
      </c>
      <c r="N390" s="8">
        <f>ROUND(INDEX([1]Calculation!R:R,ROW()),0)</f>
        <v>15</v>
      </c>
      <c r="O390" s="8">
        <f>ROUND(INDEX([1]Calculation!S:S,ROW()),0)</f>
        <v>3</v>
      </c>
    </row>
    <row r="391" spans="1:15">
      <c r="A391" t="str">
        <f>INDEX([1]Calculation!$E:$E,ROW())</f>
        <v>US</v>
      </c>
      <c r="B391" t="str">
        <f>INDEX([1]Calculation!$C:$C,ROW())</f>
        <v>Avalanche Strategy</v>
      </c>
      <c r="C391" t="str">
        <f>IF(INDEX([1]Calculation!$F:$F,ROW())=0,"-",INDEX([1]Calculation!$F:$F,ROW()))</f>
        <v>-</v>
      </c>
      <c r="D391" t="str">
        <f>INDEX([1]Calculation!$I:$I,ROW())&amp;"  "&amp;INDEX([1]Calculation!$J:$J,ROW())</f>
        <v>1043  lv</v>
      </c>
      <c r="E391" s="2" t="str">
        <f>MONTH(INDEX([1]Calculation!$H:$H,ROW()))&amp;"/"&amp;DAY(INDEX([1]Calculation!$H:$H,ROW()))</f>
        <v>10/4</v>
      </c>
      <c r="F391" s="12">
        <f>ROUND(INDEX([1]Calculation!AK:AK,ROW()),1)</f>
        <v>2.1</v>
      </c>
      <c r="G391" s="8">
        <f>ROUND(INDEX([1]Calculation!K:K,ROW()),0)</f>
        <v>27</v>
      </c>
      <c r="H391" s="8">
        <f>ROUND(INDEX([1]Calculation!L:L,ROW()),0)</f>
        <v>0</v>
      </c>
      <c r="I391" s="8">
        <f>ROUND(INDEX([1]Calculation!M:M,ROW()),0)</f>
        <v>0</v>
      </c>
      <c r="J391" s="8">
        <f>ROUND(INDEX([1]Calculation!N:N,ROW()),0)</f>
        <v>7</v>
      </c>
      <c r="K391" s="8">
        <f>ROUND(INDEX([1]Calculation!O:O,ROW()),0)</f>
        <v>0</v>
      </c>
      <c r="L391" s="8">
        <f>ROUND(INDEX([1]Calculation!P:P,ROW()),0)</f>
        <v>12</v>
      </c>
      <c r="M391" s="8">
        <f>ROUND(INDEX([1]Calculation!Q:Q,ROW()),0)</f>
        <v>0</v>
      </c>
      <c r="N391" s="8">
        <f>ROUND(INDEX([1]Calculation!R:R,ROW()),0)</f>
        <v>29</v>
      </c>
      <c r="O391" s="8">
        <f>ROUND(INDEX([1]Calculation!S:S,ROW()),0)</f>
        <v>0</v>
      </c>
    </row>
    <row r="392" spans="1:15">
      <c r="A392" t="str">
        <f>INDEX([1]Calculation!$E:$E,ROW())</f>
        <v>US</v>
      </c>
      <c r="B392" t="str">
        <f>INDEX([1]Calculation!$C:$C,ROW())</f>
        <v>YouGov Blue/Data for Progress</v>
      </c>
      <c r="C392" t="str">
        <f>IF(INDEX([1]Calculation!$F:$F,ROW())=0,"-",INDEX([1]Calculation!$F:$F,ROW()))</f>
        <v>-</v>
      </c>
      <c r="D392" t="str">
        <f>INDEX([1]Calculation!$I:$I,ROW())&amp;"  "&amp;INDEX([1]Calculation!$J:$J,ROW())</f>
        <v>1276  lv</v>
      </c>
      <c r="E392" s="2" t="str">
        <f>MONTH(INDEX([1]Calculation!$H:$H,ROW()))&amp;"/"&amp;DAY(INDEX([1]Calculation!$H:$H,ROW()))</f>
        <v>10/4</v>
      </c>
      <c r="F392" s="12">
        <f>ROUND(INDEX([1]Calculation!AK:AK,ROW()),1)</f>
        <v>0</v>
      </c>
      <c r="G392" s="8">
        <f>ROUND(INDEX([1]Calculation!K:K,ROW()),0)</f>
        <v>23</v>
      </c>
      <c r="H392" s="8">
        <f>ROUND(INDEX([1]Calculation!L:L,ROW()),0)</f>
        <v>0</v>
      </c>
      <c r="I392" s="8">
        <f>ROUND(INDEX([1]Calculation!M:M,ROW()),0)</f>
        <v>2</v>
      </c>
      <c r="J392" s="8">
        <f>ROUND(INDEX([1]Calculation!N:N,ROW()),0)</f>
        <v>6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36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1840  lv</v>
      </c>
      <c r="E393" s="2" t="str">
        <f>MONTH(INDEX([1]Calculation!$H:$H,ROW()))&amp;"/"&amp;DAY(INDEX([1]Calculation!$H:$H,ROW()))</f>
        <v>10/4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1</v>
      </c>
      <c r="L393" s="8">
        <f>ROUND(INDEX([1]Calculation!P:P,ROW()),0)</f>
        <v>13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782  lv</v>
      </c>
      <c r="E394" s="2" t="str">
        <f>MONTH(INDEX([1]Calculation!$H:$H,ROW()))&amp;"/"&amp;DAY(INDEX([1]Calculation!$H:$H,ROW()))</f>
        <v>10/4</v>
      </c>
      <c r="F394" s="12">
        <f>ROUND(INDEX([1]Calculation!AK:AK,ROW()),1)</f>
        <v>0</v>
      </c>
      <c r="G394" s="8">
        <f>ROUND(INDEX([1]Calculation!K:K,ROW()),0)</f>
        <v>35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1</v>
      </c>
      <c r="L394" s="8">
        <f>ROUND(INDEX([1]Calculation!P:P,ROW()),0)</f>
        <v>12</v>
      </c>
      <c r="M394" s="8">
        <f>ROUND(INDEX([1]Calculation!Q:Q,ROW()),0)</f>
        <v>1</v>
      </c>
      <c r="N394" s="8">
        <f>ROUND(INDEX([1]Calculation!R:R,ROW()),0)</f>
        <v>17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IBD/TIPP</v>
      </c>
      <c r="C395" t="str">
        <f>IF(INDEX([1]Calculation!$F:$F,ROW())=0,"-",INDEX([1]Calculation!$F:$F,ROW()))</f>
        <v>A/B</v>
      </c>
      <c r="D395" t="str">
        <f>INDEX([1]Calculation!$I:$I,ROW())&amp;"  "&amp;INDEX([1]Calculation!$J:$J,ROW())</f>
        <v>341  rv</v>
      </c>
      <c r="E395" s="2" t="str">
        <f>MONTH(INDEX([1]Calculation!$H:$H,ROW()))&amp;"/"&amp;DAY(INDEX([1]Calculation!$H:$H,ROW()))</f>
        <v>10/3</v>
      </c>
      <c r="F395" s="12">
        <f>ROUND(INDEX([1]Calculation!AK:AK,ROW()),1)</f>
        <v>0</v>
      </c>
      <c r="G395" s="8">
        <f>ROUND(INDEX([1]Calculation!K:K,ROW()),0)</f>
        <v>26</v>
      </c>
      <c r="H395" s="8">
        <f>ROUND(INDEX([1]Calculation!L:L,ROW()),0)</f>
        <v>0</v>
      </c>
      <c r="I395" s="8">
        <f>ROUND(INDEX([1]Calculation!M:M,ROW()),0)</f>
        <v>0</v>
      </c>
      <c r="J395" s="8">
        <f>ROUND(INDEX([1]Calculation!N:N,ROW()),0)</f>
        <v>7</v>
      </c>
      <c r="K395" s="8">
        <f>ROUND(INDEX([1]Calculation!O:O,ROW()),0)</f>
        <v>1</v>
      </c>
      <c r="L395" s="8">
        <f>ROUND(INDEX([1]Calculation!P:P,ROW()),0)</f>
        <v>10</v>
      </c>
      <c r="M395" s="8">
        <f>ROUND(INDEX([1]Calculation!Q:Q,ROW()),0)</f>
        <v>0</v>
      </c>
      <c r="N395" s="8">
        <f>ROUND(INDEX([1]Calculation!R:R,ROW()),0)</f>
        <v>27</v>
      </c>
      <c r="O395" s="8">
        <f>ROUND(INDEX([1]Calculation!S:S,ROW()),0)</f>
        <v>3</v>
      </c>
    </row>
    <row r="396" spans="1:15">
      <c r="A396" t="str">
        <f>INDEX([1]Calculation!$E:$E,ROW())</f>
        <v>US</v>
      </c>
      <c r="B396" t="str">
        <f>INDEX([1]Calculation!$C:$C,ROW())</f>
        <v>Harris Insights &amp; Analytics</v>
      </c>
      <c r="C396" t="str">
        <f>IF(INDEX([1]Calculation!$F:$F,ROW())=0,"-",INDEX([1]Calculation!$F:$F,ROW()))</f>
        <v>C+</v>
      </c>
      <c r="D396" t="str">
        <f>INDEX([1]Calculation!$I:$I,ROW())&amp;"  "&amp;INDEX([1]Calculation!$J:$J,ROW())</f>
        <v>783  lv</v>
      </c>
      <c r="E396" s="2" t="str">
        <f>MONTH(INDEX([1]Calculation!$H:$H,ROW()))&amp;"/"&amp;DAY(INDEX([1]Calculation!$H:$H,ROW()))</f>
        <v>10/3</v>
      </c>
      <c r="F396" s="12">
        <f>ROUND(INDEX([1]Calculation!AK:AK,ROW()),1)</f>
        <v>0</v>
      </c>
      <c r="G396" s="8">
        <f>ROUND(INDEX([1]Calculation!K:K,ROW()),0)</f>
        <v>33</v>
      </c>
      <c r="H396" s="8">
        <f>ROUND(INDEX([1]Calculation!L:L,ROW()),0)</f>
        <v>0</v>
      </c>
      <c r="I396" s="8">
        <f>ROUND(INDEX([1]Calculation!M:M,ROW()),0)</f>
        <v>2</v>
      </c>
      <c r="J396" s="8">
        <f>ROUND(INDEX([1]Calculation!N:N,ROW()),0)</f>
        <v>3</v>
      </c>
      <c r="K396" s="8">
        <f>ROUND(INDEX([1]Calculation!O:O,ROW()),0)</f>
        <v>2</v>
      </c>
      <c r="L396" s="8">
        <f>ROUND(INDEX([1]Calculation!P:P,ROW()),0)</f>
        <v>12</v>
      </c>
      <c r="M396" s="8">
        <f>ROUND(INDEX([1]Calculation!Q:Q,ROW()),0)</f>
        <v>1</v>
      </c>
      <c r="N396" s="8">
        <f>ROUND(INDEX([1]Calculation!R:R,ROW()),0)</f>
        <v>22</v>
      </c>
      <c r="O396" s="8">
        <f>ROUND(INDEX([1]Calculation!S:S,ROW()),0)</f>
        <v>3</v>
      </c>
    </row>
    <row r="397" spans="1:15">
      <c r="A397" t="str">
        <f>INDEX([1]Calculation!$E:$E,ROW())</f>
        <v>Wisconsin</v>
      </c>
      <c r="B397" t="str">
        <f>INDEX([1]Calculation!$C:$C,ROW())</f>
        <v>Change Research</v>
      </c>
      <c r="C397" t="str">
        <f>IF(INDEX([1]Calculation!$F:$F,ROW())=0,"-",INDEX([1]Calculation!$F:$F,ROW()))</f>
        <v>C</v>
      </c>
      <c r="D397" t="str">
        <f>INDEX([1]Calculation!$I:$I,ROW())&amp;"  "&amp;INDEX([1]Calculation!$J:$J,ROW())</f>
        <v>663  lv</v>
      </c>
      <c r="E397" s="2" t="str">
        <f>MONTH(INDEX([1]Calculation!$H:$H,ROW()))&amp;"/"&amp;DAY(INDEX([1]Calculation!$H:$H,ROW()))</f>
        <v>10/2</v>
      </c>
      <c r="F397" s="12">
        <f>ROUND(INDEX([1]Calculation!AK:AK,ROW()),1)</f>
        <v>2.2000000000000002</v>
      </c>
      <c r="G397" s="8">
        <f>ROUND(INDEX([1]Calculation!K:K,ROW()),0)</f>
        <v>11</v>
      </c>
      <c r="H397" s="8">
        <f>ROUND(INDEX([1]Calculation!L:L,ROW()),0)</f>
        <v>0</v>
      </c>
      <c r="I397" s="8">
        <f>ROUND(INDEX([1]Calculation!M:M,ROW()),0)</f>
        <v>1</v>
      </c>
      <c r="J397" s="8">
        <f>ROUND(INDEX([1]Calculation!N:N,ROW()),0)</f>
        <v>6</v>
      </c>
      <c r="K397" s="8">
        <f>ROUND(INDEX([1]Calculation!O:O,ROW()),0)</f>
        <v>1</v>
      </c>
      <c r="L397" s="8">
        <f>ROUND(INDEX([1]Calculation!P:P,ROW()),0)</f>
        <v>25</v>
      </c>
      <c r="M397" s="8">
        <f>ROUND(INDEX([1]Calculation!Q:Q,ROW()),0)</f>
        <v>0</v>
      </c>
      <c r="N397" s="8">
        <f>ROUND(INDEX([1]Calculation!R:R,ROW()),0)</f>
        <v>34</v>
      </c>
      <c r="O397" s="8">
        <f>ROUND(INDEX([1]Calculation!S:S,ROW()),0)</f>
        <v>3</v>
      </c>
    </row>
    <row r="398" spans="1:15">
      <c r="A398" t="str">
        <f>INDEX([1]Calculation!$E:$E,ROW())</f>
        <v>Wisconsin</v>
      </c>
      <c r="B398" t="str">
        <f>INDEX([1]Calculation!$C:$C,ROW())</f>
        <v>Fox News/Beacon Research/Shaw &amp; Co. Research</v>
      </c>
      <c r="C398" t="str">
        <f>IF(INDEX([1]Calculation!$F:$F,ROW())=0,"-",INDEX([1]Calculation!$F:$F,ROW()))</f>
        <v>A-</v>
      </c>
      <c r="D398" t="str">
        <f>INDEX([1]Calculation!$I:$I,ROW())&amp;"  "&amp;INDEX([1]Calculation!$J:$J,ROW())</f>
        <v>663  lv</v>
      </c>
      <c r="E398" s="2" t="str">
        <f>MONTH(INDEX([1]Calculation!$H:$H,ROW()))&amp;"/"&amp;DAY(INDEX([1]Calculation!$H:$H,ROW()))</f>
        <v>10/2</v>
      </c>
      <c r="F398" s="12">
        <f>ROUND(INDEX([1]Calculation!AK:AK,ROW()),1)</f>
        <v>0.8</v>
      </c>
      <c r="G398" s="8">
        <f>ROUND(INDEX([1]Calculation!K:K,ROW()),0)</f>
        <v>28</v>
      </c>
      <c r="H398" s="8">
        <f>ROUND(INDEX([1]Calculation!L:L,ROW()),0)</f>
        <v>0</v>
      </c>
      <c r="I398" s="8">
        <f>ROUND(INDEX([1]Calculation!M:M,ROW()),0)</f>
        <v>2</v>
      </c>
      <c r="J398" s="8">
        <f>ROUND(INDEX([1]Calculation!N:N,ROW()),0)</f>
        <v>7</v>
      </c>
      <c r="K398" s="8">
        <f>ROUND(INDEX([1]Calculation!O:O,ROW()),0)</f>
        <v>2</v>
      </c>
      <c r="L398" s="8">
        <f>ROUND(INDEX([1]Calculation!P:P,ROW()),0)</f>
        <v>17</v>
      </c>
      <c r="M398" s="8">
        <f>ROUND(INDEX([1]Calculation!Q:Q,ROW()),0)</f>
        <v>0</v>
      </c>
      <c r="N398" s="8">
        <f>ROUND(INDEX([1]Calculation!R:R,ROW()),0)</f>
        <v>22</v>
      </c>
      <c r="O398" s="8">
        <f>ROUND(INDEX([1]Calculation!S:S,ROW()),0)</f>
        <v>2</v>
      </c>
    </row>
    <row r="399" spans="1:15">
      <c r="A399" t="str">
        <f>INDEX([1]Calculation!$E:$E,ROW())</f>
        <v>South Carolina</v>
      </c>
      <c r="B399" t="str">
        <f>INDEX([1]Calculation!$C:$C,ROW())</f>
        <v>Fox News/Beacon Research/Shaw &amp; Co. Research</v>
      </c>
      <c r="C399" t="str">
        <f>IF(INDEX([1]Calculation!$F:$F,ROW())=0,"-",INDEX([1]Calculation!$F:$F,ROW()))</f>
        <v>A-</v>
      </c>
      <c r="D399" t="str">
        <f>INDEX([1]Calculation!$I:$I,ROW())&amp;"  "&amp;INDEX([1]Calculation!$J:$J,ROW())</f>
        <v>803  lv</v>
      </c>
      <c r="E399" s="2" t="str">
        <f>MONTH(INDEX([1]Calculation!$H:$H,ROW()))&amp;"/"&amp;DAY(INDEX([1]Calculation!$H:$H,ROW()))</f>
        <v>10/2</v>
      </c>
      <c r="F399" s="12">
        <f>ROUND(INDEX([1]Calculation!AK:AK,ROW()),1)</f>
        <v>0.9</v>
      </c>
      <c r="G399" s="8">
        <f>ROUND(INDEX([1]Calculation!K:K,ROW()),0)</f>
        <v>41</v>
      </c>
      <c r="H399" s="8">
        <f>ROUND(INDEX([1]Calculation!L:L,ROW()),0)</f>
        <v>0</v>
      </c>
      <c r="I399" s="8">
        <f>ROUND(INDEX([1]Calculation!M:M,ROW()),0)</f>
        <v>3</v>
      </c>
      <c r="J399" s="8">
        <f>ROUND(INDEX([1]Calculation!N:N,ROW()),0)</f>
        <v>2</v>
      </c>
      <c r="K399" s="8">
        <f>ROUND(INDEX([1]Calculation!O:O,ROW()),0)</f>
        <v>0</v>
      </c>
      <c r="L399" s="8">
        <f>ROUND(INDEX([1]Calculation!P:P,ROW()),0)</f>
        <v>10</v>
      </c>
      <c r="M399" s="8">
        <f>ROUND(INDEX([1]Calculation!Q:Q,ROW()),0)</f>
        <v>4</v>
      </c>
      <c r="N399" s="8">
        <f>ROUND(INDEX([1]Calculation!R:R,ROW()),0)</f>
        <v>12</v>
      </c>
      <c r="O399" s="8">
        <f>ROUND(INDEX([1]Calculation!S:S,ROW()),0)</f>
        <v>1</v>
      </c>
    </row>
    <row r="400" spans="1:15">
      <c r="A400" t="str">
        <f>INDEX([1]Calculation!$E:$E,ROW())</f>
        <v>Ohio</v>
      </c>
      <c r="B400" t="str">
        <f>INDEX([1]Calculation!$C:$C,ROW())</f>
        <v>Emerson College</v>
      </c>
      <c r="C400" t="str">
        <f>IF(INDEX([1]Calculation!$F:$F,ROW())=0,"-",INDEX([1]Calculation!$F:$F,ROW()))</f>
        <v>B-</v>
      </c>
      <c r="D400" t="str">
        <f>INDEX([1]Calculation!$I:$I,ROW())&amp;"  "&amp;INDEX([1]Calculation!$J:$J,ROW())</f>
        <v>353  lv</v>
      </c>
      <c r="E400" s="2" t="str">
        <f>MONTH(INDEX([1]Calculation!$H:$H,ROW()))&amp;"/"&amp;DAY(INDEX([1]Calculation!$H:$H,ROW()))</f>
        <v>10/2</v>
      </c>
      <c r="F400" s="12">
        <f>ROUND(INDEX([1]Calculation!AK:AK,ROW()),1)</f>
        <v>2.7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5</v>
      </c>
      <c r="K400" s="8">
        <f>ROUND(INDEX([1]Calculation!O:O,ROW()),0)</f>
        <v>0</v>
      </c>
      <c r="L400" s="8">
        <f>ROUND(INDEX([1]Calculation!P:P,ROW()),0)</f>
        <v>27</v>
      </c>
      <c r="M400" s="8">
        <f>ROUND(INDEX([1]Calculation!Q:Q,ROW()),0)</f>
        <v>0</v>
      </c>
      <c r="N400" s="8">
        <f>ROUND(INDEX([1]Calculation!R:R,ROW()),0)</f>
        <v>21</v>
      </c>
      <c r="O400" s="8">
        <f>ROUND(INDEX([1]Calculation!S:S,ROW()),0)</f>
        <v>3</v>
      </c>
    </row>
    <row r="401" spans="1:15">
      <c r="A401" t="str">
        <f>INDEX([1]Calculation!$E:$E,ROW())</f>
        <v>Michigan</v>
      </c>
      <c r="B401" t="str">
        <f>INDEX([1]Calculation!$C:$C,ROW())</f>
        <v>Denno Research</v>
      </c>
      <c r="C401" t="str">
        <f>IF(INDEX([1]Calculation!$F:$F,ROW())=0,"-",INDEX([1]Calculation!$F:$F,ROW()))</f>
        <v>-</v>
      </c>
      <c r="D401" t="str">
        <f>INDEX([1]Calculation!$I:$I,ROW())&amp;"  "&amp;INDEX([1]Calculation!$J:$J,ROW())</f>
        <v>217  lv</v>
      </c>
      <c r="E401" s="2" t="str">
        <f>MONTH(INDEX([1]Calculation!$H:$H,ROW()))&amp;"/"&amp;DAY(INDEX([1]Calculation!$H:$H,ROW()))</f>
        <v>9/24</v>
      </c>
      <c r="F401" s="12">
        <f>ROUND(INDEX([1]Calculation!AK:AK,ROW()),1)</f>
        <v>1.4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4</v>
      </c>
      <c r="K401" s="8">
        <f>ROUND(INDEX([1]Calculation!O:O,ROW()),0)</f>
        <v>1</v>
      </c>
      <c r="L401" s="8">
        <f>ROUND(INDEX([1]Calculation!P:P,ROW()),0)</f>
        <v>12</v>
      </c>
      <c r="M401" s="8">
        <f>ROUND(INDEX([1]Calculation!Q:Q,ROW()),0)</f>
        <v>0</v>
      </c>
      <c r="N401" s="8">
        <f>ROUND(INDEX([1]Calculation!R:R,ROW()),0)</f>
        <v>23</v>
      </c>
      <c r="O401" s="8">
        <f>ROUND(INDEX([1]Calculation!S:S,ROW()),0)</f>
        <v>1</v>
      </c>
    </row>
    <row r="402" spans="1:15">
      <c r="A402" t="str">
        <f>INDEX([1]Calculation!$E:$E,ROW())</f>
        <v>US</v>
      </c>
      <c r="B402" t="str">
        <f>INDEX([1]Calculation!$C:$C,ROW())</f>
        <v>Harris Insights &amp; Analytics</v>
      </c>
      <c r="C402" t="str">
        <f>IF(INDEX([1]Calculation!$F:$F,ROW())=0,"-",INDEX([1]Calculation!$F:$F,ROW()))</f>
        <v>C+</v>
      </c>
      <c r="D402" t="str">
        <f>INDEX([1]Calculation!$I:$I,ROW())&amp;"  "&amp;INDEX([1]Calculation!$J:$J,ROW())</f>
        <v>783  lv</v>
      </c>
      <c r="E402" s="2" t="str">
        <f>MONTH(INDEX([1]Calculation!$H:$H,ROW()))&amp;"/"&amp;DAY(INDEX([1]Calculation!$H:$H,ROW()))</f>
        <v>10/2</v>
      </c>
      <c r="F402" s="12">
        <f>ROUND(INDEX([1]Calculation!AK:AK,ROW()),1)</f>
        <v>0</v>
      </c>
      <c r="G402" s="8">
        <f>ROUND(INDEX([1]Calculation!K:K,ROW()),0)</f>
        <v>32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4</v>
      </c>
      <c r="K402" s="8">
        <f>ROUND(INDEX([1]Calculation!O:O,ROW()),0)</f>
        <v>2</v>
      </c>
      <c r="L402" s="8">
        <f>ROUND(INDEX([1]Calculation!P:P,ROW()),0)</f>
        <v>14</v>
      </c>
      <c r="M402" s="8">
        <f>ROUND(INDEX([1]Calculation!Q:Q,ROW()),0)</f>
        <v>1</v>
      </c>
      <c r="N402" s="8">
        <f>ROUND(INDEX([1]Calculation!R:R,ROW()),0)</f>
        <v>22</v>
      </c>
      <c r="O402" s="8">
        <f>ROUND(INDEX([1]Calculation!S:S,ROW()),0)</f>
        <v>2</v>
      </c>
    </row>
    <row r="403" spans="1:15">
      <c r="A403" t="str">
        <f>INDEX([1]Calculation!$E:$E,ROW())</f>
        <v>US</v>
      </c>
      <c r="B403" t="str">
        <f>INDEX([1]Calculation!$C:$C,ROW())</f>
        <v>YouGov</v>
      </c>
      <c r="C403" t="str">
        <f>IF(INDEX([1]Calculation!$F:$F,ROW())=0,"-",INDEX([1]Calculation!$F:$F,ROW()))</f>
        <v>B-</v>
      </c>
      <c r="D403" t="str">
        <f>INDEX([1]Calculation!$I:$I,ROW())&amp;"  "&amp;INDEX([1]Calculation!$J:$J,ROW())</f>
        <v>602  lv</v>
      </c>
      <c r="E403" s="2" t="str">
        <f>MONTH(INDEX([1]Calculation!$H:$H,ROW()))&amp;"/"&amp;DAY(INDEX([1]Calculation!$H:$H,ROW()))</f>
        <v>10/1</v>
      </c>
      <c r="F403" s="12">
        <f>ROUND(INDEX([1]Calculation!AK:AK,ROW()),1)</f>
        <v>0</v>
      </c>
      <c r="G403" s="8">
        <f>ROUND(INDEX([1]Calculation!K:K,ROW()),0)</f>
        <v>22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7</v>
      </c>
      <c r="K403" s="8">
        <f>ROUND(INDEX([1]Calculation!O:O,ROW()),0)</f>
        <v>1</v>
      </c>
      <c r="L403" s="8">
        <f>ROUND(INDEX([1]Calculation!P:P,ROW()),0)</f>
        <v>14</v>
      </c>
      <c r="M403" s="8">
        <f>ROUND(INDEX([1]Calculation!Q:Q,ROW()),0)</f>
        <v>1</v>
      </c>
      <c r="N403" s="8">
        <f>ROUND(INDEX([1]Calculation!R:R,ROW()),0)</f>
        <v>26</v>
      </c>
      <c r="O403" s="8">
        <f>ROUND(INDEX([1]Calculation!S:S,ROW()),0)</f>
        <v>3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766  lv</v>
      </c>
      <c r="E404" s="2" t="str">
        <f>MONTH(INDEX([1]Calculation!$H:$H,ROW()))&amp;"/"&amp;DAY(INDEX([1]Calculation!$H:$H,ROW()))</f>
        <v>10/1</v>
      </c>
      <c r="F404" s="12">
        <f>ROUND(INDEX([1]Calculation!AK:AK,ROW()),1)</f>
        <v>0</v>
      </c>
      <c r="G404" s="8">
        <f>ROUND(INDEX([1]Calculation!K:K,ROW()),0)</f>
        <v>35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2</v>
      </c>
      <c r="L404" s="8">
        <f>ROUND(INDEX([1]Calculation!P:P,ROW()),0)</f>
        <v>13</v>
      </c>
      <c r="M404" s="8">
        <f>ROUND(INDEX([1]Calculation!Q:Q,ROW()),0)</f>
        <v>1</v>
      </c>
      <c r="N404" s="8">
        <f>ROUND(INDEX([1]Calculation!R:R,ROW()),0)</f>
        <v>21</v>
      </c>
      <c r="O404" s="8">
        <f>ROUND(INDEX([1]Calculation!S:S,ROW()),0)</f>
        <v>3</v>
      </c>
    </row>
    <row r="405" spans="1:15">
      <c r="A405" t="str">
        <f>INDEX([1]Calculation!$E:$E,ROW())</f>
        <v>US</v>
      </c>
      <c r="B405" t="str">
        <f>INDEX([1]Calculation!$C:$C,ROW())</f>
        <v>YouGov</v>
      </c>
      <c r="C405" t="str">
        <f>IF(INDEX([1]Calculation!$F:$F,ROW())=0,"-",INDEX([1]Calculation!$F:$F,ROW()))</f>
        <v>B-</v>
      </c>
      <c r="D405" t="str">
        <f>INDEX([1]Calculation!$I:$I,ROW())&amp;"  "&amp;INDEX([1]Calculation!$J:$J,ROW())</f>
        <v>600  rv</v>
      </c>
      <c r="E405" s="2" t="str">
        <f>MONTH(INDEX([1]Calculation!$H:$H,ROW()))&amp;"/"&amp;DAY(INDEX([1]Calculation!$H:$H,ROW()))</f>
        <v>9/30</v>
      </c>
      <c r="F405" s="12">
        <f>ROUND(INDEX([1]Calculation!AK:AK,ROW()),1)</f>
        <v>0</v>
      </c>
      <c r="G405" s="8">
        <f>ROUND(INDEX([1]Calculation!K:K,ROW()),0)</f>
        <v>18</v>
      </c>
      <c r="H405" s="8">
        <f>ROUND(INDEX([1]Calculation!L:L,ROW()),0)</f>
        <v>0</v>
      </c>
      <c r="I405" s="8">
        <f>ROUND(INDEX([1]Calculation!M:M,ROW()),0)</f>
        <v>1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21</v>
      </c>
      <c r="M405" s="8">
        <f>ROUND(INDEX([1]Calculation!Q:Q,ROW()),0)</f>
        <v>1</v>
      </c>
      <c r="N405" s="8">
        <f>ROUND(INDEX([1]Calculation!R:R,ROW()),0)</f>
        <v>28</v>
      </c>
      <c r="O405" s="8">
        <f>ROUND(INDEX([1]Calculation!S:S,ROW()),0)</f>
        <v>3</v>
      </c>
    </row>
    <row r="406" spans="1:15">
      <c r="A406" t="str">
        <f>INDEX([1]Calculation!$E:$E,ROW())</f>
        <v>South Carolina</v>
      </c>
      <c r="B406" t="str">
        <f>INDEX([1]Calculation!$C:$C,ROW())</f>
        <v>Winthrop University</v>
      </c>
      <c r="C406" t="str">
        <f>IF(INDEX([1]Calculation!$F:$F,ROW())=0,"-",INDEX([1]Calculation!$F:$F,ROW()))</f>
        <v>A/B</v>
      </c>
      <c r="D406" t="str">
        <f>INDEX([1]Calculation!$I:$I,ROW())&amp;"  "&amp;INDEX([1]Calculation!$J:$J,ROW())</f>
        <v>462  rv</v>
      </c>
      <c r="E406" s="2" t="str">
        <f>MONTH(INDEX([1]Calculation!$H:$H,ROW()))&amp;"/"&amp;DAY(INDEX([1]Calculation!$H:$H,ROW()))</f>
        <v>9/30</v>
      </c>
      <c r="F406" s="12">
        <f>ROUND(INDEX([1]Calculation!AK:AK,ROW()),1)</f>
        <v>4.4000000000000004</v>
      </c>
      <c r="G406" s="8">
        <f>ROUND(INDEX([1]Calculation!K:K,ROW()),0)</f>
        <v>37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1</v>
      </c>
      <c r="L406" s="8">
        <f>ROUND(INDEX([1]Calculation!P:P,ROW()),0)</f>
        <v>8</v>
      </c>
      <c r="M406" s="8">
        <f>ROUND(INDEX([1]Calculation!Q:Q,ROW()),0)</f>
        <v>2</v>
      </c>
      <c r="N406" s="8">
        <f>ROUND(INDEX([1]Calculation!R:R,ROW()),0)</f>
        <v>17</v>
      </c>
      <c r="O406" s="8">
        <f>ROUND(INDEX([1]Calculation!S:S,ROW()),0)</f>
        <v>2</v>
      </c>
    </row>
    <row r="407" spans="1:15">
      <c r="A407" t="str">
        <f>INDEX([1]Calculation!$E:$E,ROW())</f>
        <v>US</v>
      </c>
      <c r="B407" t="str">
        <f>INDEX([1]Calculation!$C:$C,ROW())</f>
        <v>Ipsos</v>
      </c>
      <c r="C407" t="str">
        <f>IF(INDEX([1]Calculation!$F:$F,ROW())=0,"-",INDEX([1]Calculation!$F:$F,ROW()))</f>
        <v>B-</v>
      </c>
      <c r="D407" t="str">
        <f>INDEX([1]Calculation!$I:$I,ROW())&amp;"  "&amp;INDEX([1]Calculation!$J:$J,ROW())</f>
        <v>1136  rv</v>
      </c>
      <c r="E407" s="2" t="str">
        <f>MONTH(INDEX([1]Calculation!$H:$H,ROW()))&amp;"/"&amp;DAY(INDEX([1]Calculation!$H:$H,ROW()))</f>
        <v>9/30</v>
      </c>
      <c r="F407" s="12">
        <f>ROUND(INDEX([1]Calculation!AK:AK,ROW()),1)</f>
        <v>0</v>
      </c>
      <c r="G407" s="8">
        <f>ROUND(INDEX([1]Calculation!K:K,ROW()),0)</f>
        <v>21</v>
      </c>
      <c r="H407" s="8">
        <f>ROUND(INDEX([1]Calculation!L:L,ROW()),0)</f>
        <v>0</v>
      </c>
      <c r="I407" s="8">
        <f>ROUND(INDEX([1]Calculation!M:M,ROW()),0)</f>
        <v>1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16</v>
      </c>
      <c r="M407" s="8">
        <f>ROUND(INDEX([1]Calculation!Q:Q,ROW()),0)</f>
        <v>0</v>
      </c>
      <c r="N407" s="8">
        <f>ROUND(INDEX([1]Calculation!R:R,ROW()),0)</f>
        <v>15</v>
      </c>
      <c r="O407" s="8">
        <f>ROUND(INDEX([1]Calculation!S:S,ROW()),0)</f>
        <v>3</v>
      </c>
    </row>
    <row r="408" spans="1:15">
      <c r="A408" t="str">
        <f>INDEX([1]Calculation!$E:$E,ROW())</f>
        <v>US</v>
      </c>
      <c r="B408" t="str">
        <f>INDEX([1]Calculation!$C:$C,ROW())</f>
        <v>Ipsos</v>
      </c>
      <c r="C408" t="str">
        <f>IF(INDEX([1]Calculation!$F:$F,ROW())=0,"-",INDEX([1]Calculation!$F:$F,ROW()))</f>
        <v>B-</v>
      </c>
      <c r="D408" t="str">
        <f>INDEX([1]Calculation!$I:$I,ROW())&amp;"  "&amp;INDEX([1]Calculation!$J:$J,ROW())</f>
        <v>1379  a</v>
      </c>
      <c r="E408" s="2" t="str">
        <f>MONTH(INDEX([1]Calculation!$H:$H,ROW()))&amp;"/"&amp;DAY(INDEX([1]Calculation!$H:$H,ROW()))</f>
        <v>9/30</v>
      </c>
      <c r="F408" s="12">
        <f>ROUND(INDEX([1]Calculation!AK:AK,ROW()),1)</f>
        <v>0</v>
      </c>
      <c r="G408" s="8">
        <f>ROUND(INDEX([1]Calculation!K:K,ROW()),0)</f>
        <v>18</v>
      </c>
      <c r="H408" s="8">
        <f>ROUND(INDEX([1]Calculation!L:L,ROW()),0)</f>
        <v>0</v>
      </c>
      <c r="I408" s="8">
        <f>ROUND(INDEX([1]Calculation!M:M,ROW()),0)</f>
        <v>1</v>
      </c>
      <c r="J408" s="8">
        <f>ROUND(INDEX([1]Calculation!N:N,ROW()),0)</f>
        <v>3</v>
      </c>
      <c r="K408" s="8">
        <f>ROUND(INDEX([1]Calculation!O:O,ROW()),0)</f>
        <v>1</v>
      </c>
      <c r="L408" s="8">
        <f>ROUND(INDEX([1]Calculation!P:P,ROW()),0)</f>
        <v>15</v>
      </c>
      <c r="M408" s="8">
        <f>ROUND(INDEX([1]Calculation!Q:Q,ROW()),0)</f>
        <v>0</v>
      </c>
      <c r="N408" s="8">
        <f>ROUND(INDEX([1]Calculation!R:R,ROW()),0)</f>
        <v>14</v>
      </c>
      <c r="O408" s="8">
        <f>ROUND(INDEX([1]Calculation!S:S,ROW()),0)</f>
        <v>3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769  lv</v>
      </c>
      <c r="E409" s="2" t="str">
        <f>MONTH(INDEX([1]Calculation!$H:$H,ROW()))&amp;"/"&amp;DAY(INDEX([1]Calculation!$H:$H,ROW()))</f>
        <v>9/30</v>
      </c>
      <c r="F409" s="12">
        <f>ROUND(INDEX([1]Calculation!AK:AK,ROW()),1)</f>
        <v>0</v>
      </c>
      <c r="G409" s="8">
        <f>ROUND(INDEX([1]Calculation!K:K,ROW()),0)</f>
        <v>35</v>
      </c>
      <c r="H409" s="8">
        <f>ROUND(INDEX([1]Calculation!L:L,ROW()),0)</f>
        <v>0</v>
      </c>
      <c r="I409" s="8">
        <f>ROUND(INDEX([1]Calculation!M:M,ROW()),0)</f>
        <v>2</v>
      </c>
      <c r="J409" s="8">
        <f>ROUND(INDEX([1]Calculation!N:N,ROW()),0)</f>
        <v>4</v>
      </c>
      <c r="K409" s="8">
        <f>ROUND(INDEX([1]Calculation!O:O,ROW()),0)</f>
        <v>0</v>
      </c>
      <c r="L409" s="8">
        <f>ROUND(INDEX([1]Calculation!P:P,ROW()),0)</f>
        <v>15</v>
      </c>
      <c r="M409" s="8">
        <f>ROUND(INDEX([1]Calculation!Q:Q,ROW()),0)</f>
        <v>1</v>
      </c>
      <c r="N409" s="8">
        <f>ROUND(INDEX([1]Calculation!R:R,ROW()),0)</f>
        <v>19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1322  rv</v>
      </c>
      <c r="E410" s="2" t="str">
        <f>MONTH(INDEX([1]Calculation!$H:$H,ROW()))&amp;"/"&amp;DAY(INDEX([1]Calculation!$H:$H,ROW()))</f>
        <v>9/30</v>
      </c>
      <c r="F410" s="12">
        <f>ROUND(INDEX([1]Calculation!AK:AK,ROW()),1)</f>
        <v>0</v>
      </c>
      <c r="G410" s="8">
        <f>ROUND(INDEX([1]Calculation!K:K,ROW()),0)</f>
        <v>30</v>
      </c>
      <c r="H410" s="8">
        <f>ROUND(INDEX([1]Calculation!L:L,ROW()),0)</f>
        <v>0</v>
      </c>
      <c r="I410" s="8">
        <f>ROUND(INDEX([1]Calculation!M:M,ROW()),0)</f>
        <v>2</v>
      </c>
      <c r="J410" s="8">
        <f>ROUND(INDEX([1]Calculation!N:N,ROW()),0)</f>
        <v>4</v>
      </c>
      <c r="K410" s="8">
        <f>ROUND(INDEX([1]Calculation!O:O,ROW()),0)</f>
        <v>0</v>
      </c>
      <c r="L410" s="8">
        <f>ROUND(INDEX([1]Calculation!P:P,ROW()),0)</f>
        <v>16</v>
      </c>
      <c r="M410" s="8">
        <f>ROUND(INDEX([1]Calculation!Q:Q,ROW()),0)</f>
        <v>1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US</v>
      </c>
      <c r="B411" t="str">
        <f>INDEX([1]Calculation!$C:$C,ROW())</f>
        <v>Monmouth University</v>
      </c>
      <c r="C411" t="str">
        <f>IF(INDEX([1]Calculation!$F:$F,ROW())=0,"-",INDEX([1]Calculation!$F:$F,ROW()))</f>
        <v>A+</v>
      </c>
      <c r="D411" t="str">
        <f>INDEX([1]Calculation!$I:$I,ROW())&amp;"  "&amp;INDEX([1]Calculation!$J:$J,ROW())</f>
        <v>434  rv</v>
      </c>
      <c r="E411" s="2" t="str">
        <f>MONTH(INDEX([1]Calculation!$H:$H,ROW()))&amp;"/"&amp;DAY(INDEX([1]Calculation!$H:$H,ROW()))</f>
        <v>9/29</v>
      </c>
      <c r="F411" s="12">
        <f>ROUND(INDEX([1]Calculation!AK:AK,ROW()),1)</f>
        <v>0.1</v>
      </c>
      <c r="G411" s="8">
        <f>ROUND(INDEX([1]Calculation!K:K,ROW()),0)</f>
        <v>25</v>
      </c>
      <c r="H411" s="8">
        <f>ROUND(INDEX([1]Calculation!L:L,ROW()),0)</f>
        <v>0</v>
      </c>
      <c r="I411" s="8">
        <f>ROUND(INDEX([1]Calculation!M:M,ROW()),0)</f>
        <v>1</v>
      </c>
      <c r="J411" s="8">
        <f>ROUND(INDEX([1]Calculation!N:N,ROW()),0)</f>
        <v>5</v>
      </c>
      <c r="K411" s="8">
        <f>ROUND(INDEX([1]Calculation!O:O,ROW()),0)</f>
        <v>1</v>
      </c>
      <c r="L411" s="8">
        <f>ROUND(INDEX([1]Calculation!P:P,ROW()),0)</f>
        <v>15</v>
      </c>
      <c r="M411" s="8">
        <f>ROUND(INDEX([1]Calculation!Q:Q,ROW()),0)</f>
        <v>1</v>
      </c>
      <c r="N411" s="8">
        <f>ROUND(INDEX([1]Calculation!R:R,ROW()),0)</f>
        <v>28</v>
      </c>
      <c r="O411" s="8">
        <f>ROUND(INDEX([1]Calculation!S:S,ROW()),0)</f>
        <v>2</v>
      </c>
    </row>
    <row r="412" spans="1:15">
      <c r="A412" t="str">
        <f>INDEX([1]Calculation!$E:$E,ROW())</f>
        <v>New Hampshire</v>
      </c>
      <c r="B412" t="str">
        <f>INDEX([1]Calculation!$C:$C,ROW())</f>
        <v>St. Anselm</v>
      </c>
      <c r="C412" t="str">
        <f>IF(INDEX([1]Calculation!$F:$F,ROW())=0,"-",INDEX([1]Calculation!$F:$F,ROW()))</f>
        <v>-</v>
      </c>
      <c r="D412" t="str">
        <f>INDEX([1]Calculation!$I:$I,ROW())&amp;"  "&amp;INDEX([1]Calculation!$J:$J,ROW())</f>
        <v>423  lv</v>
      </c>
      <c r="E412" s="2" t="str">
        <f>MONTH(INDEX([1]Calculation!$H:$H,ROW()))&amp;"/"&amp;DAY(INDEX([1]Calculation!$H:$H,ROW()))</f>
        <v>9/29</v>
      </c>
      <c r="F412" s="12">
        <f>ROUND(INDEX([1]Calculation!AK:AK,ROW()),1)</f>
        <v>0.1</v>
      </c>
      <c r="G412" s="8">
        <f>ROUND(INDEX([1]Calculation!K:K,ROW()),0)</f>
        <v>24</v>
      </c>
      <c r="H412" s="8">
        <f>ROUND(INDEX([1]Calculation!L:L,ROW()),0)</f>
        <v>0</v>
      </c>
      <c r="I412" s="8">
        <f>ROUND(INDEX([1]Calculation!M:M,ROW()),0)</f>
        <v>1</v>
      </c>
      <c r="J412" s="8">
        <f>ROUND(INDEX([1]Calculation!N:N,ROW()),0)</f>
        <v>10</v>
      </c>
      <c r="K412" s="8">
        <f>ROUND(INDEX([1]Calculation!O:O,ROW()),0)</f>
        <v>3</v>
      </c>
      <c r="L412" s="8">
        <f>ROUND(INDEX([1]Calculation!P:P,ROW()),0)</f>
        <v>11</v>
      </c>
      <c r="M412" s="8">
        <f>ROUND(INDEX([1]Calculation!Q:Q,ROW()),0)</f>
        <v>2</v>
      </c>
      <c r="N412" s="8">
        <f>ROUND(INDEX([1]Calculation!R:R,ROW()),0)</f>
        <v>25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Morning Consult</v>
      </c>
      <c r="C413" t="str">
        <f>IF(INDEX([1]Calculation!$F:$F,ROW())=0,"-",INDEX([1]Calculation!$F:$F,ROW()))</f>
        <v>B/C</v>
      </c>
      <c r="D413" t="str">
        <f>INDEX([1]Calculation!$I:$I,ROW())&amp;"  "&amp;INDEX([1]Calculation!$J:$J,ROW())</f>
        <v>16274  lv</v>
      </c>
      <c r="E413" s="2" t="str">
        <f>MONTH(INDEX([1]Calculation!$H:$H,ROW()))&amp;"/"&amp;DAY(INDEX([1]Calculation!$H:$H,ROW()))</f>
        <v>9/29</v>
      </c>
      <c r="F413" s="12">
        <f>ROUND(INDEX([1]Calculation!AK:AK,ROW()),1)</f>
        <v>0</v>
      </c>
      <c r="G413" s="8">
        <f>ROUND(INDEX([1]Calculation!K:K,ROW()),0)</f>
        <v>32</v>
      </c>
      <c r="H413" s="8">
        <f>ROUND(INDEX([1]Calculation!L:L,ROW()),0)</f>
        <v>0</v>
      </c>
      <c r="I413" s="8">
        <f>ROUND(INDEX([1]Calculation!M:M,ROW()),0)</f>
        <v>3</v>
      </c>
      <c r="J413" s="8">
        <f>ROUND(INDEX([1]Calculation!N:N,ROW()),0)</f>
        <v>5</v>
      </c>
      <c r="K413" s="8">
        <f>ROUND(INDEX([1]Calculation!O:O,ROW()),0)</f>
        <v>1</v>
      </c>
      <c r="L413" s="8">
        <f>ROUND(INDEX([1]Calculation!P:P,ROW()),0)</f>
        <v>19</v>
      </c>
      <c r="M413" s="8">
        <f>ROUND(INDEX([1]Calculation!Q:Q,ROW()),0)</f>
        <v>1</v>
      </c>
      <c r="N413" s="8">
        <f>ROUND(INDEX([1]Calculation!R:R,ROW()),0)</f>
        <v>21</v>
      </c>
      <c r="O413" s="8">
        <f>ROUND(INDEX([1]Calculation!S:S,ROW()),0)</f>
        <v>3</v>
      </c>
    </row>
    <row r="414" spans="1:15">
      <c r="A414" t="str">
        <f>INDEX([1]Calculation!$E:$E,ROW())</f>
        <v>Arizona</v>
      </c>
      <c r="B414" t="str">
        <f>INDEX([1]Calculation!$C:$C,ROW())</f>
        <v>Change Research</v>
      </c>
      <c r="C414" t="str">
        <f>IF(INDEX([1]Calculation!$F:$F,ROW())=0,"-",INDEX([1]Calculation!$F:$F,ROW()))</f>
        <v>C</v>
      </c>
      <c r="D414" t="str">
        <f>INDEX([1]Calculation!$I:$I,ROW())&amp;"  "&amp;INDEX([1]Calculation!$J:$J,ROW())</f>
        <v>396  lv</v>
      </c>
      <c r="E414" s="2" t="str">
        <f>MONTH(INDEX([1]Calculation!$H:$H,ROW()))&amp;"/"&amp;DAY(INDEX([1]Calculation!$H:$H,ROW()))</f>
        <v>9/28</v>
      </c>
      <c r="F414" s="12">
        <f>ROUND(INDEX([1]Calculation!AK:AK,ROW()),1)</f>
        <v>1.8</v>
      </c>
      <c r="G414" s="8">
        <f>ROUND(INDEX([1]Calculation!K:K,ROW()),0)</f>
        <v>15</v>
      </c>
      <c r="H414" s="8">
        <f>ROUND(INDEX([1]Calculation!L:L,ROW()),0)</f>
        <v>0</v>
      </c>
      <c r="I414" s="8">
        <f>ROUND(INDEX([1]Calculation!M:M,ROW()),0)</f>
        <v>1</v>
      </c>
      <c r="J414" s="8">
        <f>ROUND(INDEX([1]Calculation!N:N,ROW()),0)</f>
        <v>13</v>
      </c>
      <c r="K414" s="8">
        <f>ROUND(INDEX([1]Calculation!O:O,ROW()),0)</f>
        <v>1</v>
      </c>
      <c r="L414" s="8">
        <f>ROUND(INDEX([1]Calculation!P:P,ROW()),0)</f>
        <v>19</v>
      </c>
      <c r="M414" s="8">
        <f>ROUND(INDEX([1]Calculation!Q:Q,ROW()),0)</f>
        <v>0</v>
      </c>
      <c r="N414" s="8">
        <f>ROUND(INDEX([1]Calculation!R:R,ROW()),0)</f>
        <v>35</v>
      </c>
      <c r="O414" s="8">
        <f>ROUND(INDEX([1]Calculation!S:S,ROW()),0)</f>
        <v>8</v>
      </c>
    </row>
    <row r="415" spans="1:15">
      <c r="A415" t="str">
        <f>INDEX([1]Calculation!$E:$E,ROW())</f>
        <v>US</v>
      </c>
      <c r="B415" t="str">
        <f>INDEX([1]Calculation!$C:$C,ROW())</f>
        <v>Swayable</v>
      </c>
      <c r="C415" t="str">
        <f>IF(INDEX([1]Calculation!$F:$F,ROW())=0,"-",INDEX([1]Calculation!$F:$F,ROW()))</f>
        <v>-</v>
      </c>
      <c r="D415" t="str">
        <f>INDEX([1]Calculation!$I:$I,ROW())&amp;"  "&amp;INDEX([1]Calculation!$J:$J,ROW())</f>
        <v>3140  lv</v>
      </c>
      <c r="E415" s="2" t="str">
        <f>MONTH(INDEX([1]Calculation!$H:$H,ROW()))&amp;"/"&amp;DAY(INDEX([1]Calculation!$H:$H,ROW()))</f>
        <v>9/18</v>
      </c>
      <c r="F415" s="12">
        <f>ROUND(INDEX([1]Calculation!AK:AK,ROW()),1)</f>
        <v>0</v>
      </c>
      <c r="G415" s="8">
        <f>ROUND(INDEX([1]Calculation!K:K,ROW()),0)</f>
        <v>33</v>
      </c>
      <c r="H415" s="8">
        <f>ROUND(INDEX([1]Calculation!L:L,ROW()),0)</f>
        <v>0</v>
      </c>
      <c r="I415" s="8">
        <f>ROUND(INDEX([1]Calculation!M:M,ROW()),0)</f>
        <v>2</v>
      </c>
      <c r="J415" s="8">
        <f>ROUND(INDEX([1]Calculation!N:N,ROW()),0)</f>
        <v>6</v>
      </c>
      <c r="K415" s="8">
        <f>ROUND(INDEX([1]Calculation!O:O,ROW()),0)</f>
        <v>1</v>
      </c>
      <c r="L415" s="8">
        <f>ROUND(INDEX([1]Calculation!P:P,ROW()),0)</f>
        <v>18</v>
      </c>
      <c r="M415" s="8">
        <f>ROUND(INDEX([1]Calculation!Q:Q,ROW()),0)</f>
        <v>1</v>
      </c>
      <c r="N415" s="8">
        <f>ROUND(INDEX([1]Calculation!R:R,ROW()),0)</f>
        <v>16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Swayable</v>
      </c>
      <c r="C416" t="str">
        <f>IF(INDEX([1]Calculation!$F:$F,ROW())=0,"-",INDEX([1]Calculation!$F:$F,ROW()))</f>
        <v>-</v>
      </c>
      <c r="D416" t="str">
        <f>INDEX([1]Calculation!$I:$I,ROW())&amp;"  "&amp;INDEX([1]Calculation!$J:$J,ROW())</f>
        <v>6341  a</v>
      </c>
      <c r="E416" s="2" t="str">
        <f>MONTH(INDEX([1]Calculation!$H:$H,ROW()))&amp;"/"&amp;DAY(INDEX([1]Calculation!$H:$H,ROW()))</f>
        <v>9/18</v>
      </c>
      <c r="F416" s="12">
        <f>ROUND(INDEX([1]Calculation!AK:AK,ROW()),1)</f>
        <v>0</v>
      </c>
      <c r="G416" s="8">
        <f>ROUND(INDEX([1]Calculation!K:K,ROW()),0)</f>
        <v>29</v>
      </c>
      <c r="H416" s="8">
        <f>ROUND(INDEX([1]Calculation!L:L,ROW()),0)</f>
        <v>0</v>
      </c>
      <c r="I416" s="8">
        <f>ROUND(INDEX([1]Calculation!M:M,ROW()),0)</f>
        <v>2</v>
      </c>
      <c r="J416" s="8">
        <f>ROUND(INDEX([1]Calculation!N:N,ROW()),0)</f>
        <v>5</v>
      </c>
      <c r="K416" s="8">
        <f>ROUND(INDEX([1]Calculation!O:O,ROW()),0)</f>
        <v>1</v>
      </c>
      <c r="L416" s="8">
        <f>ROUND(INDEX([1]Calculation!P:P,ROW()),0)</f>
        <v>21</v>
      </c>
      <c r="M416" s="8">
        <f>ROUND(INDEX([1]Calculation!Q:Q,ROW()),0)</f>
        <v>2</v>
      </c>
      <c r="N416" s="8">
        <f>ROUND(INDEX([1]Calculation!R:R,ROW()),0)</f>
        <v>13</v>
      </c>
      <c r="O416" s="8">
        <f>ROUND(INDEX([1]Calculation!S:S,ROW()),0)</f>
        <v>3</v>
      </c>
    </row>
    <row r="417" spans="1:15">
      <c r="A417" t="str">
        <f>INDEX([1]Calculation!$E:$E,ROW())</f>
        <v>US</v>
      </c>
      <c r="B417" t="str">
        <f>INDEX([1]Calculation!$C:$C,ROW())</f>
        <v>Pew Research Center</v>
      </c>
      <c r="C417" t="str">
        <f>IF(INDEX([1]Calculation!$F:$F,ROW())=0,"-",INDEX([1]Calculation!$F:$F,ROW()))</f>
        <v>B/C</v>
      </c>
      <c r="D417" t="str">
        <f>INDEX([1]Calculation!$I:$I,ROW())&amp;"  "&amp;INDEX([1]Calculation!$J:$J,ROW())</f>
        <v>4655  rv</v>
      </c>
      <c r="E417" s="2" t="str">
        <f>MONTH(INDEX([1]Calculation!$H:$H,ROW()))&amp;"/"&amp;DAY(INDEX([1]Calculation!$H:$H,ROW()))</f>
        <v>9/15</v>
      </c>
      <c r="F417" s="12">
        <f>ROUND(INDEX([1]Calculation!AK:AK,ROW()),1)</f>
        <v>0.7</v>
      </c>
      <c r="G417" s="8">
        <f>ROUND(INDEX([1]Calculation!K:K,ROW()),0)</f>
        <v>27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5</v>
      </c>
      <c r="K417" s="8">
        <f>ROUND(INDEX([1]Calculation!O:O,ROW()),0)</f>
        <v>1</v>
      </c>
      <c r="L417" s="8">
        <f>ROUND(INDEX([1]Calculation!P:P,ROW()),0)</f>
        <v>15</v>
      </c>
      <c r="M417" s="8">
        <f>ROUND(INDEX([1]Calculation!Q:Q,ROW()),0)</f>
        <v>0</v>
      </c>
      <c r="N417" s="8">
        <f>ROUND(INDEX([1]Calculation!R:R,ROW()),0)</f>
        <v>22</v>
      </c>
      <c r="O417" s="8">
        <f>ROUND(INDEX([1]Calculation!S:S,ROW()),0)</f>
        <v>2</v>
      </c>
    </row>
    <row r="418" spans="1:15">
      <c r="A418" t="str">
        <f>INDEX([1]Calculation!$E:$E,ROW())</f>
        <v>US</v>
      </c>
      <c r="B418" t="str">
        <f>INDEX([1]Calculation!$C:$C,ROW())</f>
        <v>Ipsos</v>
      </c>
      <c r="C418" t="str">
        <f>IF(INDEX([1]Calculation!$F:$F,ROW())=0,"-",INDEX([1]Calculation!$F:$F,ROW()))</f>
        <v>B-</v>
      </c>
      <c r="D418" t="str">
        <f>INDEX([1]Calculation!$I:$I,ROW())&amp;"  "&amp;INDEX([1]Calculation!$J:$J,ROW())</f>
        <v>2692  a</v>
      </c>
      <c r="E418" s="2" t="str">
        <f>MONTH(INDEX([1]Calculation!$H:$H,ROW()))&amp;"/"&amp;DAY(INDEX([1]Calculation!$H:$H,ROW()))</f>
        <v>9/20</v>
      </c>
      <c r="F418" s="12">
        <f>ROUND(INDEX([1]Calculation!AK:AK,ROW()),1)</f>
        <v>0</v>
      </c>
      <c r="G418" s="8">
        <f>ROUND(INDEX([1]Calculation!K:K,ROW()),0)</f>
        <v>19</v>
      </c>
      <c r="H418" s="8">
        <f>ROUND(INDEX([1]Calculation!L:L,ROW()),0)</f>
        <v>0</v>
      </c>
      <c r="I418" s="8">
        <f>ROUND(INDEX([1]Calculation!M:M,ROW()),0)</f>
        <v>2</v>
      </c>
      <c r="J418" s="8">
        <f>ROUND(INDEX([1]Calculation!N:N,ROW()),0)</f>
        <v>3</v>
      </c>
      <c r="K418" s="8">
        <f>ROUND(INDEX([1]Calculation!O:O,ROW()),0)</f>
        <v>1</v>
      </c>
      <c r="L418" s="8">
        <f>ROUND(INDEX([1]Calculation!P:P,ROW()),0)</f>
        <v>17</v>
      </c>
      <c r="M418" s="8">
        <f>ROUND(INDEX([1]Calculation!Q:Q,ROW()),0)</f>
        <v>0</v>
      </c>
      <c r="N418" s="8">
        <f>ROUND(INDEX([1]Calculation!R:R,ROW()),0)</f>
        <v>12</v>
      </c>
      <c r="O418" s="8">
        <f>ROUND(INDEX([1]Calculation!S:S,ROW()),0)</f>
        <v>3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1840  lv</v>
      </c>
      <c r="E419" s="2" t="str">
        <f>MONTH(INDEX([1]Calculation!$H:$H,ROW()))&amp;"/"&amp;DAY(INDEX([1]Calculation!$H:$H,ROW()))</f>
        <v>9/27</v>
      </c>
      <c r="F419" s="12">
        <f>ROUND(INDEX([1]Calculation!AK:AK,ROW()),1)</f>
        <v>0</v>
      </c>
      <c r="G419" s="8">
        <f>ROUND(INDEX([1]Calculation!K:K,ROW()),0)</f>
        <v>33</v>
      </c>
      <c r="H419" s="8">
        <f>ROUND(INDEX([1]Calculation!L:L,ROW()),0)</f>
        <v>0</v>
      </c>
      <c r="I419" s="8">
        <f>ROUND(INDEX([1]Calculation!M:M,ROW()),0)</f>
        <v>2</v>
      </c>
      <c r="J419" s="8">
        <f>ROUND(INDEX([1]Calculation!N:N,ROW()),0)</f>
        <v>5</v>
      </c>
      <c r="K419" s="8">
        <f>ROUND(INDEX([1]Calculation!O:O,ROW()),0)</f>
        <v>1</v>
      </c>
      <c r="L419" s="8">
        <f>ROUND(INDEX([1]Calculation!P:P,ROW()),0)</f>
        <v>15</v>
      </c>
      <c r="M419" s="8">
        <f>ROUND(INDEX([1]Calculation!Q:Q,ROW()),0)</f>
        <v>0</v>
      </c>
      <c r="N419" s="8">
        <f>ROUND(INDEX([1]Calculation!R:R,ROW()),0)</f>
        <v>19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3100  rv</v>
      </c>
      <c r="E420" s="2" t="str">
        <f>MONTH(INDEX([1]Calculation!$H:$H,ROW()))&amp;"/"&amp;DAY(INDEX([1]Calculation!$H:$H,ROW()))</f>
        <v>9/27</v>
      </c>
      <c r="F420" s="12">
        <f>ROUND(INDEX([1]Calculation!AK:AK,ROW()),1)</f>
        <v>0</v>
      </c>
      <c r="G420" s="8">
        <f>ROUND(INDEX([1]Calculation!K:K,ROW()),0)</f>
        <v>28</v>
      </c>
      <c r="H420" s="8">
        <f>ROUND(INDEX([1]Calculation!L:L,ROW()),0)</f>
        <v>0</v>
      </c>
      <c r="I420" s="8">
        <f>ROUND(INDEX([1]Calculation!M:M,ROW()),0)</f>
        <v>2</v>
      </c>
      <c r="J420" s="8">
        <f>ROUND(INDEX([1]Calculation!N:N,ROW()),0)</f>
        <v>4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1</v>
      </c>
      <c r="N420" s="8">
        <f>ROUND(INDEX([1]Calculation!R:R,ROW()),0)</f>
        <v>15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772  lv</v>
      </c>
      <c r="E421" s="2" t="str">
        <f>MONTH(INDEX([1]Calculation!$H:$H,ROW()))&amp;"/"&amp;DAY(INDEX([1]Calculation!$H:$H,ROW()))</f>
        <v>9/27</v>
      </c>
      <c r="F421" s="12">
        <f>ROUND(INDEX([1]Calculation!AK:AK,ROW()),1)</f>
        <v>0</v>
      </c>
      <c r="G421" s="8">
        <f>ROUND(INDEX([1]Calculation!K:K,ROW()),0)</f>
        <v>33</v>
      </c>
      <c r="H421" s="8">
        <f>ROUND(INDEX([1]Calculation!L:L,ROW()),0)</f>
        <v>0</v>
      </c>
      <c r="I421" s="8">
        <f>ROUND(INDEX([1]Calculation!M:M,ROW()),0)</f>
        <v>3</v>
      </c>
      <c r="J421" s="8">
        <f>ROUND(INDEX([1]Calculation!N:N,ROW()),0)</f>
        <v>5</v>
      </c>
      <c r="K421" s="8">
        <f>ROUND(INDEX([1]Calculation!O:O,ROW()),0)</f>
        <v>2</v>
      </c>
      <c r="L421" s="8">
        <f>ROUND(INDEX([1]Calculation!P:P,ROW()),0)</f>
        <v>13</v>
      </c>
      <c r="M421" s="8">
        <f>ROUND(INDEX([1]Calculation!Q:Q,ROW()),0)</f>
        <v>1</v>
      </c>
      <c r="N421" s="8">
        <f>ROUND(INDEX([1]Calculation!R:R,ROW()),0)</f>
        <v>19</v>
      </c>
      <c r="O421" s="8">
        <f>ROUND(INDEX([1]Calculation!S:S,ROW()),0)</f>
        <v>1</v>
      </c>
    </row>
    <row r="422" spans="1:15">
      <c r="A422" t="str">
        <f>INDEX([1]Calculation!$E:$E,ROW())</f>
        <v>US</v>
      </c>
      <c r="B422" t="str">
        <f>INDEX([1]Calculation!$C:$C,ROW())</f>
        <v>Harris Insights &amp; Analytics</v>
      </c>
      <c r="C422" t="str">
        <f>IF(INDEX([1]Calculation!$F:$F,ROW())=0,"-",INDEX([1]Calculation!$F:$F,ROW()))</f>
        <v>C+</v>
      </c>
      <c r="D422" t="str">
        <f>INDEX([1]Calculation!$I:$I,ROW())&amp;"  "&amp;INDEX([1]Calculation!$J:$J,ROW())</f>
        <v>1309  rv</v>
      </c>
      <c r="E422" s="2" t="str">
        <f>MONTH(INDEX([1]Calculation!$H:$H,ROW()))&amp;"/"&amp;DAY(INDEX([1]Calculation!$H:$H,ROW()))</f>
        <v>9/27</v>
      </c>
      <c r="F422" s="12">
        <f>ROUND(INDEX([1]Calculation!AK:AK,ROW()),1)</f>
        <v>0</v>
      </c>
      <c r="G422" s="8">
        <f>ROUND(INDEX([1]Calculation!K:K,ROW()),0)</f>
        <v>28</v>
      </c>
      <c r="H422" s="8">
        <f>ROUND(INDEX([1]Calculation!L:L,ROW()),0)</f>
        <v>0</v>
      </c>
      <c r="I422" s="8">
        <f>ROUND(INDEX([1]Calculation!M:M,ROW()),0)</f>
        <v>3</v>
      </c>
      <c r="J422" s="8">
        <f>ROUND(INDEX([1]Calculation!N:N,ROW()),0)</f>
        <v>4</v>
      </c>
      <c r="K422" s="8">
        <f>ROUND(INDEX([1]Calculation!O:O,ROW()),0)</f>
        <v>2</v>
      </c>
      <c r="L422" s="8">
        <f>ROUND(INDEX([1]Calculation!P:P,ROW()),0)</f>
        <v>13</v>
      </c>
      <c r="M422" s="8">
        <f>ROUND(INDEX([1]Calculation!Q:Q,ROW()),0)</f>
        <v>1</v>
      </c>
      <c r="N422" s="8">
        <f>ROUND(INDEX([1]Calculation!R:R,ROW()),0)</f>
        <v>15</v>
      </c>
      <c r="O422" s="8">
        <f>ROUND(INDEX([1]Calculation!S:S,ROW()),0)</f>
        <v>2</v>
      </c>
    </row>
    <row r="423" spans="1:15">
      <c r="A423" t="str">
        <f>INDEX([1]Calculation!$E:$E,ROW())</f>
        <v>Nevada</v>
      </c>
      <c r="B423" t="str">
        <f>INDEX([1]Calculation!$C:$C,ROW())</f>
        <v>SSRS</v>
      </c>
      <c r="C423" t="str">
        <f>IF(INDEX([1]Calculation!$F:$F,ROW())=0,"-",INDEX([1]Calculation!$F:$F,ROW()))</f>
        <v>A/B</v>
      </c>
      <c r="D423" t="str">
        <f>INDEX([1]Calculation!$I:$I,ROW())&amp;"  "&amp;INDEX([1]Calculation!$J:$J,ROW())</f>
        <v>324  lv</v>
      </c>
      <c r="E423" s="2" t="str">
        <f>MONTH(INDEX([1]Calculation!$H:$H,ROW()))&amp;"/"&amp;DAY(INDEX([1]Calculation!$H:$H,ROW()))</f>
        <v>9/26</v>
      </c>
      <c r="F423" s="12">
        <f>ROUND(INDEX([1]Calculation!AK:AK,ROW()),1)</f>
        <v>4</v>
      </c>
      <c r="G423" s="8">
        <f>ROUND(INDEX([1]Calculation!K:K,ROW()),0)</f>
        <v>22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4</v>
      </c>
      <c r="K423" s="8">
        <f>ROUND(INDEX([1]Calculation!O:O,ROW()),0)</f>
        <v>1</v>
      </c>
      <c r="L423" s="8">
        <f>ROUND(INDEX([1]Calculation!P:P,ROW()),0)</f>
        <v>22</v>
      </c>
      <c r="M423" s="8">
        <f>ROUND(INDEX([1]Calculation!Q:Q,ROW()),0)</f>
        <v>4</v>
      </c>
      <c r="N423" s="8">
        <f>ROUND(INDEX([1]Calculation!R:R,ROW()),0)</f>
        <v>18</v>
      </c>
      <c r="O423" s="8">
        <f>ROUND(INDEX([1]Calculation!S:S,ROW()),0)</f>
        <v>3</v>
      </c>
    </row>
    <row r="424" spans="1:15">
      <c r="A424" t="str">
        <f>INDEX([1]Calculation!$E:$E,ROW())</f>
        <v>South Carolina</v>
      </c>
      <c r="B424" t="str">
        <f>INDEX([1]Calculation!$C:$C,ROW())</f>
        <v>SSRS</v>
      </c>
      <c r="C424" t="str">
        <f>IF(INDEX([1]Calculation!$F:$F,ROW())=0,"-",INDEX([1]Calculation!$F:$F,ROW()))</f>
        <v>A/B</v>
      </c>
      <c r="D424" t="str">
        <f>INDEX([1]Calculation!$I:$I,ROW())&amp;"  "&amp;INDEX([1]Calculation!$J:$J,ROW())</f>
        <v>406  lv</v>
      </c>
      <c r="E424" s="2" t="str">
        <f>MONTH(INDEX([1]Calculation!$H:$H,ROW()))&amp;"/"&amp;DAY(INDEX([1]Calculation!$H:$H,ROW()))</f>
        <v>9/26</v>
      </c>
      <c r="F424" s="12">
        <f>ROUND(INDEX([1]Calculation!AK:AK,ROW()),1)</f>
        <v>4.5</v>
      </c>
      <c r="G424" s="8">
        <f>ROUND(INDEX([1]Calculation!K:K,ROW()),0)</f>
        <v>37</v>
      </c>
      <c r="H424" s="8">
        <f>ROUND(INDEX([1]Calculation!L:L,ROW()),0)</f>
        <v>0</v>
      </c>
      <c r="I424" s="8">
        <f>ROUND(INDEX([1]Calculation!M:M,ROW()),0)</f>
        <v>2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11</v>
      </c>
      <c r="M424" s="8">
        <f>ROUND(INDEX([1]Calculation!Q:Q,ROW()),0)</f>
        <v>3</v>
      </c>
      <c r="N424" s="8">
        <f>ROUND(INDEX([1]Calculation!R:R,ROW()),0)</f>
        <v>16</v>
      </c>
      <c r="O424" s="8">
        <f>ROUND(INDEX([1]Calculation!S:S,ROW()),0)</f>
        <v>0</v>
      </c>
    </row>
    <row r="425" spans="1:15">
      <c r="A425" t="str">
        <f>INDEX([1]Calculation!$E:$E,ROW())</f>
        <v>US</v>
      </c>
      <c r="B425" t="str">
        <f>INDEX([1]Calculation!$C:$C,ROW())</f>
        <v>Harris Insights &amp; Analytics</v>
      </c>
      <c r="C425" t="str">
        <f>IF(INDEX([1]Calculation!$F:$F,ROW())=0,"-",INDEX([1]Calculation!$F:$F,ROW()))</f>
        <v>C+</v>
      </c>
      <c r="D425" t="str">
        <f>INDEX([1]Calculation!$I:$I,ROW())&amp;"  "&amp;INDEX([1]Calculation!$J:$J,ROW())</f>
        <v>801  lv</v>
      </c>
      <c r="E425" s="2" t="str">
        <f>MONTH(INDEX([1]Calculation!$H:$H,ROW()))&amp;"/"&amp;DAY(INDEX([1]Calculation!$H:$H,ROW()))</f>
        <v>9/26</v>
      </c>
      <c r="F425" s="12">
        <f>ROUND(INDEX([1]Calculation!AK:AK,ROW()),1)</f>
        <v>0</v>
      </c>
      <c r="G425" s="8">
        <f>ROUND(INDEX([1]Calculation!K:K,ROW()),0)</f>
        <v>31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2</v>
      </c>
      <c r="L425" s="8">
        <f>ROUND(INDEX([1]Calculation!P:P,ROW()),0)</f>
        <v>13</v>
      </c>
      <c r="M425" s="8">
        <f>ROUND(INDEX([1]Calculation!Q:Q,ROW()),0)</f>
        <v>0</v>
      </c>
      <c r="N425" s="8">
        <f>ROUND(INDEX([1]Calculation!R:R,ROW()),0)</f>
        <v>20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1335  rv</v>
      </c>
      <c r="E426" s="2" t="str">
        <f>MONTH(INDEX([1]Calculation!$H:$H,ROW()))&amp;"/"&amp;DAY(INDEX([1]Calculation!$H:$H,ROW()))</f>
        <v>9/26</v>
      </c>
      <c r="F426" s="12">
        <f>ROUND(INDEX([1]Calculation!AK:AK,ROW()),1)</f>
        <v>0</v>
      </c>
      <c r="G426" s="8">
        <f>ROUND(INDEX([1]Calculation!K:K,ROW()),0)</f>
        <v>28</v>
      </c>
      <c r="H426" s="8">
        <f>ROUND(INDEX([1]Calculation!L:L,ROW()),0)</f>
        <v>0</v>
      </c>
      <c r="I426" s="8">
        <f>ROUND(INDEX([1]Calculation!M:M,ROW()),0)</f>
        <v>3</v>
      </c>
      <c r="J426" s="8">
        <f>ROUND(INDEX([1]Calculation!N:N,ROW()),0)</f>
        <v>3</v>
      </c>
      <c r="K426" s="8">
        <f>ROUND(INDEX([1]Calculation!O:O,ROW()),0)</f>
        <v>1</v>
      </c>
      <c r="L426" s="8">
        <f>ROUND(INDEX([1]Calculation!P:P,ROW()),0)</f>
        <v>14</v>
      </c>
      <c r="M426" s="8">
        <f>ROUND(INDEX([1]Calculation!Q:Q,ROW()),0)</f>
        <v>0</v>
      </c>
      <c r="N426" s="8">
        <f>ROUND(INDEX([1]Calculation!R:R,ROW()),0)</f>
        <v>15</v>
      </c>
      <c r="O426" s="8">
        <f>ROUND(INDEX([1]Calculation!S:S,ROW()),0)</f>
        <v>2</v>
      </c>
    </row>
    <row r="427" spans="1:15">
      <c r="A427" t="str">
        <f>INDEX([1]Calculation!$E:$E,ROW())</f>
        <v>California</v>
      </c>
      <c r="B427" t="str">
        <f>INDEX([1]Calculation!$C:$C,ROW())</f>
        <v>Public Policy Institute of California</v>
      </c>
      <c r="C427" t="str">
        <f>IF(INDEX([1]Calculation!$F:$F,ROW())=0,"-",INDEX([1]Calculation!$F:$F,ROW()))</f>
        <v>A/B</v>
      </c>
      <c r="D427" t="str">
        <f>INDEX([1]Calculation!$I:$I,ROW())&amp;"  "&amp;INDEX([1]Calculation!$J:$J,ROW())</f>
        <v>692  lv</v>
      </c>
      <c r="E427" s="2" t="str">
        <f>MONTH(INDEX([1]Calculation!$H:$H,ROW()))&amp;"/"&amp;DAY(INDEX([1]Calculation!$H:$H,ROW()))</f>
        <v>9/25</v>
      </c>
      <c r="F427" s="12">
        <f>ROUND(INDEX([1]Calculation!AK:AK,ROW()),1)</f>
        <v>0.2</v>
      </c>
      <c r="G427" s="8">
        <f>ROUND(INDEX([1]Calculation!K:K,ROW()),0)</f>
        <v>22</v>
      </c>
      <c r="H427" s="8">
        <f>ROUND(INDEX([1]Calculation!L:L,ROW()),0)</f>
        <v>0</v>
      </c>
      <c r="I427" s="8">
        <f>ROUND(INDEX([1]Calculation!M:M,ROW()),0)</f>
        <v>2</v>
      </c>
      <c r="J427" s="8">
        <f>ROUND(INDEX([1]Calculation!N:N,ROW()),0)</f>
        <v>6</v>
      </c>
      <c r="K427" s="8">
        <f>ROUND(INDEX([1]Calculation!O:O,ROW()),0)</f>
        <v>1</v>
      </c>
      <c r="L427" s="8">
        <f>ROUND(INDEX([1]Calculation!P:P,ROW()),0)</f>
        <v>21</v>
      </c>
      <c r="M427" s="8">
        <f>ROUND(INDEX([1]Calculation!Q:Q,ROW()),0)</f>
        <v>1</v>
      </c>
      <c r="N427" s="8">
        <f>ROUND(INDEX([1]Calculation!R:R,ROW()),0)</f>
        <v>23</v>
      </c>
      <c r="O427" s="8">
        <f>ROUND(INDEX([1]Calculation!S:S,ROW()),0)</f>
        <v>3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816  lv</v>
      </c>
      <c r="E428" s="2" t="str">
        <f>MONTH(INDEX([1]Calculation!$H:$H,ROW()))&amp;"/"&amp;DAY(INDEX([1]Calculation!$H:$H,ROW()))</f>
        <v>9/25</v>
      </c>
      <c r="F428" s="12">
        <f>ROUND(INDEX([1]Calculation!AK:AK,ROW()),1)</f>
        <v>0</v>
      </c>
      <c r="G428" s="8">
        <f>ROUND(INDEX([1]Calculation!K:K,ROW()),0)</f>
        <v>32</v>
      </c>
      <c r="H428" s="8">
        <f>ROUND(INDEX([1]Calculation!L:L,ROW()),0)</f>
        <v>0</v>
      </c>
      <c r="I428" s="8">
        <f>ROUND(INDEX([1]Calculation!M:M,ROW()),0)</f>
        <v>3</v>
      </c>
      <c r="J428" s="8">
        <f>ROUND(INDEX([1]Calculation!N:N,ROW()),0)</f>
        <v>4</v>
      </c>
      <c r="K428" s="8">
        <f>ROUND(INDEX([1]Calculation!O:O,ROW()),0)</f>
        <v>2</v>
      </c>
      <c r="L428" s="8">
        <f>ROUND(INDEX([1]Calculation!P:P,ROW()),0)</f>
        <v>13</v>
      </c>
      <c r="M428" s="8">
        <f>ROUND(INDEX([1]Calculation!Q:Q,ROW()),0)</f>
        <v>0</v>
      </c>
      <c r="N428" s="8">
        <f>ROUND(INDEX([1]Calculation!R:R,ROW()),0)</f>
        <v>21</v>
      </c>
      <c r="O428" s="8">
        <f>ROUND(INDEX([1]Calculation!S:S,ROW()),0)</f>
        <v>2</v>
      </c>
    </row>
    <row r="429" spans="1:15">
      <c r="A429" t="str">
        <f>INDEX([1]Calculation!$E:$E,ROW())</f>
        <v>US</v>
      </c>
      <c r="B429" t="str">
        <f>INDEX([1]Calculation!$C:$C,ROW())</f>
        <v>Harris Insights &amp; Analytics</v>
      </c>
      <c r="C429" t="str">
        <f>IF(INDEX([1]Calculation!$F:$F,ROW())=0,"-",INDEX([1]Calculation!$F:$F,ROW()))</f>
        <v>C+</v>
      </c>
      <c r="D429" t="str">
        <f>INDEX([1]Calculation!$I:$I,ROW())&amp;"  "&amp;INDEX([1]Calculation!$J:$J,ROW())</f>
        <v>1332  rv</v>
      </c>
      <c r="E429" s="2" t="str">
        <f>MONTH(INDEX([1]Calculation!$H:$H,ROW()))&amp;"/"&amp;DAY(INDEX([1]Calculation!$H:$H,ROW()))</f>
        <v>9/25</v>
      </c>
      <c r="F429" s="12">
        <f>ROUND(INDEX([1]Calculation!AK:AK,ROW()),1)</f>
        <v>0</v>
      </c>
      <c r="G429" s="8">
        <f>ROUND(INDEX([1]Calculation!K:K,ROW()),0)</f>
        <v>29</v>
      </c>
      <c r="H429" s="8">
        <f>ROUND(INDEX([1]Calculation!L:L,ROW()),0)</f>
        <v>0</v>
      </c>
      <c r="I429" s="8">
        <f>ROUND(INDEX([1]Calculation!M:M,ROW()),0)</f>
        <v>2</v>
      </c>
      <c r="J429" s="8">
        <f>ROUND(INDEX([1]Calculation!N:N,ROW()),0)</f>
        <v>3</v>
      </c>
      <c r="K429" s="8">
        <f>ROUND(INDEX([1]Calculation!O:O,ROW()),0)</f>
        <v>1</v>
      </c>
      <c r="L429" s="8">
        <f>ROUND(INDEX([1]Calculation!P:P,ROW()),0)</f>
        <v>15</v>
      </c>
      <c r="M429" s="8">
        <f>ROUND(INDEX([1]Calculation!Q:Q,ROW()),0)</f>
        <v>0</v>
      </c>
      <c r="N429" s="8">
        <f>ROUND(INDEX([1]Calculation!R:R,ROW()),0)</f>
        <v>16</v>
      </c>
      <c r="O429" s="8">
        <f>ROUND(INDEX([1]Calculation!S:S,ROW()),0)</f>
        <v>2</v>
      </c>
    </row>
    <row r="430" spans="1:15">
      <c r="A430" t="str">
        <f>INDEX([1]Calculation!$E:$E,ROW())</f>
        <v>US</v>
      </c>
      <c r="B430" t="str">
        <f>INDEX([1]Calculation!$C:$C,ROW())</f>
        <v>Harris Insights &amp; Analytics</v>
      </c>
      <c r="C430" t="str">
        <f>IF(INDEX([1]Calculation!$F:$F,ROW())=0,"-",INDEX([1]Calculation!$F:$F,ROW()))</f>
        <v>C+</v>
      </c>
      <c r="D430" t="str">
        <f>INDEX([1]Calculation!$I:$I,ROW())&amp;"  "&amp;INDEX([1]Calculation!$J:$J,ROW())</f>
        <v>693  rv</v>
      </c>
      <c r="E430" s="2" t="str">
        <f>MONTH(INDEX([1]Calculation!$H:$H,ROW()))&amp;"/"&amp;DAY(INDEX([1]Calculation!$H:$H,ROW()))</f>
        <v>9/24</v>
      </c>
      <c r="F430" s="12">
        <f>ROUND(INDEX([1]Calculation!AK:AK,ROW()),1)</f>
        <v>0</v>
      </c>
      <c r="G430" s="8">
        <f>ROUND(INDEX([1]Calculation!K:K,ROW()),0)</f>
        <v>28</v>
      </c>
      <c r="H430" s="8">
        <f>ROUND(INDEX([1]Calculation!L:L,ROW()),0)</f>
        <v>0</v>
      </c>
      <c r="I430" s="8">
        <f>ROUND(INDEX([1]Calculation!M:M,ROW()),0)</f>
        <v>2</v>
      </c>
      <c r="J430" s="8">
        <f>ROUND(INDEX([1]Calculation!N:N,ROW()),0)</f>
        <v>3</v>
      </c>
      <c r="K430" s="8">
        <f>ROUND(INDEX([1]Calculation!O:O,ROW()),0)</f>
        <v>1</v>
      </c>
      <c r="L430" s="8">
        <f>ROUND(INDEX([1]Calculation!P:P,ROW()),0)</f>
        <v>16</v>
      </c>
      <c r="M430" s="8">
        <f>ROUND(INDEX([1]Calculation!Q:Q,ROW()),0)</f>
        <v>2</v>
      </c>
      <c r="N430" s="8">
        <f>ROUND(INDEX([1]Calculation!R:R,ROW()),0)</f>
        <v>17</v>
      </c>
      <c r="O430" s="8">
        <f>ROUND(INDEX([1]Calculation!S:S,ROW()),0)</f>
        <v>3</v>
      </c>
    </row>
    <row r="431" spans="1:15">
      <c r="A431" t="str">
        <f>INDEX([1]Calculation!$E:$E,ROW())</f>
        <v>US</v>
      </c>
      <c r="B431" t="str">
        <f>INDEX([1]Calculation!$C:$C,ROW())</f>
        <v>YouGov</v>
      </c>
      <c r="C431" t="str">
        <f>IF(INDEX([1]Calculation!$F:$F,ROW())=0,"-",INDEX([1]Calculation!$F:$F,ROW()))</f>
        <v>B-</v>
      </c>
      <c r="D431" t="str">
        <f>INDEX([1]Calculation!$I:$I,ROW())&amp;"  "&amp;INDEX([1]Calculation!$J:$J,ROW())</f>
        <v>608  lv</v>
      </c>
      <c r="E431" s="2" t="str">
        <f>MONTH(INDEX([1]Calculation!$H:$H,ROW()))&amp;"/"&amp;DAY(INDEX([1]Calculation!$H:$H,ROW()))</f>
        <v>9/24</v>
      </c>
      <c r="F431" s="12">
        <f>ROUND(INDEX([1]Calculation!AK:AK,ROW()),1)</f>
        <v>0</v>
      </c>
      <c r="G431" s="8">
        <f>ROUND(INDEX([1]Calculation!K:K,ROW()),0)</f>
        <v>25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7</v>
      </c>
      <c r="K431" s="8">
        <f>ROUND(INDEX([1]Calculation!O:O,ROW()),0)</f>
        <v>1</v>
      </c>
      <c r="L431" s="8">
        <f>ROUND(INDEX([1]Calculation!P:P,ROW()),0)</f>
        <v>16</v>
      </c>
      <c r="M431" s="8">
        <f>ROUND(INDEX([1]Calculation!Q:Q,ROW()),0)</f>
        <v>0</v>
      </c>
      <c r="N431" s="8">
        <f>ROUND(INDEX([1]Calculation!R:R,ROW()),0)</f>
        <v>25</v>
      </c>
      <c r="O431" s="8">
        <f>ROUND(INDEX([1]Calculation!S:S,ROW()),0)</f>
        <v>2</v>
      </c>
    </row>
    <row r="432" spans="1:15">
      <c r="A432" t="str">
        <f>INDEX([1]Calculation!$E:$E,ROW())</f>
        <v>US</v>
      </c>
      <c r="B432" t="str">
        <f>INDEX([1]Calculation!$C:$C,ROW())</f>
        <v>Ipsos</v>
      </c>
      <c r="C432" t="str">
        <f>IF(INDEX([1]Calculation!$F:$F,ROW())=0,"-",INDEX([1]Calculation!$F:$F,ROW()))</f>
        <v>B-</v>
      </c>
      <c r="D432" t="str">
        <f>INDEX([1]Calculation!$I:$I,ROW())&amp;"  "&amp;INDEX([1]Calculation!$J:$J,ROW())</f>
        <v>495  rv</v>
      </c>
      <c r="E432" s="2" t="str">
        <f>MONTH(INDEX([1]Calculation!$H:$H,ROW()))&amp;"/"&amp;DAY(INDEX([1]Calculation!$H:$H,ROW()))</f>
        <v>9/24</v>
      </c>
      <c r="F432" s="12">
        <f>ROUND(INDEX([1]Calculation!AK:AK,ROW()),1)</f>
        <v>0</v>
      </c>
      <c r="G432" s="8">
        <f>ROUND(INDEX([1]Calculation!K:K,ROW()),0)</f>
        <v>22</v>
      </c>
      <c r="H432" s="8">
        <f>ROUND(INDEX([1]Calculation!L:L,ROW()),0)</f>
        <v>0</v>
      </c>
      <c r="I432" s="8">
        <f>ROUND(INDEX([1]Calculation!M:M,ROW()),0)</f>
        <v>1</v>
      </c>
      <c r="J432" s="8">
        <f>ROUND(INDEX([1]Calculation!N:N,ROW()),0)</f>
        <v>4</v>
      </c>
      <c r="K432" s="8">
        <f>ROUND(INDEX([1]Calculation!O:O,ROW()),0)</f>
        <v>1</v>
      </c>
      <c r="L432" s="8">
        <f>ROUND(INDEX([1]Calculation!P:P,ROW()),0)</f>
        <v>14</v>
      </c>
      <c r="M432" s="8">
        <f>ROUND(INDEX([1]Calculation!Q:Q,ROW()),0)</f>
        <v>2</v>
      </c>
      <c r="N432" s="8">
        <f>ROUND(INDEX([1]Calculation!R:R,ROW()),0)</f>
        <v>17</v>
      </c>
      <c r="O432" s="8">
        <f>ROUND(INDEX([1]Calculation!S:S,ROW()),0)</f>
        <v>1</v>
      </c>
    </row>
    <row r="433" spans="1:15">
      <c r="A433" t="str">
        <f>INDEX([1]Calculation!$E:$E,ROW())</f>
        <v>US</v>
      </c>
      <c r="B433" t="str">
        <f>INDEX([1]Calculation!$C:$C,ROW())</f>
        <v>Ipsos</v>
      </c>
      <c r="C433" t="str">
        <f>IF(INDEX([1]Calculation!$F:$F,ROW())=0,"-",INDEX([1]Calculation!$F:$F,ROW()))</f>
        <v>B-</v>
      </c>
      <c r="D433" t="str">
        <f>INDEX([1]Calculation!$I:$I,ROW())&amp;"  "&amp;INDEX([1]Calculation!$J:$J,ROW())</f>
        <v>589  a</v>
      </c>
      <c r="E433" s="2" t="str">
        <f>MONTH(INDEX([1]Calculation!$H:$H,ROW()))&amp;"/"&amp;DAY(INDEX([1]Calculation!$H:$H,ROW()))</f>
        <v>9/24</v>
      </c>
      <c r="F433" s="12">
        <f>ROUND(INDEX([1]Calculation!AK:AK,ROW()),1)</f>
        <v>0</v>
      </c>
      <c r="G433" s="8">
        <f>ROUND(INDEX([1]Calculation!K:K,ROW()),0)</f>
        <v>20</v>
      </c>
      <c r="H433" s="8">
        <f>ROUND(INDEX([1]Calculation!L:L,ROW()),0)</f>
        <v>0</v>
      </c>
      <c r="I433" s="8">
        <f>ROUND(INDEX([1]Calculation!M:M,ROW()),0)</f>
        <v>1</v>
      </c>
      <c r="J433" s="8">
        <f>ROUND(INDEX([1]Calculation!N:N,ROW()),0)</f>
        <v>4</v>
      </c>
      <c r="K433" s="8">
        <f>ROUND(INDEX([1]Calculation!O:O,ROW()),0)</f>
        <v>1</v>
      </c>
      <c r="L433" s="8">
        <f>ROUND(INDEX([1]Calculation!P:P,ROW()),0)</f>
        <v>13</v>
      </c>
      <c r="M433" s="8">
        <f>ROUND(INDEX([1]Calculation!Q:Q,ROW()),0)</f>
        <v>2</v>
      </c>
      <c r="N433" s="8">
        <f>ROUND(INDEX([1]Calculation!R:R,ROW()),0)</f>
        <v>14</v>
      </c>
      <c r="O433" s="8">
        <f>ROUND(INDEX([1]Calculation!S:S,ROW()),0)</f>
        <v>1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812  lv</v>
      </c>
      <c r="E434" s="2" t="str">
        <f>MONTH(INDEX([1]Calculation!$H:$H,ROW()))&amp;"/"&amp;DAY(INDEX([1]Calculation!$H:$H,ROW()))</f>
        <v>9/24</v>
      </c>
      <c r="F434" s="12">
        <f>ROUND(INDEX([1]Calculation!AK:AK,ROW()),1)</f>
        <v>0</v>
      </c>
      <c r="G434" s="8">
        <f>ROUND(INDEX([1]Calculation!K:K,ROW()),0)</f>
        <v>34</v>
      </c>
      <c r="H434" s="8">
        <f>ROUND(INDEX([1]Calculation!L:L,ROW()),0)</f>
        <v>0</v>
      </c>
      <c r="I434" s="8">
        <f>ROUND(INDEX([1]Calculation!M:M,ROW()),0)</f>
        <v>1</v>
      </c>
      <c r="J434" s="8">
        <f>ROUND(INDEX([1]Calculation!N:N,ROW()),0)</f>
        <v>4</v>
      </c>
      <c r="K434" s="8">
        <f>ROUND(INDEX([1]Calculation!O:O,ROW()),0)</f>
        <v>1</v>
      </c>
      <c r="L434" s="8">
        <f>ROUND(INDEX([1]Calculation!P:P,ROW()),0)</f>
        <v>15</v>
      </c>
      <c r="M434" s="8">
        <f>ROUND(INDEX([1]Calculation!Q:Q,ROW()),0)</f>
        <v>0</v>
      </c>
      <c r="N434" s="8">
        <f>ROUND(INDEX([1]Calculation!R:R,ROW()),0)</f>
        <v>19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1352  rv</v>
      </c>
      <c r="E435" s="2" t="str">
        <f>MONTH(INDEX([1]Calculation!$H:$H,ROW()))&amp;"/"&amp;DAY(INDEX([1]Calculation!$H:$H,ROW()))</f>
        <v>9/24</v>
      </c>
      <c r="F435" s="12">
        <f>ROUND(INDEX([1]Calculation!AK:AK,ROW()),1)</f>
        <v>0</v>
      </c>
      <c r="G435" s="8">
        <f>ROUND(INDEX([1]Calculation!K:K,ROW()),0)</f>
        <v>29</v>
      </c>
      <c r="H435" s="8">
        <f>ROUND(INDEX([1]Calculation!L:L,ROW()),0)</f>
        <v>0</v>
      </c>
      <c r="I435" s="8">
        <f>ROUND(INDEX([1]Calculation!M:M,ROW()),0)</f>
        <v>1</v>
      </c>
      <c r="J435" s="8">
        <f>ROUND(INDEX([1]Calculation!N:N,ROW()),0)</f>
        <v>4</v>
      </c>
      <c r="K435" s="8">
        <f>ROUND(INDEX([1]Calculation!O:O,ROW()),0)</f>
        <v>1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16</v>
      </c>
      <c r="O435" s="8">
        <f>ROUND(INDEX([1]Calculation!S:S,ROW()),0)</f>
        <v>2</v>
      </c>
    </row>
    <row r="436" spans="1:15">
      <c r="A436" t="str">
        <f>INDEX([1]Calculation!$E:$E,ROW())</f>
        <v>US</v>
      </c>
      <c r="B436" t="str">
        <f>INDEX([1]Calculation!$C:$C,ROW())</f>
        <v>Quinnipiac University</v>
      </c>
      <c r="C436" t="str">
        <f>IF(INDEX([1]Calculation!$F:$F,ROW())=0,"-",INDEX([1]Calculation!$F:$F,ROW()))</f>
        <v>B+</v>
      </c>
      <c r="D436" t="str">
        <f>INDEX([1]Calculation!$I:$I,ROW())&amp;"  "&amp;INDEX([1]Calculation!$J:$J,ROW())</f>
        <v>561  rv</v>
      </c>
      <c r="E436" s="2" t="str">
        <f>MONTH(INDEX([1]Calculation!$H:$H,ROW()))&amp;"/"&amp;DAY(INDEX([1]Calculation!$H:$H,ROW()))</f>
        <v>9/23</v>
      </c>
      <c r="F436" s="12">
        <f>ROUND(INDEX([1]Calculation!AK:AK,ROW()),1)</f>
        <v>0</v>
      </c>
      <c r="G436" s="8">
        <f>ROUND(INDEX([1]Calculation!K:K,ROW()),0)</f>
        <v>25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7</v>
      </c>
      <c r="K436" s="8">
        <f>ROUND(INDEX([1]Calculation!O:O,ROW()),0)</f>
        <v>2</v>
      </c>
      <c r="L436" s="8">
        <f>ROUND(INDEX([1]Calculation!P:P,ROW()),0)</f>
        <v>16</v>
      </c>
      <c r="M436" s="8">
        <f>ROUND(INDEX([1]Calculation!Q:Q,ROW()),0)</f>
        <v>0</v>
      </c>
      <c r="N436" s="8">
        <f>ROUND(INDEX([1]Calculation!R:R,ROW()),0)</f>
        <v>27</v>
      </c>
      <c r="O436" s="8">
        <f>ROUND(INDEX([1]Calculation!S:S,ROW()),0)</f>
        <v>2</v>
      </c>
    </row>
    <row r="437" spans="1:15">
      <c r="A437" t="str">
        <f>INDEX([1]Calculation!$E:$E,ROW())</f>
        <v>US</v>
      </c>
      <c r="B437" t="str">
        <f>INDEX([1]Calculation!$C:$C,ROW())</f>
        <v>Emerson College</v>
      </c>
      <c r="C437" t="str">
        <f>IF(INDEX([1]Calculation!$F:$F,ROW())=0,"-",INDEX([1]Calculation!$F:$F,ROW()))</f>
        <v>B-</v>
      </c>
      <c r="D437" t="str">
        <f>INDEX([1]Calculation!$I:$I,ROW())&amp;"  "&amp;INDEX([1]Calculation!$J:$J,ROW())</f>
        <v>462  lv</v>
      </c>
      <c r="E437" s="2" t="str">
        <f>MONTH(INDEX([1]Calculation!$H:$H,ROW()))&amp;"/"&amp;DAY(INDEX([1]Calculation!$H:$H,ROW()))</f>
        <v>9/23</v>
      </c>
      <c r="F437" s="12">
        <f>ROUND(INDEX([1]Calculation!AK:AK,ROW()),1)</f>
        <v>0</v>
      </c>
      <c r="G437" s="8">
        <f>ROUND(INDEX([1]Calculation!K:K,ROW()),0)</f>
        <v>25</v>
      </c>
      <c r="H437" s="8">
        <f>ROUND(INDEX([1]Calculation!L:L,ROW()),0)</f>
        <v>0</v>
      </c>
      <c r="I437" s="8">
        <f>ROUND(INDEX([1]Calculation!M:M,ROW()),0)</f>
        <v>2</v>
      </c>
      <c r="J437" s="8">
        <f>ROUND(INDEX([1]Calculation!N:N,ROW()),0)</f>
        <v>6</v>
      </c>
      <c r="K437" s="8">
        <f>ROUND(INDEX([1]Calculation!O:O,ROW()),0)</f>
        <v>0</v>
      </c>
      <c r="L437" s="8">
        <f>ROUND(INDEX([1]Calculation!P:P,ROW()),0)</f>
        <v>22</v>
      </c>
      <c r="M437" s="8">
        <f>ROUND(INDEX([1]Calculation!Q:Q,ROW()),0)</f>
        <v>0</v>
      </c>
      <c r="N437" s="8">
        <f>ROUND(INDEX([1]Calculation!R:R,ROW()),0)</f>
        <v>23</v>
      </c>
      <c r="O437" s="8">
        <f>ROUND(INDEX([1]Calculation!S:S,ROW()),0)</f>
        <v>8</v>
      </c>
    </row>
    <row r="438" spans="1:15">
      <c r="A438" t="str">
        <f>INDEX([1]Calculation!$E:$E,ROW())</f>
        <v>Nevada</v>
      </c>
      <c r="B438" t="str">
        <f>INDEX([1]Calculation!$C:$C,ROW())</f>
        <v>Suffolk University</v>
      </c>
      <c r="C438" t="str">
        <f>IF(INDEX([1]Calculation!$F:$F,ROW())=0,"-",INDEX([1]Calculation!$F:$F,ROW()))</f>
        <v>A-</v>
      </c>
      <c r="D438" t="str">
        <f>INDEX([1]Calculation!$I:$I,ROW())&amp;"  "&amp;INDEX([1]Calculation!$J:$J,ROW())</f>
        <v>500  lv</v>
      </c>
      <c r="E438" s="2" t="str">
        <f>MONTH(INDEX([1]Calculation!$H:$H,ROW()))&amp;"/"&amp;DAY(INDEX([1]Calculation!$H:$H,ROW()))</f>
        <v>9/23</v>
      </c>
      <c r="F438" s="12">
        <f>ROUND(INDEX([1]Calculation!AK:AK,ROW()),1)</f>
        <v>0.7</v>
      </c>
      <c r="G438" s="8">
        <f>ROUND(INDEX([1]Calculation!K:K,ROW()),0)</f>
        <v>23</v>
      </c>
      <c r="H438" s="8">
        <f>ROUND(INDEX([1]Calculation!L:L,ROW()),0)</f>
        <v>0</v>
      </c>
      <c r="I438" s="8">
        <f>ROUND(INDEX([1]Calculation!M:M,ROW()),0)</f>
        <v>2</v>
      </c>
      <c r="J438" s="8">
        <f>ROUND(INDEX([1]Calculation!N:N,ROW()),0)</f>
        <v>3</v>
      </c>
      <c r="K438" s="8">
        <f>ROUND(INDEX([1]Calculation!O:O,ROW()),0)</f>
        <v>0</v>
      </c>
      <c r="L438" s="8">
        <f>ROUND(INDEX([1]Calculation!P:P,ROW()),0)</f>
        <v>14</v>
      </c>
      <c r="M438" s="8">
        <f>ROUND(INDEX([1]Calculation!Q:Q,ROW()),0)</f>
        <v>3</v>
      </c>
      <c r="N438" s="8">
        <f>ROUND(INDEX([1]Calculation!R:R,ROW()),0)</f>
        <v>19</v>
      </c>
      <c r="O438" s="8">
        <f>ROUND(INDEX([1]Calculation!S:S,ROW()),0)</f>
        <v>3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789  lv</v>
      </c>
      <c r="E439" s="2" t="str">
        <f>MONTH(INDEX([1]Calculation!$H:$H,ROW()))&amp;"/"&amp;DAY(INDEX([1]Calculation!$H:$H,ROW()))</f>
        <v>9/23</v>
      </c>
      <c r="F439" s="12">
        <f>ROUND(INDEX([1]Calculation!AK:AK,ROW()),1)</f>
        <v>0</v>
      </c>
      <c r="G439" s="8">
        <f>ROUND(INDEX([1]Calculation!K:K,ROW()),0)</f>
        <v>33</v>
      </c>
      <c r="H439" s="8">
        <f>ROUND(INDEX([1]Calculation!L:L,ROW()),0)</f>
        <v>0</v>
      </c>
      <c r="I439" s="8">
        <f>ROUND(INDEX([1]Calculation!M:M,ROW()),0)</f>
        <v>2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17</v>
      </c>
      <c r="M439" s="8">
        <f>ROUND(INDEX([1]Calculation!Q:Q,ROW()),0)</f>
        <v>0</v>
      </c>
      <c r="N439" s="8">
        <f>ROUND(INDEX([1]Calculation!R:R,ROW()),0)</f>
        <v>19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1331  rv</v>
      </c>
      <c r="E440" s="2" t="str">
        <f>MONTH(INDEX([1]Calculation!$H:$H,ROW()))&amp;"/"&amp;DAY(INDEX([1]Calculation!$H:$H,ROW()))</f>
        <v>9/23</v>
      </c>
      <c r="F440" s="12">
        <f>ROUND(INDEX([1]Calculation!AK:AK,ROW()),1)</f>
        <v>0</v>
      </c>
      <c r="G440" s="8">
        <f>ROUND(INDEX([1]Calculation!K:K,ROW()),0)</f>
        <v>28</v>
      </c>
      <c r="H440" s="8">
        <f>ROUND(INDEX([1]Calculation!L:L,ROW()),0)</f>
        <v>0</v>
      </c>
      <c r="I440" s="8">
        <f>ROUND(INDEX([1]Calculation!M:M,ROW()),0)</f>
        <v>1</v>
      </c>
      <c r="J440" s="8">
        <f>ROUND(INDEX([1]Calculation!N:N,ROW()),0)</f>
        <v>4</v>
      </c>
      <c r="K440" s="8">
        <f>ROUND(INDEX([1]Calculation!O:O,ROW()),0)</f>
        <v>1</v>
      </c>
      <c r="L440" s="8">
        <f>ROUND(INDEX([1]Calculation!P:P,ROW()),0)</f>
        <v>17</v>
      </c>
      <c r="M440" s="8">
        <f>ROUND(INDEX([1]Calculation!Q:Q,ROW()),0)</f>
        <v>1</v>
      </c>
      <c r="N440" s="8">
        <f>ROUND(INDEX([1]Calculation!R:R,ROW()),0)</f>
        <v>16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David Binder Research</v>
      </c>
      <c r="C441" t="str">
        <f>IF(INDEX([1]Calculation!$F:$F,ROW())=0,"-",INDEX([1]Calculation!$F:$F,ROW()))</f>
        <v>-</v>
      </c>
      <c r="D441" t="str">
        <f>INDEX([1]Calculation!$I:$I,ROW())&amp;"  "&amp;INDEX([1]Calculation!$J:$J,ROW())</f>
        <v>1200  lv</v>
      </c>
      <c r="E441" s="2" t="str">
        <f>MONTH(INDEX([1]Calculation!$H:$H,ROW()))&amp;"/"&amp;DAY(INDEX([1]Calculation!$H:$H,ROW()))</f>
        <v>9/22</v>
      </c>
      <c r="F441" s="12">
        <f>ROUND(INDEX([1]Calculation!AK:AK,ROW()),1)</f>
        <v>0.3</v>
      </c>
      <c r="G441" s="8">
        <f>ROUND(INDEX([1]Calculation!K:K,ROW()),0)</f>
        <v>34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5</v>
      </c>
      <c r="K441" s="8">
        <f>ROUND(INDEX([1]Calculation!O:O,ROW()),0)</f>
        <v>1</v>
      </c>
      <c r="L441" s="8">
        <f>ROUND(INDEX([1]Calculation!P:P,ROW()),0)</f>
        <v>15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US</v>
      </c>
      <c r="B442" t="str">
        <f>INDEX([1]Calculation!$C:$C,ROW())</f>
        <v>Morning Consult</v>
      </c>
      <c r="C442" t="str">
        <f>IF(INDEX([1]Calculation!$F:$F,ROW())=0,"-",INDEX([1]Calculation!$F:$F,ROW()))</f>
        <v>B/C</v>
      </c>
      <c r="D442" t="str">
        <f>INDEX([1]Calculation!$I:$I,ROW())&amp;"  "&amp;INDEX([1]Calculation!$J:$J,ROW())</f>
        <v>635  lv</v>
      </c>
      <c r="E442" s="2" t="str">
        <f>MONTH(INDEX([1]Calculation!$H:$H,ROW()))&amp;"/"&amp;DAY(INDEX([1]Calculation!$H:$H,ROW()))</f>
        <v>9/22</v>
      </c>
      <c r="F442" s="12">
        <f>ROUND(INDEX([1]Calculation!AK:AK,ROW()),1)</f>
        <v>0</v>
      </c>
      <c r="G442" s="8">
        <f>ROUND(INDEX([1]Calculation!K:K,ROW()),0)</f>
        <v>0</v>
      </c>
      <c r="H442" s="8">
        <f>ROUND(INDEX([1]Calculation!L:L,ROW()),0)</f>
        <v>0</v>
      </c>
      <c r="I442" s="8">
        <f>ROUND(INDEX([1]Calculation!M:M,ROW()),0)</f>
        <v>0</v>
      </c>
      <c r="J442" s="8">
        <f>ROUND(INDEX([1]Calculation!N:N,ROW()),0)</f>
        <v>0</v>
      </c>
      <c r="K442" s="8">
        <f>ROUND(INDEX([1]Calculation!O:O,ROW()),0)</f>
        <v>0</v>
      </c>
      <c r="L442" s="8">
        <f>ROUND(INDEX([1]Calculation!P:P,ROW()),0)</f>
        <v>38</v>
      </c>
      <c r="M442" s="8">
        <f>ROUND(INDEX([1]Calculation!Q:Q,ROW()),0)</f>
        <v>0</v>
      </c>
      <c r="N442" s="8">
        <f>ROUND(INDEX([1]Calculation!R:R,ROW()),0)</f>
        <v>49</v>
      </c>
      <c r="O442" s="8">
        <f>ROUND(INDEX([1]Calculation!S:S,ROW()),0)</f>
        <v>0</v>
      </c>
    </row>
    <row r="443" spans="1:15">
      <c r="A443" t="str">
        <f>INDEX([1]Calculation!$E:$E,ROW())</f>
        <v>US</v>
      </c>
      <c r="B443" t="str">
        <f>INDEX([1]Calculation!$C:$C,ROW())</f>
        <v>Morning Consult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726  rv</v>
      </c>
      <c r="E443" s="2" t="str">
        <f>MONTH(INDEX([1]Calculation!$H:$H,ROW()))&amp;"/"&amp;DAY(INDEX([1]Calculation!$H:$H,ROW()))</f>
        <v>9/22</v>
      </c>
      <c r="F443" s="12">
        <f>ROUND(INDEX([1]Calculation!AK:AK,ROW()),1)</f>
        <v>0</v>
      </c>
      <c r="G443" s="8">
        <f>ROUND(INDEX([1]Calculation!K:K,ROW()),0)</f>
        <v>0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37</v>
      </c>
      <c r="M443" s="8">
        <f>ROUND(INDEX([1]Calculation!Q:Q,ROW()),0)</f>
        <v>0</v>
      </c>
      <c r="N443" s="8">
        <f>ROUND(INDEX([1]Calculation!R:R,ROW()),0)</f>
        <v>46</v>
      </c>
      <c r="O443" s="8">
        <f>ROUND(INDEX([1]Calculation!S:S,ROW()),0)</f>
        <v>0</v>
      </c>
    </row>
    <row r="444" spans="1:15">
      <c r="A444" t="str">
        <f>INDEX([1]Calculation!$E:$E,ROW())</f>
        <v>US</v>
      </c>
      <c r="B444" t="str">
        <f>INDEX([1]Calculation!$C:$C,ROW())</f>
        <v>Morning Consult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635  lv</v>
      </c>
      <c r="E444" s="2" t="str">
        <f>MONTH(INDEX([1]Calculation!$H:$H,ROW()))&amp;"/"&amp;DAY(INDEX([1]Calculation!$H:$H,ROW()))</f>
        <v>9/22</v>
      </c>
      <c r="F444" s="12">
        <f>ROUND(INDEX([1]Calculation!AK:AK,ROW()),1)</f>
        <v>0</v>
      </c>
      <c r="G444" s="8">
        <f>ROUND(INDEX([1]Calculation!K:K,ROW()),0)</f>
        <v>52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0</v>
      </c>
      <c r="K444" s="8">
        <f>ROUND(INDEX([1]Calculation!O:O,ROW()),0)</f>
        <v>0</v>
      </c>
      <c r="L444" s="8">
        <f>ROUND(INDEX([1]Calculation!P:P,ROW()),0)</f>
        <v>37</v>
      </c>
      <c r="M444" s="8">
        <f>ROUND(INDEX([1]Calculation!Q:Q,ROW()),0)</f>
        <v>0</v>
      </c>
      <c r="N444" s="8">
        <f>ROUND(INDEX([1]Calculation!R:R,ROW()),0)</f>
        <v>0</v>
      </c>
      <c r="O444" s="8">
        <f>ROUND(INDEX([1]Calculation!S:S,ROW()),0)</f>
        <v>0</v>
      </c>
    </row>
    <row r="445" spans="1:15">
      <c r="A445" t="str">
        <f>INDEX([1]Calculation!$E:$E,ROW())</f>
        <v>US</v>
      </c>
      <c r="B445" t="str">
        <f>INDEX([1]Calculation!$C:$C,ROW())</f>
        <v>Morning Consult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726  rv</v>
      </c>
      <c r="E445" s="2" t="str">
        <f>MONTH(INDEX([1]Calculation!$H:$H,ROW()))&amp;"/"&amp;DAY(INDEX([1]Calculation!$H:$H,ROW()))</f>
        <v>9/22</v>
      </c>
      <c r="F445" s="12">
        <f>ROUND(INDEX([1]Calculation!AK:AK,ROW()),1)</f>
        <v>0</v>
      </c>
      <c r="G445" s="8">
        <f>ROUND(INDEX([1]Calculation!K:K,ROW()),0)</f>
        <v>48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0</v>
      </c>
      <c r="K445" s="8">
        <f>ROUND(INDEX([1]Calculation!O:O,ROW()),0)</f>
        <v>0</v>
      </c>
      <c r="L445" s="8">
        <f>ROUND(INDEX([1]Calculation!P:P,ROW()),0)</f>
        <v>35</v>
      </c>
      <c r="M445" s="8">
        <f>ROUND(INDEX([1]Calculation!Q:Q,ROW()),0)</f>
        <v>0</v>
      </c>
      <c r="N445" s="8">
        <f>ROUND(INDEX([1]Calculation!R:R,ROW()),0)</f>
        <v>0</v>
      </c>
      <c r="O445" s="8">
        <f>ROUND(INDEX([1]Calculation!S:S,ROW()),0)</f>
        <v>0</v>
      </c>
    </row>
    <row r="446" spans="1:15">
      <c r="A446" t="str">
        <f>INDEX([1]Calculation!$E:$E,ROW())</f>
        <v>US</v>
      </c>
      <c r="B446" t="str">
        <f>INDEX([1]Calculation!$C:$C,ROW())</f>
        <v>Morning Consult</v>
      </c>
      <c r="C446" t="str">
        <f>IF(INDEX([1]Calculation!$F:$F,ROW())=0,"-",INDEX([1]Calculation!$F:$F,ROW()))</f>
        <v>B/C</v>
      </c>
      <c r="D446" t="str">
        <f>INDEX([1]Calculation!$I:$I,ROW())&amp;"  "&amp;INDEX([1]Calculation!$J:$J,ROW())</f>
        <v>635  lv</v>
      </c>
      <c r="E446" s="2" t="str">
        <f>MONTH(INDEX([1]Calculation!$H:$H,ROW()))&amp;"/"&amp;DAY(INDEX([1]Calculation!$H:$H,ROW()))</f>
        <v>9/22</v>
      </c>
      <c r="F446" s="12">
        <f>ROUND(INDEX([1]Calculation!AK:AK,ROW()),1)</f>
        <v>0</v>
      </c>
      <c r="G446" s="8">
        <f>ROUND(INDEX([1]Calculation!K:K,ROW()),0)</f>
        <v>45</v>
      </c>
      <c r="H446" s="8">
        <f>ROUND(INDEX([1]Calculation!L:L,ROW()),0)</f>
        <v>0</v>
      </c>
      <c r="I446" s="8">
        <f>ROUND(INDEX([1]Calculation!M:M,ROW()),0)</f>
        <v>0</v>
      </c>
      <c r="J446" s="8">
        <f>ROUND(INDEX([1]Calculation!N:N,ROW()),0)</f>
        <v>0</v>
      </c>
      <c r="K446" s="8">
        <f>ROUND(INDEX([1]Calculation!O:O,ROW()),0)</f>
        <v>0</v>
      </c>
      <c r="L446" s="8">
        <f>ROUND(INDEX([1]Calculation!P:P,ROW()),0)</f>
        <v>0</v>
      </c>
      <c r="M446" s="8">
        <f>ROUND(INDEX([1]Calculation!Q:Q,ROW()),0)</f>
        <v>0</v>
      </c>
      <c r="N446" s="8">
        <f>ROUND(INDEX([1]Calculation!R:R,ROW()),0)</f>
        <v>38</v>
      </c>
      <c r="O446" s="8">
        <f>ROUND(INDEX([1]Calculation!S:S,ROW()),0)</f>
        <v>0</v>
      </c>
    </row>
    <row r="447" spans="1:15">
      <c r="A447" t="str">
        <f>INDEX([1]Calculation!$E:$E,ROW())</f>
        <v>US</v>
      </c>
      <c r="B447" t="str">
        <f>INDEX([1]Calculation!$C:$C,ROW())</f>
        <v>Morning Consult</v>
      </c>
      <c r="C447" t="str">
        <f>IF(INDEX([1]Calculation!$F:$F,ROW())=0,"-",INDEX([1]Calculation!$F:$F,ROW()))</f>
        <v>B/C</v>
      </c>
      <c r="D447" t="str">
        <f>INDEX([1]Calculation!$I:$I,ROW())&amp;"  "&amp;INDEX([1]Calculation!$J:$J,ROW())</f>
        <v>726  rv</v>
      </c>
      <c r="E447" s="2" t="str">
        <f>MONTH(INDEX([1]Calculation!$H:$H,ROW()))&amp;"/"&amp;DAY(INDEX([1]Calculation!$H:$H,ROW()))</f>
        <v>9/22</v>
      </c>
      <c r="F447" s="12">
        <f>ROUND(INDEX([1]Calculation!AK:AK,ROW()),1)</f>
        <v>0</v>
      </c>
      <c r="G447" s="8">
        <f>ROUND(INDEX([1]Calculation!K:K,ROW()),0)</f>
        <v>43</v>
      </c>
      <c r="H447" s="8">
        <f>ROUND(INDEX([1]Calculation!L:L,ROW()),0)</f>
        <v>0</v>
      </c>
      <c r="I447" s="8">
        <f>ROUND(INDEX([1]Calculation!M:M,ROW()),0)</f>
        <v>0</v>
      </c>
      <c r="J447" s="8">
        <f>ROUND(INDEX([1]Calculation!N:N,ROW()),0)</f>
        <v>0</v>
      </c>
      <c r="K447" s="8">
        <f>ROUND(INDEX([1]Calculation!O:O,ROW()),0)</f>
        <v>0</v>
      </c>
      <c r="L447" s="8">
        <f>ROUND(INDEX([1]Calculation!P:P,ROW()),0)</f>
        <v>0</v>
      </c>
      <c r="M447" s="8">
        <f>ROUND(INDEX([1]Calculation!Q:Q,ROW()),0)</f>
        <v>0</v>
      </c>
      <c r="N447" s="8">
        <f>ROUND(INDEX([1]Calculation!R:R,ROW()),0)</f>
        <v>36</v>
      </c>
      <c r="O447" s="8">
        <f>ROUND(INDEX([1]Calculation!S:S,ROW()),0)</f>
        <v>0</v>
      </c>
    </row>
    <row r="448" spans="1:15">
      <c r="A448" t="str">
        <f>INDEX([1]Calculation!$E:$E,ROW())</f>
        <v>US</v>
      </c>
      <c r="B448" t="str">
        <f>INDEX([1]Calculation!$C:$C,ROW())</f>
        <v>Morning Consult</v>
      </c>
      <c r="C448" t="str">
        <f>IF(INDEX([1]Calculation!$F:$F,ROW())=0,"-",INDEX([1]Calculation!$F:$F,ROW()))</f>
        <v>B/C</v>
      </c>
      <c r="D448" t="str">
        <f>INDEX([1]Calculation!$I:$I,ROW())&amp;"  "&amp;INDEX([1]Calculation!$J:$J,ROW())</f>
        <v>17377  lv</v>
      </c>
      <c r="E448" s="2" t="str">
        <f>MONTH(INDEX([1]Calculation!$H:$H,ROW()))&amp;"/"&amp;DAY(INDEX([1]Calculation!$H:$H,ROW()))</f>
        <v>9/22</v>
      </c>
      <c r="F448" s="12">
        <f>ROUND(INDEX([1]Calculation!AK:AK,ROW()),1)</f>
        <v>0</v>
      </c>
      <c r="G448" s="8">
        <f>ROUND(INDEX([1]Calculation!K:K,ROW()),0)</f>
        <v>32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5</v>
      </c>
      <c r="K448" s="8">
        <f>ROUND(INDEX([1]Calculation!O:O,ROW()),0)</f>
        <v>2</v>
      </c>
      <c r="L448" s="8">
        <f>ROUND(INDEX([1]Calculation!P:P,ROW()),0)</f>
        <v>19</v>
      </c>
      <c r="M448" s="8">
        <f>ROUND(INDEX([1]Calculation!Q:Q,ROW()),0)</f>
        <v>1</v>
      </c>
      <c r="N448" s="8">
        <f>ROUND(INDEX([1]Calculation!R:R,ROW()),0)</f>
        <v>20</v>
      </c>
      <c r="O448" s="8">
        <f>ROUND(INDEX([1]Calculation!S:S,ROW()),0)</f>
        <v>3</v>
      </c>
    </row>
    <row r="449" spans="1:15">
      <c r="A449" t="str">
        <f>INDEX([1]Calculation!$E:$E,ROW())</f>
        <v>Georgia</v>
      </c>
      <c r="B449" t="str">
        <f>INDEX([1]Calculation!$C:$C,ROW())</f>
        <v>Landmark Communications</v>
      </c>
      <c r="C449" t="str">
        <f>IF(INDEX([1]Calculation!$F:$F,ROW())=0,"-",INDEX([1]Calculation!$F:$F,ROW()))</f>
        <v>B</v>
      </c>
      <c r="D449" t="str">
        <f>INDEX([1]Calculation!$I:$I,ROW())&amp;"  "&amp;INDEX([1]Calculation!$J:$J,ROW())</f>
        <v>500  lv</v>
      </c>
      <c r="E449" s="2" t="str">
        <f>MONTH(INDEX([1]Calculation!$H:$H,ROW()))&amp;"/"&amp;DAY(INDEX([1]Calculation!$H:$H,ROW()))</f>
        <v>9/21</v>
      </c>
      <c r="F449" s="12">
        <f>ROUND(INDEX([1]Calculation!AK:AK,ROW()),1)</f>
        <v>3.5</v>
      </c>
      <c r="G449" s="8">
        <f>ROUND(INDEX([1]Calculation!K:K,ROW()),0)</f>
        <v>41</v>
      </c>
      <c r="H449" s="8">
        <f>ROUND(INDEX([1]Calculation!L:L,ROW()),0)</f>
        <v>0</v>
      </c>
      <c r="I449" s="8">
        <f>ROUND(INDEX([1]Calculation!M:M,ROW()),0)</f>
        <v>2</v>
      </c>
      <c r="J449" s="8">
        <f>ROUND(INDEX([1]Calculation!N:N,ROW()),0)</f>
        <v>5</v>
      </c>
      <c r="K449" s="8">
        <f>ROUND(INDEX([1]Calculation!O:O,ROW()),0)</f>
        <v>1</v>
      </c>
      <c r="L449" s="8">
        <f>ROUND(INDEX([1]Calculation!P:P,ROW()),0)</f>
        <v>8</v>
      </c>
      <c r="M449" s="8">
        <f>ROUND(INDEX([1]Calculation!Q:Q,ROW()),0)</f>
        <v>0</v>
      </c>
      <c r="N449" s="8">
        <f>ROUND(INDEX([1]Calculation!R:R,ROW()),0)</f>
        <v>17</v>
      </c>
      <c r="O449" s="8">
        <f>ROUND(INDEX([1]Calculation!S:S,ROW()),0)</f>
        <v>2</v>
      </c>
    </row>
    <row r="450" spans="1:15">
      <c r="A450" t="str">
        <f>INDEX([1]Calculation!$E:$E,ROW())</f>
        <v>New Hampshire</v>
      </c>
      <c r="B450" t="str">
        <f>INDEX([1]Calculation!$C:$C,ROW())</f>
        <v>Monmouth University</v>
      </c>
      <c r="C450" t="str">
        <f>IF(INDEX([1]Calculation!$F:$F,ROW())=0,"-",INDEX([1]Calculation!$F:$F,ROW()))</f>
        <v>A+</v>
      </c>
      <c r="D450" t="str">
        <f>INDEX([1]Calculation!$I:$I,ROW())&amp;"  "&amp;INDEX([1]Calculation!$J:$J,ROW())</f>
        <v>401  lv</v>
      </c>
      <c r="E450" s="2" t="str">
        <f>MONTH(INDEX([1]Calculation!$H:$H,ROW()))&amp;"/"&amp;DAY(INDEX([1]Calculation!$H:$H,ROW()))</f>
        <v>9/21</v>
      </c>
      <c r="F450" s="12">
        <f>ROUND(INDEX([1]Calculation!AK:AK,ROW()),1)</f>
        <v>0</v>
      </c>
      <c r="G450" s="8">
        <f>ROUND(INDEX([1]Calculation!K:K,ROW()),0)</f>
        <v>25</v>
      </c>
      <c r="H450" s="8">
        <f>ROUND(INDEX([1]Calculation!L:L,ROW()),0)</f>
        <v>0</v>
      </c>
      <c r="I450" s="8">
        <f>ROUND(INDEX([1]Calculation!M:M,ROW()),0)</f>
        <v>2</v>
      </c>
      <c r="J450" s="8">
        <f>ROUND(INDEX([1]Calculation!N:N,ROW()),0)</f>
        <v>10</v>
      </c>
      <c r="K450" s="8">
        <f>ROUND(INDEX([1]Calculation!O:O,ROW()),0)</f>
        <v>2</v>
      </c>
      <c r="L450" s="8">
        <f>ROUND(INDEX([1]Calculation!P:P,ROW()),0)</f>
        <v>12</v>
      </c>
      <c r="M450" s="8">
        <f>ROUND(INDEX([1]Calculation!Q:Q,ROW()),0)</f>
        <v>2</v>
      </c>
      <c r="N450" s="8">
        <f>ROUND(INDEX([1]Calculation!R:R,ROW()),0)</f>
        <v>27</v>
      </c>
      <c r="O450" s="8">
        <f>ROUND(INDEX([1]Calculation!S:S,ROW()),0)</f>
        <v>2</v>
      </c>
    </row>
    <row r="451" spans="1:15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440  rv</v>
      </c>
      <c r="E451" s="2" t="str">
        <f>MONTH(INDEX([1]Calculation!$H:$H,ROW()))&amp;"/"&amp;DAY(INDEX([1]Calculation!$H:$H,ROW()))</f>
        <v>9/21</v>
      </c>
      <c r="F451" s="12">
        <f>ROUND(INDEX([1]Calculation!AK:AK,ROW()),1)</f>
        <v>0</v>
      </c>
      <c r="G451" s="8">
        <f>ROUND(INDEX([1]Calculation!K:K,ROW()),0)</f>
        <v>31</v>
      </c>
      <c r="H451" s="8">
        <f>ROUND(INDEX([1]Calculation!L:L,ROW()),0)</f>
        <v>0</v>
      </c>
      <c r="I451" s="8">
        <f>ROUND(INDEX([1]Calculation!M:M,ROW()),0)</f>
        <v>2</v>
      </c>
      <c r="J451" s="8">
        <f>ROUND(INDEX([1]Calculation!N:N,ROW()),0)</f>
        <v>5</v>
      </c>
      <c r="K451" s="8">
        <f>ROUND(INDEX([1]Calculation!O:O,ROW()),0)</f>
        <v>2</v>
      </c>
      <c r="L451" s="8">
        <f>ROUND(INDEX([1]Calculation!P:P,ROW()),0)</f>
        <v>16</v>
      </c>
      <c r="M451" s="8">
        <f>ROUND(INDEX([1]Calculation!Q:Q,ROW()),0)</f>
        <v>1</v>
      </c>
      <c r="N451" s="8">
        <f>ROUND(INDEX([1]Calculation!R:R,ROW()),0)</f>
        <v>14</v>
      </c>
      <c r="O451" s="8">
        <f>ROUND(INDEX([1]Calculation!S:S,ROW()),0)</f>
        <v>2</v>
      </c>
    </row>
    <row r="452" spans="1:15">
      <c r="A452" t="str">
        <f>INDEX([1]Calculation!$E:$E,ROW())</f>
        <v>South Carolina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600  lv</v>
      </c>
      <c r="E452" s="2" t="str">
        <f>MONTH(INDEX([1]Calculation!$H:$H,ROW()))&amp;"/"&amp;DAY(INDEX([1]Calculation!$H:$H,ROW()))</f>
        <v>9/20</v>
      </c>
      <c r="F452" s="12">
        <f>ROUND(INDEX([1]Calculation!AK:AK,ROW()),1)</f>
        <v>0</v>
      </c>
      <c r="G452" s="8">
        <f>ROUND(INDEX([1]Calculation!K:K,ROW()),0)</f>
        <v>41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0</v>
      </c>
      <c r="K452" s="8">
        <f>ROUND(INDEX([1]Calculation!O:O,ROW()),0)</f>
        <v>0</v>
      </c>
      <c r="L452" s="8">
        <f>ROUND(INDEX([1]Calculation!P:P,ROW()),0)</f>
        <v>9</v>
      </c>
      <c r="M452" s="8">
        <f>ROUND(INDEX([1]Calculation!Q:Q,ROW()),0)</f>
        <v>0</v>
      </c>
      <c r="N452" s="8">
        <f>ROUND(INDEX([1]Calculation!R:R,ROW()),0)</f>
        <v>19</v>
      </c>
      <c r="O452" s="8">
        <f>ROUND(INDEX([1]Calculation!S:S,ROW()),0)</f>
        <v>0</v>
      </c>
    </row>
    <row r="453" spans="1:15">
      <c r="A453" t="str">
        <f>INDEX([1]Calculation!$E:$E,ROW())</f>
        <v>South Carolina</v>
      </c>
      <c r="B453" t="str">
        <f>INDEX([1]Calculation!$C:$C,ROW())</f>
        <v>Tel Opinion Research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600  lv</v>
      </c>
      <c r="E453" s="2" t="str">
        <f>MONTH(INDEX([1]Calculation!$H:$H,ROW()))&amp;"/"&amp;DAY(INDEX([1]Calculation!$H:$H,ROW()))</f>
        <v>9/20</v>
      </c>
      <c r="F453" s="12">
        <f>ROUND(INDEX([1]Calculation!AK:AK,ROW()),1)</f>
        <v>2.4</v>
      </c>
      <c r="G453" s="8">
        <f>ROUND(INDEX([1]Calculation!K:K,ROW()),0)</f>
        <v>36</v>
      </c>
      <c r="H453" s="8">
        <f>ROUND(INDEX([1]Calculation!L:L,ROW()),0)</f>
        <v>0</v>
      </c>
      <c r="I453" s="8">
        <f>ROUND(INDEX([1]Calculation!M:M,ROW()),0)</f>
        <v>0</v>
      </c>
      <c r="J453" s="8">
        <f>ROUND(INDEX([1]Calculation!N:N,ROW()),0)</f>
        <v>3</v>
      </c>
      <c r="K453" s="8">
        <f>ROUND(INDEX([1]Calculation!O:O,ROW()),0)</f>
        <v>0</v>
      </c>
      <c r="L453" s="8">
        <f>ROUND(INDEX([1]Calculation!P:P,ROW()),0)</f>
        <v>7</v>
      </c>
      <c r="M453" s="8">
        <f>ROUND(INDEX([1]Calculation!Q:Q,ROW()),0)</f>
        <v>0</v>
      </c>
      <c r="N453" s="8">
        <f>ROUND(INDEX([1]Calculation!R:R,ROW()),0)</f>
        <v>14</v>
      </c>
      <c r="O453" s="8">
        <f>ROUND(INDEX([1]Calculation!S:S,ROW()),0)</f>
        <v>1</v>
      </c>
    </row>
    <row r="454" spans="1:15">
      <c r="A454" t="str">
        <f>INDEX([1]Calculation!$E:$E,ROW())</f>
        <v>South Carolina</v>
      </c>
      <c r="B454" t="str">
        <f>INDEX([1]Calculation!$C:$C,ROW())</f>
        <v>Tel Opinion Research</v>
      </c>
      <c r="C454" t="str">
        <f>IF(INDEX([1]Calculation!$F:$F,ROW())=0,"-",INDEX([1]Calculation!$F:$F,ROW()))</f>
        <v>B/C</v>
      </c>
      <c r="D454" t="str">
        <f>INDEX([1]Calculation!$I:$I,ROW())&amp;"  "&amp;INDEX([1]Calculation!$J:$J,ROW())</f>
        <v>600  lv</v>
      </c>
      <c r="E454" s="2" t="str">
        <f>MONTH(INDEX([1]Calculation!$H:$H,ROW()))&amp;"/"&amp;DAY(INDEX([1]Calculation!$H:$H,ROW()))</f>
        <v>9/20</v>
      </c>
      <c r="F454" s="12">
        <f>ROUND(INDEX([1]Calculation!AK:AK,ROW()),1)</f>
        <v>0</v>
      </c>
      <c r="G454" s="8">
        <f>ROUND(INDEX([1]Calculation!K:K,ROW()),0)</f>
        <v>19</v>
      </c>
      <c r="H454" s="8">
        <f>ROUND(INDEX([1]Calculation!L:L,ROW()),0)</f>
        <v>0</v>
      </c>
      <c r="I454" s="8">
        <f>ROUND(INDEX([1]Calculation!M:M,ROW()),0)</f>
        <v>0</v>
      </c>
      <c r="J454" s="8">
        <f>ROUND(INDEX([1]Calculation!N:N,ROW()),0)</f>
        <v>2</v>
      </c>
      <c r="K454" s="8">
        <f>ROUND(INDEX([1]Calculation!O:O,ROW()),0)</f>
        <v>0</v>
      </c>
      <c r="L454" s="8">
        <f>ROUND(INDEX([1]Calculation!P:P,ROW()),0)</f>
        <v>3</v>
      </c>
      <c r="M454" s="8">
        <f>ROUND(INDEX([1]Calculation!Q:Q,ROW()),0)</f>
        <v>1</v>
      </c>
      <c r="N454" s="8">
        <f>ROUND(INDEX([1]Calculation!R:R,ROW()),0)</f>
        <v>9</v>
      </c>
      <c r="O454" s="8">
        <f>ROUND(INDEX([1]Calculation!S:S,ROW()),0)</f>
        <v>0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1831  lv</v>
      </c>
      <c r="E455" s="2" t="str">
        <f>MONTH(INDEX([1]Calculation!$H:$H,ROW()))&amp;"/"&amp;DAY(INDEX([1]Calculation!$H:$H,ROW()))</f>
        <v>9/20</v>
      </c>
      <c r="F455" s="12">
        <f>ROUND(INDEX([1]Calculation!AK:AK,ROW()),1)</f>
        <v>0</v>
      </c>
      <c r="G455" s="8">
        <f>ROUND(INDEX([1]Calculation!K:K,ROW()),0)</f>
        <v>32</v>
      </c>
      <c r="H455" s="8">
        <f>ROUND(INDEX([1]Calculation!L:L,ROW()),0)</f>
        <v>0</v>
      </c>
      <c r="I455" s="8">
        <f>ROUND(INDEX([1]Calculation!M:M,ROW()),0)</f>
        <v>3</v>
      </c>
      <c r="J455" s="8">
        <f>ROUND(INDEX([1]Calculation!N:N,ROW()),0)</f>
        <v>5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17</v>
      </c>
      <c r="O455" s="8">
        <f>ROUND(INDEX([1]Calculation!S:S,ROW()),0)</f>
        <v>2</v>
      </c>
    </row>
    <row r="456" spans="1:15">
      <c r="A456" t="str">
        <f>INDEX([1]Calculation!$E:$E,ROW())</f>
        <v>US</v>
      </c>
      <c r="B456" t="str">
        <f>INDEX([1]Calculation!$C:$C,ROW())</f>
        <v>Harris Insights &amp; Analytics</v>
      </c>
      <c r="C456" t="str">
        <f>IF(INDEX([1]Calculation!$F:$F,ROW())=0,"-",INDEX([1]Calculation!$F:$F,ROW()))</f>
        <v>C+</v>
      </c>
      <c r="D456" t="str">
        <f>INDEX([1]Calculation!$I:$I,ROW())&amp;"  "&amp;INDEX([1]Calculation!$J:$J,ROW())</f>
        <v>761  lv</v>
      </c>
      <c r="E456" s="2" t="str">
        <f>MONTH(INDEX([1]Calculation!$H:$H,ROW()))&amp;"/"&amp;DAY(INDEX([1]Calculation!$H:$H,ROW()))</f>
        <v>9/20</v>
      </c>
      <c r="F456" s="12">
        <f>ROUND(INDEX([1]Calculation!AK:AK,ROW()),1)</f>
        <v>0</v>
      </c>
      <c r="G456" s="8">
        <f>ROUND(INDEX([1]Calculation!K:K,ROW()),0)</f>
        <v>32</v>
      </c>
      <c r="H456" s="8">
        <f>ROUND(INDEX([1]Calculation!L:L,ROW()),0)</f>
        <v>0</v>
      </c>
      <c r="I456" s="8">
        <f>ROUND(INDEX([1]Calculation!M:M,ROW()),0)</f>
        <v>3</v>
      </c>
      <c r="J456" s="8">
        <f>ROUND(INDEX([1]Calculation!N:N,ROW()),0)</f>
        <v>5</v>
      </c>
      <c r="K456" s="8">
        <f>ROUND(INDEX([1]Calculation!O:O,ROW()),0)</f>
        <v>1</v>
      </c>
      <c r="L456" s="8">
        <f>ROUND(INDEX([1]Calculation!P:P,ROW()),0)</f>
        <v>15</v>
      </c>
      <c r="M456" s="8">
        <f>ROUND(INDEX([1]Calculation!Q:Q,ROW()),0)</f>
        <v>1</v>
      </c>
      <c r="N456" s="8">
        <f>ROUND(INDEX([1]Calculation!R:R,ROW()),0)</f>
        <v>20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Harris Insights &amp; Analytics</v>
      </c>
      <c r="C457" t="str">
        <f>IF(INDEX([1]Calculation!$F:$F,ROW())=0,"-",INDEX([1]Calculation!$F:$F,ROW()))</f>
        <v>C+</v>
      </c>
      <c r="D457" t="str">
        <f>INDEX([1]Calculation!$I:$I,ROW())&amp;"  "&amp;INDEX([1]Calculation!$J:$J,ROW())</f>
        <v>1340  rv</v>
      </c>
      <c r="E457" s="2" t="str">
        <f>MONTH(INDEX([1]Calculation!$H:$H,ROW()))&amp;"/"&amp;DAY(INDEX([1]Calculation!$H:$H,ROW()))</f>
        <v>9/20</v>
      </c>
      <c r="F457" s="12">
        <f>ROUND(INDEX([1]Calculation!AK:AK,ROW()),1)</f>
        <v>0</v>
      </c>
      <c r="G457" s="8">
        <f>ROUND(INDEX([1]Calculation!K:K,ROW()),0)</f>
        <v>28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4</v>
      </c>
      <c r="K457" s="8">
        <f>ROUND(INDEX([1]Calculation!O:O,ROW()),0)</f>
        <v>1</v>
      </c>
      <c r="L457" s="8">
        <f>ROUND(INDEX([1]Calculation!P:P,ROW()),0)</f>
        <v>16</v>
      </c>
      <c r="M457" s="8">
        <f>ROUND(INDEX([1]Calculation!Q:Q,ROW()),0)</f>
        <v>1</v>
      </c>
      <c r="N457" s="8">
        <f>ROUND(INDEX([1]Calculation!R:R,ROW()),0)</f>
        <v>17</v>
      </c>
      <c r="O457" s="8">
        <f>ROUND(INDEX([1]Calculation!S:S,ROW()),0)</f>
        <v>2</v>
      </c>
    </row>
    <row r="458" spans="1:15">
      <c r="A458" t="str">
        <f>INDEX([1]Calculation!$E:$E,ROW())</f>
        <v>North Carolina</v>
      </c>
      <c r="B458" t="str">
        <f>INDEX([1]Calculation!$C:$C,ROW())</f>
        <v>High Point University</v>
      </c>
      <c r="C458" t="str">
        <f>IF(INDEX([1]Calculation!$F:$F,ROW())=0,"-",INDEX([1]Calculation!$F:$F,ROW()))</f>
        <v>A/B</v>
      </c>
      <c r="D458" t="str">
        <f>INDEX([1]Calculation!$I:$I,ROW())&amp;"  "&amp;INDEX([1]Calculation!$J:$J,ROW())</f>
        <v>348  a</v>
      </c>
      <c r="E458" s="2" t="str">
        <f>MONTH(INDEX([1]Calculation!$H:$H,ROW()))&amp;"/"&amp;DAY(INDEX([1]Calculation!$H:$H,ROW()))</f>
        <v>9/19</v>
      </c>
      <c r="F458" s="12">
        <f>ROUND(INDEX([1]Calculation!AK:AK,ROW()),1)</f>
        <v>0.4</v>
      </c>
      <c r="G458" s="8">
        <f>ROUND(INDEX([1]Calculation!K:K,ROW()),0)</f>
        <v>31</v>
      </c>
      <c r="H458" s="8">
        <f>ROUND(INDEX([1]Calculation!L:L,ROW()),0)</f>
        <v>0</v>
      </c>
      <c r="I458" s="8">
        <f>ROUND(INDEX([1]Calculation!M:M,ROW()),0)</f>
        <v>4</v>
      </c>
      <c r="J458" s="8">
        <f>ROUND(INDEX([1]Calculation!N:N,ROW()),0)</f>
        <v>3</v>
      </c>
      <c r="K458" s="8">
        <f>ROUND(INDEX([1]Calculation!O:O,ROW()),0)</f>
        <v>1</v>
      </c>
      <c r="L458" s="8">
        <f>ROUND(INDEX([1]Calculation!P:P,ROW()),0)</f>
        <v>20</v>
      </c>
      <c r="M458" s="8">
        <f>ROUND(INDEX([1]Calculation!Q:Q,ROW()),0)</f>
        <v>0</v>
      </c>
      <c r="N458" s="8">
        <f>ROUND(INDEX([1]Calculation!R:R,ROW()),0)</f>
        <v>15</v>
      </c>
      <c r="O458" s="8">
        <f>ROUND(INDEX([1]Calculation!S:S,ROW()),0)</f>
        <v>4</v>
      </c>
    </row>
    <row r="459" spans="1:15">
      <c r="A459" t="str">
        <f>INDEX([1]Calculation!$E:$E,ROW())</f>
        <v>New Hampshire</v>
      </c>
      <c r="B459" t="str">
        <f>INDEX([1]Calculation!$C:$C,ROW())</f>
        <v>Tel Opinion Research</v>
      </c>
      <c r="C459" t="str">
        <f>IF(INDEX([1]Calculation!$F:$F,ROW())=0,"-",INDEX([1]Calculation!$F:$F,ROW()))</f>
        <v>B/C</v>
      </c>
      <c r="D459" t="str">
        <f>INDEX([1]Calculation!$I:$I,ROW())&amp;"  "&amp;INDEX([1]Calculation!$J:$J,ROW())</f>
        <v>600  lv</v>
      </c>
      <c r="E459" s="2" t="str">
        <f>MONTH(INDEX([1]Calculation!$H:$H,ROW()))&amp;"/"&amp;DAY(INDEX([1]Calculation!$H:$H,ROW()))</f>
        <v>9/19</v>
      </c>
      <c r="F459" s="12">
        <f>ROUND(INDEX([1]Calculation!AK:AK,ROW()),1)</f>
        <v>0</v>
      </c>
      <c r="G459" s="8">
        <f>ROUND(INDEX([1]Calculation!K:K,ROW()),0)</f>
        <v>28</v>
      </c>
      <c r="H459" s="8">
        <f>ROUND(INDEX([1]Calculation!L:L,ROW()),0)</f>
        <v>0</v>
      </c>
      <c r="I459" s="8">
        <f>ROUND(INDEX([1]Calculation!M:M,ROW()),0)</f>
        <v>0</v>
      </c>
      <c r="J459" s="8">
        <f>ROUND(INDEX([1]Calculation!N:N,ROW()),0)</f>
        <v>0</v>
      </c>
      <c r="K459" s="8">
        <f>ROUND(INDEX([1]Calculation!O:O,ROW()),0)</f>
        <v>0</v>
      </c>
      <c r="L459" s="8">
        <f>ROUND(INDEX([1]Calculation!P:P,ROW()),0)</f>
        <v>14</v>
      </c>
      <c r="M459" s="8">
        <f>ROUND(INDEX([1]Calculation!Q:Q,ROW()),0)</f>
        <v>0</v>
      </c>
      <c r="N459" s="8">
        <f>ROUND(INDEX([1]Calculation!R:R,ROW()),0)</f>
        <v>39</v>
      </c>
      <c r="O459" s="8">
        <f>ROUND(INDEX([1]Calculation!S:S,ROW()),0)</f>
        <v>0</v>
      </c>
    </row>
    <row r="460" spans="1:15">
      <c r="A460" t="str">
        <f>INDEX([1]Calculation!$E:$E,ROW())</f>
        <v>New Hampshire</v>
      </c>
      <c r="B460" t="str">
        <f>INDEX([1]Calculation!$C:$C,ROW())</f>
        <v>Tel Opinion Research</v>
      </c>
      <c r="C460" t="str">
        <f>IF(INDEX([1]Calculation!$F:$F,ROW())=0,"-",INDEX([1]Calculation!$F:$F,ROW()))</f>
        <v>B/C</v>
      </c>
      <c r="D460" t="str">
        <f>INDEX([1]Calculation!$I:$I,ROW())&amp;"  "&amp;INDEX([1]Calculation!$J:$J,ROW())</f>
        <v>600  lv</v>
      </c>
      <c r="E460" s="2" t="str">
        <f>MONTH(INDEX([1]Calculation!$H:$H,ROW()))&amp;"/"&amp;DAY(INDEX([1]Calculation!$H:$H,ROW()))</f>
        <v>9/19</v>
      </c>
      <c r="F460" s="12">
        <f>ROUND(INDEX([1]Calculation!AK:AK,ROW()),1)</f>
        <v>2.2999999999999998</v>
      </c>
      <c r="G460" s="8">
        <f>ROUND(INDEX([1]Calculation!K:K,ROW()),0)</f>
        <v>24</v>
      </c>
      <c r="H460" s="8">
        <f>ROUND(INDEX([1]Calculation!L:L,ROW()),0)</f>
        <v>0</v>
      </c>
      <c r="I460" s="8">
        <f>ROUND(INDEX([1]Calculation!M:M,ROW()),0)</f>
        <v>0</v>
      </c>
      <c r="J460" s="8">
        <f>ROUND(INDEX([1]Calculation!N:N,ROW()),0)</f>
        <v>9</v>
      </c>
      <c r="K460" s="8">
        <f>ROUND(INDEX([1]Calculation!O:O,ROW()),0)</f>
        <v>0</v>
      </c>
      <c r="L460" s="8">
        <f>ROUND(INDEX([1]Calculation!P:P,ROW()),0)</f>
        <v>13</v>
      </c>
      <c r="M460" s="8">
        <f>ROUND(INDEX([1]Calculation!Q:Q,ROW()),0)</f>
        <v>0</v>
      </c>
      <c r="N460" s="8">
        <f>ROUND(INDEX([1]Calculation!R:R,ROW()),0)</f>
        <v>29</v>
      </c>
      <c r="O460" s="8">
        <f>ROUND(INDEX([1]Calculation!S:S,ROW()),0)</f>
        <v>1</v>
      </c>
    </row>
    <row r="461" spans="1:15">
      <c r="A461" t="str">
        <f>INDEX([1]Calculation!$E:$E,ROW())</f>
        <v>New Hampshire</v>
      </c>
      <c r="B461" t="str">
        <f>INDEX([1]Calculation!$C:$C,ROW())</f>
        <v>Tel Opinion Research</v>
      </c>
      <c r="C461" t="str">
        <f>IF(INDEX([1]Calculation!$F:$F,ROW())=0,"-",INDEX([1]Calculation!$F:$F,ROW()))</f>
        <v>B/C</v>
      </c>
      <c r="D461" t="str">
        <f>INDEX([1]Calculation!$I:$I,ROW())&amp;"  "&amp;INDEX([1]Calculation!$J:$J,ROW())</f>
        <v>600  lv</v>
      </c>
      <c r="E461" s="2" t="str">
        <f>MONTH(INDEX([1]Calculation!$H:$H,ROW()))&amp;"/"&amp;DAY(INDEX([1]Calculation!$H:$H,ROW()))</f>
        <v>9/19</v>
      </c>
      <c r="F461" s="12">
        <f>ROUND(INDEX([1]Calculation!AK:AK,ROW()),1)</f>
        <v>0</v>
      </c>
      <c r="G461" s="8">
        <f>ROUND(INDEX([1]Calculation!K:K,ROW()),0)</f>
        <v>15</v>
      </c>
      <c r="H461" s="8">
        <f>ROUND(INDEX([1]Calculation!L:L,ROW()),0)</f>
        <v>0</v>
      </c>
      <c r="I461" s="8">
        <f>ROUND(INDEX([1]Calculation!M:M,ROW()),0)</f>
        <v>0</v>
      </c>
      <c r="J461" s="8">
        <f>ROUND(INDEX([1]Calculation!N:N,ROW()),0)</f>
        <v>4</v>
      </c>
      <c r="K461" s="8">
        <f>ROUND(INDEX([1]Calculation!O:O,ROW()),0)</f>
        <v>2</v>
      </c>
      <c r="L461" s="8">
        <f>ROUND(INDEX([1]Calculation!P:P,ROW()),0)</f>
        <v>8</v>
      </c>
      <c r="M461" s="8">
        <f>ROUND(INDEX([1]Calculation!Q:Q,ROW()),0)</f>
        <v>0</v>
      </c>
      <c r="N461" s="8">
        <f>ROUND(INDEX([1]Calculation!R:R,ROW()),0)</f>
        <v>18</v>
      </c>
      <c r="O461" s="8">
        <f>ROUND(INDEX([1]Calculation!S:S,ROW()),0)</f>
        <v>0</v>
      </c>
    </row>
    <row r="462" spans="1:15">
      <c r="A462" t="str">
        <f>INDEX([1]Calculation!$E:$E,ROW())</f>
        <v>Maryland</v>
      </c>
      <c r="B462" t="str">
        <f>INDEX([1]Calculation!$C:$C,ROW())</f>
        <v>Goucher College</v>
      </c>
      <c r="C462" t="str">
        <f>IF(INDEX([1]Calculation!$F:$F,ROW())=0,"-",INDEX([1]Calculation!$F:$F,ROW()))</f>
        <v>-</v>
      </c>
      <c r="D462" t="str">
        <f>INDEX([1]Calculation!$I:$I,ROW())&amp;"  "&amp;INDEX([1]Calculation!$J:$J,ROW())</f>
        <v>300  lv</v>
      </c>
      <c r="E462" s="2" t="str">
        <f>MONTH(INDEX([1]Calculation!$H:$H,ROW()))&amp;"/"&amp;DAY(INDEX([1]Calculation!$H:$H,ROW()))</f>
        <v>9/19</v>
      </c>
      <c r="F462" s="12">
        <f>ROUND(INDEX([1]Calculation!AK:AK,ROW()),1)</f>
        <v>1.5</v>
      </c>
      <c r="G462" s="8">
        <f>ROUND(INDEX([1]Calculation!K:K,ROW()),0)</f>
        <v>33</v>
      </c>
      <c r="H462" s="8">
        <f>ROUND(INDEX([1]Calculation!L:L,ROW()),0)</f>
        <v>0</v>
      </c>
      <c r="I462" s="8">
        <f>ROUND(INDEX([1]Calculation!M:M,ROW()),0)</f>
        <v>1</v>
      </c>
      <c r="J462" s="8">
        <f>ROUND(INDEX([1]Calculation!N:N,ROW()),0)</f>
        <v>5</v>
      </c>
      <c r="K462" s="8">
        <f>ROUND(INDEX([1]Calculation!O:O,ROW()),0)</f>
        <v>1</v>
      </c>
      <c r="L462" s="8">
        <f>ROUND(INDEX([1]Calculation!P:P,ROW()),0)</f>
        <v>10</v>
      </c>
      <c r="M462" s="8">
        <f>ROUND(INDEX([1]Calculation!Q:Q,ROW()),0)</f>
        <v>0</v>
      </c>
      <c r="N462" s="8">
        <f>ROUND(INDEX([1]Calculation!R:R,ROW()),0)</f>
        <v>21</v>
      </c>
      <c r="O462" s="8">
        <f>ROUND(INDEX([1]Calculation!S:S,ROW()),0)</f>
        <v>1</v>
      </c>
    </row>
    <row r="463" spans="1:15">
      <c r="A463" t="str">
        <f>INDEX([1]Calculation!$E:$E,ROW())</f>
        <v>US</v>
      </c>
      <c r="B463" t="str">
        <f>INDEX([1]Calculation!$C:$C,ROW())</f>
        <v>Harris Insights &amp; Analytics</v>
      </c>
      <c r="C463" t="str">
        <f>IF(INDEX([1]Calculation!$F:$F,ROW())=0,"-",INDEX([1]Calculation!$F:$F,ROW()))</f>
        <v>C+</v>
      </c>
      <c r="D463" t="str">
        <f>INDEX([1]Calculation!$I:$I,ROW())&amp;"  "&amp;INDEX([1]Calculation!$J:$J,ROW())</f>
        <v>773  lv</v>
      </c>
      <c r="E463" s="2" t="str">
        <f>MONTH(INDEX([1]Calculation!$H:$H,ROW()))&amp;"/"&amp;DAY(INDEX([1]Calculation!$H:$H,ROW()))</f>
        <v>9/19</v>
      </c>
      <c r="F463" s="12">
        <f>ROUND(INDEX([1]Calculation!AK:AK,ROW()),1)</f>
        <v>0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3</v>
      </c>
      <c r="J463" s="8">
        <f>ROUND(INDEX([1]Calculation!N:N,ROW()),0)</f>
        <v>5</v>
      </c>
      <c r="K463" s="8">
        <f>ROUND(INDEX([1]Calculation!O:O,ROW()),0)</f>
        <v>1</v>
      </c>
      <c r="L463" s="8">
        <f>ROUND(INDEX([1]Calculation!P:P,ROW()),0)</f>
        <v>16</v>
      </c>
      <c r="M463" s="8">
        <f>ROUND(INDEX([1]Calculation!Q:Q,ROW()),0)</f>
        <v>1</v>
      </c>
      <c r="N463" s="8">
        <f>ROUND(INDEX([1]Calculation!R:R,ROW()),0)</f>
        <v>19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Harris Insights &amp; Analytics</v>
      </c>
      <c r="C464" t="str">
        <f>IF(INDEX([1]Calculation!$F:$F,ROW())=0,"-",INDEX([1]Calculation!$F:$F,ROW()))</f>
        <v>C+</v>
      </c>
      <c r="D464" t="str">
        <f>INDEX([1]Calculation!$I:$I,ROW())&amp;"  "&amp;INDEX([1]Calculation!$J:$J,ROW())</f>
        <v>1343  rv</v>
      </c>
      <c r="E464" s="2" t="str">
        <f>MONTH(INDEX([1]Calculation!$H:$H,ROW()))&amp;"/"&amp;DAY(INDEX([1]Calculation!$H:$H,ROW()))</f>
        <v>9/19</v>
      </c>
      <c r="F464" s="12">
        <f>ROUND(INDEX([1]Calculation!AK:AK,ROW()),1)</f>
        <v>0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3</v>
      </c>
      <c r="J464" s="8">
        <f>ROUND(INDEX([1]Calculation!N:N,ROW()),0)</f>
        <v>4</v>
      </c>
      <c r="K464" s="8">
        <f>ROUND(INDEX([1]Calculation!O:O,ROW()),0)</f>
        <v>1</v>
      </c>
      <c r="L464" s="8">
        <f>ROUND(INDEX([1]Calculation!P:P,ROW()),0)</f>
        <v>16</v>
      </c>
      <c r="M464" s="8">
        <f>ROUND(INDEX([1]Calculation!Q:Q,ROW()),0)</f>
        <v>1</v>
      </c>
      <c r="N464" s="8">
        <f>ROUND(INDEX([1]Calculation!R:R,ROW()),0)</f>
        <v>16</v>
      </c>
      <c r="O464" s="8">
        <f>ROUND(INDEX([1]Calculation!S:S,ROW()),0)</f>
        <v>2</v>
      </c>
    </row>
    <row r="465" spans="1:15">
      <c r="A465" t="str">
        <f>INDEX([1]Calculation!$E:$E,ROW())</f>
        <v>California</v>
      </c>
      <c r="B465" t="str">
        <f>INDEX([1]Calculation!$C:$C,ROW())</f>
        <v>University of California, Berkeley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2272  lv</v>
      </c>
      <c r="E465" s="2" t="str">
        <f>MONTH(INDEX([1]Calculation!$H:$H,ROW()))&amp;"/"&amp;DAY(INDEX([1]Calculation!$H:$H,ROW()))</f>
        <v>9/18</v>
      </c>
      <c r="F465" s="12">
        <f>ROUND(INDEX([1]Calculation!AK:AK,ROW()),1)</f>
        <v>0.2</v>
      </c>
      <c r="G465" s="8">
        <f>ROUND(INDEX([1]Calculation!K:K,ROW()),0)</f>
        <v>20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6</v>
      </c>
      <c r="K465" s="8">
        <f>ROUND(INDEX([1]Calculation!O:O,ROW()),0)</f>
        <v>2</v>
      </c>
      <c r="L465" s="8">
        <f>ROUND(INDEX([1]Calculation!P:P,ROW()),0)</f>
        <v>19</v>
      </c>
      <c r="M465" s="8">
        <f>ROUND(INDEX([1]Calculation!Q:Q,ROW()),0)</f>
        <v>0</v>
      </c>
      <c r="N465" s="8">
        <f>ROUND(INDEX([1]Calculation!R:R,ROW()),0)</f>
        <v>29</v>
      </c>
      <c r="O465" s="8">
        <f>ROUND(INDEX([1]Calculation!S:S,ROW()),0)</f>
        <v>2</v>
      </c>
    </row>
    <row r="466" spans="1:15">
      <c r="A466" t="str">
        <f>INDEX([1]Calculation!$E:$E,ROW())</f>
        <v>Florida</v>
      </c>
      <c r="B466" t="str">
        <f>INDEX([1]Calculation!$C:$C,ROW())</f>
        <v>Tel Opinion Research</v>
      </c>
      <c r="C466" t="str">
        <f>IF(INDEX([1]Calculation!$F:$F,ROW())=0,"-",INDEX([1]Calculation!$F:$F,ROW()))</f>
        <v>B/C</v>
      </c>
      <c r="D466" t="str">
        <f>INDEX([1]Calculation!$I:$I,ROW())&amp;"  "&amp;INDEX([1]Calculation!$J:$J,ROW())</f>
        <v>800  lv</v>
      </c>
      <c r="E466" s="2" t="str">
        <f>MONTH(INDEX([1]Calculation!$H:$H,ROW()))&amp;"/"&amp;DAY(INDEX([1]Calculation!$H:$H,ROW()))</f>
        <v>9/18</v>
      </c>
      <c r="F466" s="12">
        <f>ROUND(INDEX([1]Calculation!AK:AK,ROW()),1)</f>
        <v>0</v>
      </c>
      <c r="G466" s="8">
        <f>ROUND(INDEX([1]Calculation!K:K,ROW()),0)</f>
        <v>43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0</v>
      </c>
      <c r="K466" s="8">
        <f>ROUND(INDEX([1]Calculation!O:O,ROW()),0)</f>
        <v>0</v>
      </c>
      <c r="L466" s="8">
        <f>ROUND(INDEX([1]Calculation!P:P,ROW()),0)</f>
        <v>10</v>
      </c>
      <c r="M466" s="8">
        <f>ROUND(INDEX([1]Calculation!Q:Q,ROW()),0)</f>
        <v>0</v>
      </c>
      <c r="N466" s="8">
        <f>ROUND(INDEX([1]Calculation!R:R,ROW()),0)</f>
        <v>26</v>
      </c>
      <c r="O466" s="8">
        <f>ROUND(INDEX([1]Calculation!S:S,ROW()),0)</f>
        <v>0</v>
      </c>
    </row>
    <row r="467" spans="1:15">
      <c r="A467" t="str">
        <f>INDEX([1]Calculation!$E:$E,ROW())</f>
        <v>Florida</v>
      </c>
      <c r="B467" t="str">
        <f>INDEX([1]Calculation!$C:$C,ROW())</f>
        <v>Tel Opinion Research</v>
      </c>
      <c r="C467" t="str">
        <f>IF(INDEX([1]Calculation!$F:$F,ROW())=0,"-",INDEX([1]Calculation!$F:$F,ROW()))</f>
        <v>B/C</v>
      </c>
      <c r="D467" t="str">
        <f>INDEX([1]Calculation!$I:$I,ROW())&amp;"  "&amp;INDEX([1]Calculation!$J:$J,ROW())</f>
        <v>800  lv</v>
      </c>
      <c r="E467" s="2" t="str">
        <f>MONTH(INDEX([1]Calculation!$H:$H,ROW()))&amp;"/"&amp;DAY(INDEX([1]Calculation!$H:$H,ROW()))</f>
        <v>9/18</v>
      </c>
      <c r="F467" s="12">
        <f>ROUND(INDEX([1]Calculation!AK:AK,ROW()),1)</f>
        <v>0.1</v>
      </c>
      <c r="G467" s="8">
        <f>ROUND(INDEX([1]Calculation!K:K,ROW()),0)</f>
        <v>37</v>
      </c>
      <c r="H467" s="8">
        <f>ROUND(INDEX([1]Calculation!L:L,ROW()),0)</f>
        <v>0</v>
      </c>
      <c r="I467" s="8">
        <f>ROUND(INDEX([1]Calculation!M:M,ROW()),0)</f>
        <v>0</v>
      </c>
      <c r="J467" s="8">
        <f>ROUND(INDEX([1]Calculation!N:N,ROW()),0)</f>
        <v>5</v>
      </c>
      <c r="K467" s="8">
        <f>ROUND(INDEX([1]Calculation!O:O,ROW()),0)</f>
        <v>0</v>
      </c>
      <c r="L467" s="8">
        <f>ROUND(INDEX([1]Calculation!P:P,ROW()),0)</f>
        <v>9</v>
      </c>
      <c r="M467" s="8">
        <f>ROUND(INDEX([1]Calculation!Q:Q,ROW()),0)</f>
        <v>0</v>
      </c>
      <c r="N467" s="8">
        <f>ROUND(INDEX([1]Calculation!R:R,ROW()),0)</f>
        <v>18</v>
      </c>
      <c r="O467" s="8">
        <f>ROUND(INDEX([1]Calculation!S:S,ROW()),0)</f>
        <v>2</v>
      </c>
    </row>
    <row r="468" spans="1:15">
      <c r="A468" t="str">
        <f>INDEX([1]Calculation!$E:$E,ROW())</f>
        <v>Florida</v>
      </c>
      <c r="B468" t="str">
        <f>INDEX([1]Calculation!$C:$C,ROW())</f>
        <v>Tel Opinion Research</v>
      </c>
      <c r="C468" t="str">
        <f>IF(INDEX([1]Calculation!$F:$F,ROW())=0,"-",INDEX([1]Calculation!$F:$F,ROW()))</f>
        <v>B/C</v>
      </c>
      <c r="D468" t="str">
        <f>INDEX([1]Calculation!$I:$I,ROW())&amp;"  "&amp;INDEX([1]Calculation!$J:$J,ROW())</f>
        <v>800  lv</v>
      </c>
      <c r="E468" s="2" t="str">
        <f>MONTH(INDEX([1]Calculation!$H:$H,ROW()))&amp;"/"&amp;DAY(INDEX([1]Calculation!$H:$H,ROW()))</f>
        <v>9/18</v>
      </c>
      <c r="F468" s="12">
        <f>ROUND(INDEX([1]Calculation!AK:AK,ROW()),1)</f>
        <v>0</v>
      </c>
      <c r="G468" s="8">
        <f>ROUND(INDEX([1]Calculation!K:K,ROW()),0)</f>
        <v>24</v>
      </c>
      <c r="H468" s="8">
        <f>ROUND(INDEX([1]Calculation!L:L,ROW()),0)</f>
        <v>0</v>
      </c>
      <c r="I468" s="8">
        <f>ROUND(INDEX([1]Calculation!M:M,ROW()),0)</f>
        <v>0</v>
      </c>
      <c r="J468" s="8">
        <f>ROUND(INDEX([1]Calculation!N:N,ROW()),0)</f>
        <v>2</v>
      </c>
      <c r="K468" s="8">
        <f>ROUND(INDEX([1]Calculation!O:O,ROW()),0)</f>
        <v>0</v>
      </c>
      <c r="L468" s="8">
        <f>ROUND(INDEX([1]Calculation!P:P,ROW()),0)</f>
        <v>5</v>
      </c>
      <c r="M468" s="8">
        <f>ROUND(INDEX([1]Calculation!Q:Q,ROW()),0)</f>
        <v>0</v>
      </c>
      <c r="N468" s="8">
        <f>ROUND(INDEX([1]Calculation!R:R,ROW()),0)</f>
        <v>11</v>
      </c>
      <c r="O468" s="8">
        <f>ROUND(INDEX([1]Calculation!S:S,ROW()),0)</f>
        <v>1</v>
      </c>
    </row>
    <row r="469" spans="1:15">
      <c r="A469" t="str">
        <f>INDEX([1]Calculation!$E:$E,ROW())</f>
        <v>Iowa</v>
      </c>
      <c r="B469" t="str">
        <f>INDEX([1]Calculation!$C:$C,ROW())</f>
        <v>Selzer &amp; Co.</v>
      </c>
      <c r="C469" t="str">
        <f>IF(INDEX([1]Calculation!$F:$F,ROW())=0,"-",INDEX([1]Calculation!$F:$F,ROW()))</f>
        <v>A+</v>
      </c>
      <c r="D469" t="str">
        <f>INDEX([1]Calculation!$I:$I,ROW())&amp;"  "&amp;INDEX([1]Calculation!$J:$J,ROW())</f>
        <v>602  lv</v>
      </c>
      <c r="E469" s="2" t="str">
        <f>MONTH(INDEX([1]Calculation!$H:$H,ROW()))&amp;"/"&amp;DAY(INDEX([1]Calculation!$H:$H,ROW()))</f>
        <v>9/18</v>
      </c>
      <c r="F469" s="12">
        <f>ROUND(INDEX([1]Calculation!AK:AK,ROW()),1)</f>
        <v>0.3</v>
      </c>
      <c r="G469" s="8">
        <f>ROUND(INDEX([1]Calculation!K:K,ROW()),0)</f>
        <v>20</v>
      </c>
      <c r="H469" s="8">
        <f>ROUND(INDEX([1]Calculation!L:L,ROW()),0)</f>
        <v>0</v>
      </c>
      <c r="I469" s="8">
        <f>ROUND(INDEX([1]Calculation!M:M,ROW()),0)</f>
        <v>3</v>
      </c>
      <c r="J469" s="8">
        <f>ROUND(INDEX([1]Calculation!N:N,ROW()),0)</f>
        <v>9</v>
      </c>
      <c r="K469" s="8">
        <f>ROUND(INDEX([1]Calculation!O:O,ROW()),0)</f>
        <v>3</v>
      </c>
      <c r="L469" s="8">
        <f>ROUND(INDEX([1]Calculation!P:P,ROW()),0)</f>
        <v>11</v>
      </c>
      <c r="M469" s="8">
        <f>ROUND(INDEX([1]Calculation!Q:Q,ROW()),0)</f>
        <v>2</v>
      </c>
      <c r="N469" s="8">
        <f>ROUND(INDEX([1]Calculation!R:R,ROW()),0)</f>
        <v>22</v>
      </c>
      <c r="O469" s="8">
        <f>ROUND(INDEX([1]Calculation!S:S,ROW()),0)</f>
        <v>2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768  lv</v>
      </c>
      <c r="E470" s="2" t="str">
        <f>MONTH(INDEX([1]Calculation!$H:$H,ROW()))&amp;"/"&amp;DAY(INDEX([1]Calculation!$H:$H,ROW()))</f>
        <v>9/18</v>
      </c>
      <c r="F470" s="12">
        <f>ROUND(INDEX([1]Calculation!AK:AK,ROW()),1)</f>
        <v>0</v>
      </c>
      <c r="G470" s="8">
        <f>ROUND(INDEX([1]Calculation!K:K,ROW()),0)</f>
        <v>34</v>
      </c>
      <c r="H470" s="8">
        <f>ROUND(INDEX([1]Calculation!L:L,ROW()),0)</f>
        <v>0</v>
      </c>
      <c r="I470" s="8">
        <f>ROUND(INDEX([1]Calculation!M:M,ROW()),0)</f>
        <v>2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18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1326  rv</v>
      </c>
      <c r="E471" s="2" t="str">
        <f>MONTH(INDEX([1]Calculation!$H:$H,ROW()))&amp;"/"&amp;DAY(INDEX([1]Calculation!$H:$H,ROW()))</f>
        <v>9/18</v>
      </c>
      <c r="F471" s="12">
        <f>ROUND(INDEX([1]Calculation!AK:AK,ROW()),1)</f>
        <v>0</v>
      </c>
      <c r="G471" s="8">
        <f>ROUND(INDEX([1]Calculation!K:K,ROW()),0)</f>
        <v>27</v>
      </c>
      <c r="H471" s="8">
        <f>ROUND(INDEX([1]Calculation!L:L,ROW()),0)</f>
        <v>0</v>
      </c>
      <c r="I471" s="8">
        <f>ROUND(INDEX([1]Calculation!M:M,ROW()),0)</f>
        <v>2</v>
      </c>
      <c r="J471" s="8">
        <f>ROUND(INDEX([1]Calculation!N:N,ROW()),0)</f>
        <v>3</v>
      </c>
      <c r="K471" s="8">
        <f>ROUND(INDEX([1]Calculation!O:O,ROW()),0)</f>
        <v>1</v>
      </c>
      <c r="L471" s="8">
        <f>ROUND(INDEX([1]Calculation!P:P,ROW()),0)</f>
        <v>15</v>
      </c>
      <c r="M471" s="8">
        <f>ROUND(INDEX([1]Calculation!Q:Q,ROW()),0)</f>
        <v>1</v>
      </c>
      <c r="N471" s="8">
        <f>ROUND(INDEX([1]Calculation!R:R,ROW()),0)</f>
        <v>16</v>
      </c>
      <c r="O471" s="8">
        <f>ROUND(INDEX([1]Calculation!S:S,ROW()),0)</f>
        <v>3</v>
      </c>
    </row>
    <row r="472" spans="1:15">
      <c r="A472" t="str">
        <f>INDEX([1]Calculation!$E:$E,ROW())</f>
        <v>US</v>
      </c>
      <c r="B472" t="str">
        <f>INDEX([1]Calculation!$C:$C,ROW())</f>
        <v>Zogby Interactive/JZ Analytics</v>
      </c>
      <c r="C472" t="str">
        <f>IF(INDEX([1]Calculation!$F:$F,ROW())=0,"-",INDEX([1]Calculation!$F:$F,ROW()))</f>
        <v>C</v>
      </c>
      <c r="D472" t="str">
        <f>INDEX([1]Calculation!$I:$I,ROW())&amp;"  "&amp;INDEX([1]Calculation!$J:$J,ROW())</f>
        <v>601  lv</v>
      </c>
      <c r="E472" s="2" t="str">
        <f>MONTH(INDEX([1]Calculation!$H:$H,ROW()))&amp;"/"&amp;DAY(INDEX([1]Calculation!$H:$H,ROW()))</f>
        <v>9/17</v>
      </c>
      <c r="F472" s="12">
        <f>ROUND(INDEX([1]Calculation!AK:AK,ROW()),1)</f>
        <v>0</v>
      </c>
      <c r="G472" s="8">
        <f>ROUND(INDEX([1]Calculation!K:K,ROW()),0)</f>
        <v>31</v>
      </c>
      <c r="H472" s="8">
        <f>ROUND(INDEX([1]Calculation!L:L,ROW()),0)</f>
        <v>0</v>
      </c>
      <c r="I472" s="8">
        <f>ROUND(INDEX([1]Calculation!M:M,ROW()),0)</f>
        <v>4</v>
      </c>
      <c r="J472" s="8">
        <f>ROUND(INDEX([1]Calculation!N:N,ROW()),0)</f>
        <v>6</v>
      </c>
      <c r="K472" s="8">
        <f>ROUND(INDEX([1]Calculation!O:O,ROW()),0)</f>
        <v>3</v>
      </c>
      <c r="L472" s="8">
        <f>ROUND(INDEX([1]Calculation!P:P,ROW()),0)</f>
        <v>17</v>
      </c>
      <c r="M472" s="8">
        <f>ROUND(INDEX([1]Calculation!Q:Q,ROW()),0)</f>
        <v>0</v>
      </c>
      <c r="N472" s="8">
        <f>ROUND(INDEX([1]Calculation!R:R,ROW()),0)</f>
        <v>17</v>
      </c>
      <c r="O472" s="8">
        <f>ROUND(INDEX([1]Calculation!S:S,ROW()),0)</f>
        <v>2</v>
      </c>
    </row>
    <row r="473" spans="1:15">
      <c r="A473" t="str">
        <f>INDEX([1]Calculation!$E:$E,ROW())</f>
        <v>US</v>
      </c>
      <c r="B473" t="str">
        <f>INDEX([1]Calculation!$C:$C,ROW())</f>
        <v>Fox News/Beacon Research/Shaw &amp; Co. Research</v>
      </c>
      <c r="C473" t="str">
        <f>IF(INDEX([1]Calculation!$F:$F,ROW())=0,"-",INDEX([1]Calculation!$F:$F,ROW()))</f>
        <v>A-</v>
      </c>
      <c r="D473" t="str">
        <f>INDEX([1]Calculation!$I:$I,ROW())&amp;"  "&amp;INDEX([1]Calculation!$J:$J,ROW())</f>
        <v>480  lv</v>
      </c>
      <c r="E473" s="2" t="str">
        <f>MONTH(INDEX([1]Calculation!$H:$H,ROW()))&amp;"/"&amp;DAY(INDEX([1]Calculation!$H:$H,ROW()))</f>
        <v>9/17</v>
      </c>
      <c r="F473" s="12">
        <f>ROUND(INDEX([1]Calculation!AK:AK,ROW()),1)</f>
        <v>0</v>
      </c>
      <c r="G473" s="8">
        <f>ROUND(INDEX([1]Calculation!K:K,ROW()),0)</f>
        <v>29</v>
      </c>
      <c r="H473" s="8">
        <f>ROUND(INDEX([1]Calculation!L:L,ROW()),0)</f>
        <v>0</v>
      </c>
      <c r="I473" s="8">
        <f>ROUND(INDEX([1]Calculation!M:M,ROW()),0)</f>
        <v>3</v>
      </c>
      <c r="J473" s="8">
        <f>ROUND(INDEX([1]Calculation!N:N,ROW()),0)</f>
        <v>5</v>
      </c>
      <c r="K473" s="8">
        <f>ROUND(INDEX([1]Calculation!O:O,ROW()),0)</f>
        <v>2</v>
      </c>
      <c r="L473" s="8">
        <f>ROUND(INDEX([1]Calculation!P:P,ROW()),0)</f>
        <v>18</v>
      </c>
      <c r="M473" s="8">
        <f>ROUND(INDEX([1]Calculation!Q:Q,ROW()),0)</f>
        <v>1</v>
      </c>
      <c r="N473" s="8">
        <f>ROUND(INDEX([1]Calculation!R:R,ROW()),0)</f>
        <v>16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Fox News/Beacon Research/Shaw &amp; Co. Research</v>
      </c>
      <c r="C474" t="str">
        <f>IF(INDEX([1]Calculation!$F:$F,ROW())=0,"-",INDEX([1]Calculation!$F:$F,ROW()))</f>
        <v>A-</v>
      </c>
      <c r="D474" t="str">
        <f>INDEX([1]Calculation!$I:$I,ROW())&amp;"  "&amp;INDEX([1]Calculation!$J:$J,ROW())</f>
        <v>480  lv</v>
      </c>
      <c r="E474" s="2" t="str">
        <f>MONTH(INDEX([1]Calculation!$H:$H,ROW()))&amp;"/"&amp;DAY(INDEX([1]Calculation!$H:$H,ROW()))</f>
        <v>9/17</v>
      </c>
      <c r="F474" s="12">
        <f>ROUND(INDEX([1]Calculation!AK:AK,ROW()),1)</f>
        <v>0</v>
      </c>
      <c r="G474" s="8">
        <f>ROUND(INDEX([1]Calculation!K:K,ROW()),0)</f>
        <v>53</v>
      </c>
      <c r="H474" s="8">
        <f>ROUND(INDEX([1]Calculation!L:L,ROW()),0)</f>
        <v>0</v>
      </c>
      <c r="I474" s="8">
        <f>ROUND(INDEX([1]Calculation!M:M,ROW()),0)</f>
        <v>0</v>
      </c>
      <c r="J474" s="8">
        <f>ROUND(INDEX([1]Calculation!N:N,ROW()),0)</f>
        <v>0</v>
      </c>
      <c r="K474" s="8">
        <f>ROUND(INDEX([1]Calculation!O:O,ROW()),0)</f>
        <v>0</v>
      </c>
      <c r="L474" s="8">
        <f>ROUND(INDEX([1]Calculation!P:P,ROW()),0)</f>
        <v>0</v>
      </c>
      <c r="M474" s="8">
        <f>ROUND(INDEX([1]Calculation!Q:Q,ROW()),0)</f>
        <v>0</v>
      </c>
      <c r="N474" s="8">
        <f>ROUND(INDEX([1]Calculation!R:R,ROW()),0)</f>
        <v>37</v>
      </c>
      <c r="O474" s="8">
        <f>ROUND(INDEX([1]Calculation!S:S,ROW()),0)</f>
        <v>0</v>
      </c>
    </row>
    <row r="475" spans="1:15">
      <c r="A475" t="str">
        <f>INDEX([1]Calculation!$E:$E,ROW())</f>
        <v>Iowa</v>
      </c>
      <c r="B475" t="str">
        <f>INDEX([1]Calculation!$C:$C,ROW())</f>
        <v>Civiqs</v>
      </c>
      <c r="C475" t="str">
        <f>IF(INDEX([1]Calculation!$F:$F,ROW())=0,"-",INDEX([1]Calculation!$F:$F,ROW()))</f>
        <v>-</v>
      </c>
      <c r="D475" t="str">
        <f>INDEX([1]Calculation!$I:$I,ROW())&amp;"  "&amp;INDEX([1]Calculation!$J:$J,ROW())</f>
        <v>572  lv</v>
      </c>
      <c r="E475" s="2" t="str">
        <f>MONTH(INDEX([1]Calculation!$H:$H,ROW()))&amp;"/"&amp;DAY(INDEX([1]Calculation!$H:$H,ROW()))</f>
        <v>9/17</v>
      </c>
      <c r="F475" s="12">
        <f>ROUND(INDEX([1]Calculation!AK:AK,ROW()),1)</f>
        <v>0</v>
      </c>
      <c r="G475" s="8">
        <f>ROUND(INDEX([1]Calculation!K:K,ROW()),0)</f>
        <v>16</v>
      </c>
      <c r="H475" s="8">
        <f>ROUND(INDEX([1]Calculation!L:L,ROW()),0)</f>
        <v>0</v>
      </c>
      <c r="I475" s="8">
        <f>ROUND(INDEX([1]Calculation!M:M,ROW()),0)</f>
        <v>2</v>
      </c>
      <c r="J475" s="8">
        <f>ROUND(INDEX([1]Calculation!N:N,ROW()),0)</f>
        <v>13</v>
      </c>
      <c r="K475" s="8">
        <f>ROUND(INDEX([1]Calculation!O:O,ROW()),0)</f>
        <v>3</v>
      </c>
      <c r="L475" s="8">
        <f>ROUND(INDEX([1]Calculation!P:P,ROW()),0)</f>
        <v>16</v>
      </c>
      <c r="M475" s="8">
        <f>ROUND(INDEX([1]Calculation!Q:Q,ROW()),0)</f>
        <v>2</v>
      </c>
      <c r="N475" s="8">
        <f>ROUND(INDEX([1]Calculation!R:R,ROW()),0)</f>
        <v>24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YouGov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603  lv</v>
      </c>
      <c r="E476" s="2" t="str">
        <f>MONTH(INDEX([1]Calculation!$H:$H,ROW()))&amp;"/"&amp;DAY(INDEX([1]Calculation!$H:$H,ROW()))</f>
        <v>9/17</v>
      </c>
      <c r="F476" s="12">
        <f>ROUND(INDEX([1]Calculation!AK:AK,ROW()),1)</f>
        <v>0</v>
      </c>
      <c r="G476" s="8">
        <f>ROUND(INDEX([1]Calculation!K:K,ROW()),0)</f>
        <v>25</v>
      </c>
      <c r="H476" s="8">
        <f>ROUND(INDEX([1]Calculation!L:L,ROW()),0)</f>
        <v>0</v>
      </c>
      <c r="I476" s="8">
        <f>ROUND(INDEX([1]Calculation!M:M,ROW()),0)</f>
        <v>2</v>
      </c>
      <c r="J476" s="8">
        <f>ROUND(INDEX([1]Calculation!N:N,ROW()),0)</f>
        <v>8</v>
      </c>
      <c r="K476" s="8">
        <f>ROUND(INDEX([1]Calculation!O:O,ROW()),0)</f>
        <v>1</v>
      </c>
      <c r="L476" s="8">
        <f>ROUND(INDEX([1]Calculation!P:P,ROW()),0)</f>
        <v>15</v>
      </c>
      <c r="M476" s="8">
        <f>ROUND(INDEX([1]Calculation!Q:Q,ROW()),0)</f>
        <v>0</v>
      </c>
      <c r="N476" s="8">
        <f>ROUND(INDEX([1]Calculation!R:R,ROW()),0)</f>
        <v>19</v>
      </c>
      <c r="O476" s="8">
        <f>ROUND(INDEX([1]Calculation!S:S,ROW()),0)</f>
        <v>3</v>
      </c>
    </row>
    <row r="477" spans="1:15">
      <c r="A477" t="str">
        <f>INDEX([1]Calculation!$E:$E,ROW())</f>
        <v>US</v>
      </c>
      <c r="B477" t="str">
        <f>INDEX([1]Calculation!$C:$C,ROW())</f>
        <v>Harris Insights &amp; Analytics</v>
      </c>
      <c r="C477" t="str">
        <f>IF(INDEX([1]Calculation!$F:$F,ROW())=0,"-",INDEX([1]Calculation!$F:$F,ROW()))</f>
        <v>C+</v>
      </c>
      <c r="D477" t="str">
        <f>INDEX([1]Calculation!$I:$I,ROW())&amp;"  "&amp;INDEX([1]Calculation!$J:$J,ROW())</f>
        <v>799  lv</v>
      </c>
      <c r="E477" s="2" t="str">
        <f>MONTH(INDEX([1]Calculation!$H:$H,ROW()))&amp;"/"&amp;DAY(INDEX([1]Calculation!$H:$H,ROW()))</f>
        <v>9/17</v>
      </c>
      <c r="F477" s="12">
        <f>ROUND(INDEX([1]Calculation!AK:AK,ROW()),1)</f>
        <v>0</v>
      </c>
      <c r="G477" s="8">
        <f>ROUND(INDEX([1]Calculation!K:K,ROW()),0)</f>
        <v>32</v>
      </c>
      <c r="H477" s="8">
        <f>ROUND(INDEX([1]Calculation!L:L,ROW()),0)</f>
        <v>0</v>
      </c>
      <c r="I477" s="8">
        <f>ROUND(INDEX([1]Calculation!M:M,ROW()),0)</f>
        <v>3</v>
      </c>
      <c r="J477" s="8">
        <f>ROUND(INDEX([1]Calculation!N:N,ROW()),0)</f>
        <v>5</v>
      </c>
      <c r="K477" s="8">
        <f>ROUND(INDEX([1]Calculation!O:O,ROW()),0)</f>
        <v>2</v>
      </c>
      <c r="L477" s="8">
        <f>ROUND(INDEX([1]Calculation!P:P,ROW()),0)</f>
        <v>14</v>
      </c>
      <c r="M477" s="8">
        <f>ROUND(INDEX([1]Calculation!Q:Q,ROW()),0)</f>
        <v>1</v>
      </c>
      <c r="N477" s="8">
        <f>ROUND(INDEX([1]Calculation!R:R,ROW()),0)</f>
        <v>15</v>
      </c>
      <c r="O477" s="8">
        <f>ROUND(INDEX([1]Calculation!S:S,ROW()),0)</f>
        <v>2</v>
      </c>
    </row>
    <row r="478" spans="1:15">
      <c r="A478" t="str">
        <f>INDEX([1]Calculation!$E:$E,ROW())</f>
        <v>US</v>
      </c>
      <c r="B478" t="str">
        <f>INDEX([1]Calculation!$C:$C,ROW())</f>
        <v>Harris Insights &amp; Analytics</v>
      </c>
      <c r="C478" t="str">
        <f>IF(INDEX([1]Calculation!$F:$F,ROW())=0,"-",INDEX([1]Calculation!$F:$F,ROW()))</f>
        <v>C+</v>
      </c>
      <c r="D478" t="str">
        <f>INDEX([1]Calculation!$I:$I,ROW())&amp;"  "&amp;INDEX([1]Calculation!$J:$J,ROW())</f>
        <v>1329  rv</v>
      </c>
      <c r="E478" s="2" t="str">
        <f>MONTH(INDEX([1]Calculation!$H:$H,ROW()))&amp;"/"&amp;DAY(INDEX([1]Calculation!$H:$H,ROW()))</f>
        <v>9/17</v>
      </c>
      <c r="F478" s="12">
        <f>ROUND(INDEX([1]Calculation!AK:AK,ROW()),1)</f>
        <v>0</v>
      </c>
      <c r="G478" s="8">
        <f>ROUND(INDEX([1]Calculation!K:K,ROW()),0)</f>
        <v>27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4</v>
      </c>
      <c r="K478" s="8">
        <f>ROUND(INDEX([1]Calculation!O:O,ROW()),0)</f>
        <v>1</v>
      </c>
      <c r="L478" s="8">
        <f>ROUND(INDEX([1]Calculation!P:P,ROW()),0)</f>
        <v>14</v>
      </c>
      <c r="M478" s="8">
        <f>ROUND(INDEX([1]Calculation!Q:Q,ROW()),0)</f>
        <v>1</v>
      </c>
      <c r="N478" s="8">
        <f>ROUND(INDEX([1]Calculation!R:R,ROW()),0)</f>
        <v>13</v>
      </c>
      <c r="O478" s="8">
        <f>ROUND(INDEX([1]Calculation!S:S,ROW()),0)</f>
        <v>3</v>
      </c>
    </row>
    <row r="479" spans="1:15">
      <c r="A479" t="str">
        <f>INDEX([1]Calculation!$E:$E,ROW())</f>
        <v>Missouri</v>
      </c>
      <c r="B479" t="str">
        <f>INDEX([1]Calculation!$C:$C,ROW())</f>
        <v>Show Me Victories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400  lv</v>
      </c>
      <c r="E479" s="2" t="str">
        <f>MONTH(INDEX([1]Calculation!$H:$H,ROW()))&amp;"/"&amp;DAY(INDEX([1]Calculation!$H:$H,ROW()))</f>
        <v>9/16</v>
      </c>
      <c r="F479" s="12">
        <f>ROUND(INDEX([1]Calculation!AK:AK,ROW()),1)</f>
        <v>1.6</v>
      </c>
      <c r="G479" s="8">
        <f>ROUND(INDEX([1]Calculation!K:K,ROW()),0)</f>
        <v>34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10</v>
      </c>
      <c r="K479" s="8">
        <f>ROUND(INDEX([1]Calculation!O:O,ROW()),0)</f>
        <v>1</v>
      </c>
      <c r="L479" s="8">
        <f>ROUND(INDEX([1]Calculation!P:P,ROW()),0)</f>
        <v>14</v>
      </c>
      <c r="M479" s="8">
        <f>ROUND(INDEX([1]Calculation!Q:Q,ROW()),0)</f>
        <v>0</v>
      </c>
      <c r="N479" s="8">
        <f>ROUND(INDEX([1]Calculation!R:R,ROW()),0)</f>
        <v>22</v>
      </c>
      <c r="O479" s="8">
        <f>ROUND(INDEX([1]Calculation!S:S,ROW()),0)</f>
        <v>1</v>
      </c>
    </row>
    <row r="480" spans="1:15">
      <c r="A480" t="str">
        <f>INDEX([1]Calculation!$E:$E,ROW())</f>
        <v>New Jersey</v>
      </c>
      <c r="B480" t="str">
        <f>INDEX([1]Calculation!$C:$C,ROW())</f>
        <v>Monmouth University</v>
      </c>
      <c r="C480" t="str">
        <f>IF(INDEX([1]Calculation!$F:$F,ROW())=0,"-",INDEX([1]Calculation!$F:$F,ROW()))</f>
        <v>A+</v>
      </c>
      <c r="D480" t="str">
        <f>INDEX([1]Calculation!$I:$I,ROW())&amp;"  "&amp;INDEX([1]Calculation!$J:$J,ROW())</f>
        <v>325  rv</v>
      </c>
      <c r="E480" s="2" t="str">
        <f>MONTH(INDEX([1]Calculation!$H:$H,ROW()))&amp;"/"&amp;DAY(INDEX([1]Calculation!$H:$H,ROW()))</f>
        <v>9/16</v>
      </c>
      <c r="F480" s="12">
        <f>ROUND(INDEX([1]Calculation!AK:AK,ROW()),1)</f>
        <v>5.5</v>
      </c>
      <c r="G480" s="8">
        <f>ROUND(INDEX([1]Calculation!K:K,ROW()),0)</f>
        <v>26</v>
      </c>
      <c r="H480" s="8">
        <f>ROUND(INDEX([1]Calculation!L:L,ROW()),0)</f>
        <v>0</v>
      </c>
      <c r="I480" s="8">
        <f>ROUND(INDEX([1]Calculation!M:M,ROW()),0)</f>
        <v>9</v>
      </c>
      <c r="J480" s="8">
        <f>ROUND(INDEX([1]Calculation!N:N,ROW()),0)</f>
        <v>6</v>
      </c>
      <c r="K480" s="8">
        <f>ROUND(INDEX([1]Calculation!O:O,ROW()),0)</f>
        <v>1</v>
      </c>
      <c r="L480" s="8">
        <f>ROUND(INDEX([1]Calculation!P:P,ROW()),0)</f>
        <v>18</v>
      </c>
      <c r="M480" s="8">
        <f>ROUND(INDEX([1]Calculation!Q:Q,ROW()),0)</f>
        <v>0</v>
      </c>
      <c r="N480" s="8">
        <f>ROUND(INDEX([1]Calculation!R:R,ROW()),0)</f>
        <v>20</v>
      </c>
      <c r="O480" s="8">
        <f>ROUND(INDEX([1]Calculation!S:S,ROW()),0)</f>
        <v>1</v>
      </c>
    </row>
    <row r="481" spans="1:15">
      <c r="A481" t="str">
        <f>INDEX([1]Calculation!$E:$E,ROW())</f>
        <v>US</v>
      </c>
      <c r="B481" t="str">
        <f>INDEX([1]Calculation!$C:$C,ROW())</f>
        <v>Civiqs</v>
      </c>
      <c r="C481" t="str">
        <f>IF(INDEX([1]Calculation!$F:$F,ROW())=0,"-",INDEX([1]Calculation!$F:$F,ROW()))</f>
        <v>-</v>
      </c>
      <c r="D481" t="str">
        <f>INDEX([1]Calculation!$I:$I,ROW())&amp;"  "&amp;INDEX([1]Calculation!$J:$J,ROW())</f>
        <v>1291  lv</v>
      </c>
      <c r="E481" s="2" t="str">
        <f>MONTH(INDEX([1]Calculation!$H:$H,ROW()))&amp;"/"&amp;DAY(INDEX([1]Calculation!$H:$H,ROW()))</f>
        <v>9/16</v>
      </c>
      <c r="F481" s="12">
        <f>ROUND(INDEX([1]Calculation!AK:AK,ROW()),1)</f>
        <v>2.6</v>
      </c>
      <c r="G481" s="8">
        <f>ROUND(INDEX([1]Calculation!K:K,ROW()),0)</f>
        <v>24</v>
      </c>
      <c r="H481" s="8">
        <f>ROUND(INDEX([1]Calculation!L:L,ROW()),0)</f>
        <v>0</v>
      </c>
      <c r="I481" s="8">
        <f>ROUND(INDEX([1]Calculation!M:M,ROW()),0)</f>
        <v>1</v>
      </c>
      <c r="J481" s="8">
        <f>ROUND(INDEX([1]Calculation!N:N,ROW()),0)</f>
        <v>7</v>
      </c>
      <c r="K481" s="8">
        <f>ROUND(INDEX([1]Calculation!O:O,ROW()),0)</f>
        <v>1</v>
      </c>
      <c r="L481" s="8">
        <f>ROUND(INDEX([1]Calculation!P:P,ROW()),0)</f>
        <v>14</v>
      </c>
      <c r="M481" s="8">
        <f>ROUND(INDEX([1]Calculation!Q:Q,ROW()),0)</f>
        <v>1</v>
      </c>
      <c r="N481" s="8">
        <f>ROUND(INDEX([1]Calculation!R:R,ROW()),0)</f>
        <v>30</v>
      </c>
      <c r="O481" s="8">
        <f>ROUND(INDEX([1]Calculation!S:S,ROW()),0)</f>
        <v>2</v>
      </c>
    </row>
    <row r="482" spans="1:15">
      <c r="A482" t="str">
        <f>INDEX([1]Calculation!$E:$E,ROW())</f>
        <v>Iowa</v>
      </c>
      <c r="B482" t="str">
        <f>INDEX([1]Calculation!$C:$C,ROW())</f>
        <v>David Binder Research</v>
      </c>
      <c r="C482" t="str">
        <f>IF(INDEX([1]Calculation!$F:$F,ROW())=0,"-",INDEX([1]Calculation!$F:$F,ROW()))</f>
        <v>-</v>
      </c>
      <c r="D482" t="str">
        <f>INDEX([1]Calculation!$I:$I,ROW())&amp;"  "&amp;INDEX([1]Calculation!$J:$J,ROW())</f>
        <v>500  lv</v>
      </c>
      <c r="E482" s="2" t="str">
        <f>MONTH(INDEX([1]Calculation!$H:$H,ROW()))&amp;"/"&amp;DAY(INDEX([1]Calculation!$H:$H,ROW()))</f>
        <v>9/16</v>
      </c>
      <c r="F482" s="12">
        <f>ROUND(INDEX([1]Calculation!AK:AK,ROW()),1)</f>
        <v>0</v>
      </c>
      <c r="G482" s="8">
        <f>ROUND(INDEX([1]Calculation!K:K,ROW()),0)</f>
        <v>25</v>
      </c>
      <c r="H482" s="8">
        <f>ROUND(INDEX([1]Calculation!L:L,ROW()),0)</f>
        <v>0</v>
      </c>
      <c r="I482" s="8">
        <f>ROUND(INDEX([1]Calculation!M:M,ROW()),0)</f>
        <v>2</v>
      </c>
      <c r="J482" s="8">
        <f>ROUND(INDEX([1]Calculation!N:N,ROW()),0)</f>
        <v>12</v>
      </c>
      <c r="K482" s="8">
        <f>ROUND(INDEX([1]Calculation!O:O,ROW()),0)</f>
        <v>8</v>
      </c>
      <c r="L482" s="8">
        <f>ROUND(INDEX([1]Calculation!P:P,ROW()),0)</f>
        <v>9</v>
      </c>
      <c r="M482" s="8">
        <f>ROUND(INDEX([1]Calculation!Q:Q,ROW()),0)</f>
        <v>3</v>
      </c>
      <c r="N482" s="8">
        <f>ROUND(INDEX([1]Calculation!R:R,ROW()),0)</f>
        <v>23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SurveyUSA</v>
      </c>
      <c r="C483" t="str">
        <f>IF(INDEX([1]Calculation!$F:$F,ROW())=0,"-",INDEX([1]Calculation!$F:$F,ROW()))</f>
        <v>A</v>
      </c>
      <c r="D483" t="str">
        <f>INDEX([1]Calculation!$I:$I,ROW())&amp;"  "&amp;INDEX([1]Calculation!$J:$J,ROW())</f>
        <v>1017  lv</v>
      </c>
      <c r="E483" s="2" t="str">
        <f>MONTH(INDEX([1]Calculation!$H:$H,ROW()))&amp;"/"&amp;DAY(INDEX([1]Calculation!$H:$H,ROW()))</f>
        <v>9/16</v>
      </c>
      <c r="F483" s="12">
        <f>ROUND(INDEX([1]Calculation!AK:AK,ROW()),1)</f>
        <v>0.1</v>
      </c>
      <c r="G483" s="8">
        <f>ROUND(INDEX([1]Calculation!K:K,ROW()),0)</f>
        <v>33</v>
      </c>
      <c r="H483" s="8">
        <f>ROUND(INDEX([1]Calculation!L:L,ROW()),0)</f>
        <v>0</v>
      </c>
      <c r="I483" s="8">
        <f>ROUND(INDEX([1]Calculation!M:M,ROW()),0)</f>
        <v>4</v>
      </c>
      <c r="J483" s="8">
        <f>ROUND(INDEX([1]Calculation!N:N,ROW()),0)</f>
        <v>5</v>
      </c>
      <c r="K483" s="8">
        <f>ROUND(INDEX([1]Calculation!O:O,ROW()),0)</f>
        <v>1</v>
      </c>
      <c r="L483" s="8">
        <f>ROUND(INDEX([1]Calculation!P:P,ROW()),0)</f>
        <v>17</v>
      </c>
      <c r="M483" s="8">
        <f>ROUND(INDEX([1]Calculation!Q:Q,ROW()),0)</f>
        <v>0</v>
      </c>
      <c r="N483" s="8">
        <f>ROUND(INDEX([1]Calculation!R:R,ROW()),0)</f>
        <v>19</v>
      </c>
      <c r="O483" s="8">
        <f>ROUND(INDEX([1]Calculation!S:S,ROW()),0)</f>
        <v>3</v>
      </c>
    </row>
    <row r="484" spans="1:15">
      <c r="A484" t="str">
        <f>INDEX([1]Calculation!$E:$E,ROW())</f>
        <v>US</v>
      </c>
      <c r="B484" t="str">
        <f>INDEX([1]Calculation!$C:$C,ROW())</f>
        <v>NBC News/Wall Street Journal</v>
      </c>
      <c r="C484" t="str">
        <f>IF(INDEX([1]Calculation!$F:$F,ROW())=0,"-",INDEX([1]Calculation!$F:$F,ROW()))</f>
        <v>A/B</v>
      </c>
      <c r="D484" t="str">
        <f>INDEX([1]Calculation!$I:$I,ROW())&amp;"  "&amp;INDEX([1]Calculation!$J:$J,ROW())</f>
        <v>506  lv</v>
      </c>
      <c r="E484" s="2" t="str">
        <f>MONTH(INDEX([1]Calculation!$H:$H,ROW()))&amp;"/"&amp;DAY(INDEX([1]Calculation!$H:$H,ROW()))</f>
        <v>9/16</v>
      </c>
      <c r="F484" s="12">
        <f>ROUND(INDEX([1]Calculation!AK:AK,ROW()),1)</f>
        <v>0.1</v>
      </c>
      <c r="G484" s="8">
        <f>ROUND(INDEX([1]Calculation!K:K,ROW()),0)</f>
        <v>31</v>
      </c>
      <c r="H484" s="8">
        <f>ROUND(INDEX([1]Calculation!L:L,ROW()),0)</f>
        <v>0</v>
      </c>
      <c r="I484" s="8">
        <f>ROUND(INDEX([1]Calculation!M:M,ROW()),0)</f>
        <v>2</v>
      </c>
      <c r="J484" s="8">
        <f>ROUND(INDEX([1]Calculation!N:N,ROW()),0)</f>
        <v>7</v>
      </c>
      <c r="K484" s="8">
        <f>ROUND(INDEX([1]Calculation!O:O,ROW()),0)</f>
        <v>2</v>
      </c>
      <c r="L484" s="8">
        <f>ROUND(INDEX([1]Calculation!P:P,ROW()),0)</f>
        <v>14</v>
      </c>
      <c r="M484" s="8">
        <f>ROUND(INDEX([1]Calculation!Q:Q,ROW()),0)</f>
        <v>1</v>
      </c>
      <c r="N484" s="8">
        <f>ROUND(INDEX([1]Calculation!R:R,ROW()),0)</f>
        <v>25</v>
      </c>
      <c r="O484" s="8">
        <f>ROUND(INDEX([1]Calculation!S:S,ROW()),0)</f>
        <v>4</v>
      </c>
    </row>
    <row r="485" spans="1:15">
      <c r="A485" t="str">
        <f>INDEX([1]Calculation!$E:$E,ROW())</f>
        <v>California</v>
      </c>
      <c r="B485" t="str">
        <f>INDEX([1]Calculation!$C:$C,ROW())</f>
        <v>Emerson College</v>
      </c>
      <c r="C485" t="str">
        <f>IF(INDEX([1]Calculation!$F:$F,ROW())=0,"-",INDEX([1]Calculation!$F:$F,ROW()))</f>
        <v>B-</v>
      </c>
      <c r="D485" t="str">
        <f>INDEX([1]Calculation!$I:$I,ROW())&amp;"  "&amp;INDEX([1]Calculation!$J:$J,ROW())</f>
        <v>424  lv</v>
      </c>
      <c r="E485" s="2" t="str">
        <f>MONTH(INDEX([1]Calculation!$H:$H,ROW()))&amp;"/"&amp;DAY(INDEX([1]Calculation!$H:$H,ROW()))</f>
        <v>9/16</v>
      </c>
      <c r="F485" s="12">
        <f>ROUND(INDEX([1]Calculation!AK:AK,ROW()),1)</f>
        <v>2.6</v>
      </c>
      <c r="G485" s="8">
        <f>ROUND(INDEX([1]Calculation!K:K,ROW()),0)</f>
        <v>26</v>
      </c>
      <c r="H485" s="8">
        <f>ROUND(INDEX([1]Calculation!L:L,ROW()),0)</f>
        <v>0</v>
      </c>
      <c r="I485" s="8">
        <f>ROUND(INDEX([1]Calculation!M:M,ROW()),0)</f>
        <v>1</v>
      </c>
      <c r="J485" s="8">
        <f>ROUND(INDEX([1]Calculation!N:N,ROW()),0)</f>
        <v>4</v>
      </c>
      <c r="K485" s="8">
        <f>ROUND(INDEX([1]Calculation!O:O,ROW()),0)</f>
        <v>0</v>
      </c>
      <c r="L485" s="8">
        <f>ROUND(INDEX([1]Calculation!P:P,ROW()),0)</f>
        <v>26</v>
      </c>
      <c r="M485" s="8">
        <f>ROUND(INDEX([1]Calculation!Q:Q,ROW()),0)</f>
        <v>1</v>
      </c>
      <c r="N485" s="8">
        <f>ROUND(INDEX([1]Calculation!R:R,ROW()),0)</f>
        <v>20</v>
      </c>
      <c r="O485" s="8">
        <f>ROUND(INDEX([1]Calculation!S:S,ROW()),0)</f>
        <v>7</v>
      </c>
    </row>
    <row r="486" spans="1:15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812  lv</v>
      </c>
      <c r="E486" s="2" t="str">
        <f>MONTH(INDEX([1]Calculation!$H:$H,ROW()))&amp;"/"&amp;DAY(INDEX([1]Calculation!$H:$H,ROW()))</f>
        <v>9/16</v>
      </c>
      <c r="F486" s="12">
        <f>ROUND(INDEX([1]Calculation!AK:AK,ROW()),1)</f>
        <v>0</v>
      </c>
      <c r="G486" s="8">
        <f>ROUND(INDEX([1]Calculation!K:K,ROW()),0)</f>
        <v>33</v>
      </c>
      <c r="H486" s="8">
        <f>ROUND(INDEX([1]Calculation!L:L,ROW()),0)</f>
        <v>0</v>
      </c>
      <c r="I486" s="8">
        <f>ROUND(INDEX([1]Calculation!M:M,ROW()),0)</f>
        <v>4</v>
      </c>
      <c r="J486" s="8">
        <f>ROUND(INDEX([1]Calculation!N:N,ROW()),0)</f>
        <v>5</v>
      </c>
      <c r="K486" s="8">
        <f>ROUND(INDEX([1]Calculation!O:O,ROW()),0)</f>
        <v>1</v>
      </c>
      <c r="L486" s="8">
        <f>ROUND(INDEX([1]Calculation!P:P,ROW()),0)</f>
        <v>14</v>
      </c>
      <c r="M486" s="8">
        <f>ROUND(INDEX([1]Calculation!Q:Q,ROW()),0)</f>
        <v>1</v>
      </c>
      <c r="N486" s="8">
        <f>ROUND(INDEX([1]Calculation!R:R,ROW()),0)</f>
        <v>14</v>
      </c>
      <c r="O486" s="8">
        <f>ROUND(INDEX([1]Calculation!S:S,ROW()),0)</f>
        <v>2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1332  rv</v>
      </c>
      <c r="E487" s="2" t="str">
        <f>MONTH(INDEX([1]Calculation!$H:$H,ROW()))&amp;"/"&amp;DAY(INDEX([1]Calculation!$H:$H,ROW()))</f>
        <v>9/16</v>
      </c>
      <c r="F487" s="12">
        <f>ROUND(INDEX([1]Calculation!AK:AK,ROW()),1)</f>
        <v>0</v>
      </c>
      <c r="G487" s="8">
        <f>ROUND(INDEX([1]Calculation!K:K,ROW()),0)</f>
        <v>29</v>
      </c>
      <c r="H487" s="8">
        <f>ROUND(INDEX([1]Calculation!L:L,ROW()),0)</f>
        <v>0</v>
      </c>
      <c r="I487" s="8">
        <f>ROUND(INDEX([1]Calculation!M:M,ROW()),0)</f>
        <v>3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12</v>
      </c>
      <c r="O487" s="8">
        <f>ROUND(INDEX([1]Calculation!S:S,ROW()),0)</f>
        <v>2</v>
      </c>
    </row>
    <row r="488" spans="1:15">
      <c r="A488" t="str">
        <f>INDEX([1]Calculation!$E:$E,ROW())</f>
        <v>Virginia</v>
      </c>
      <c r="B488" t="str">
        <f>INDEX([1]Calculation!$C:$C,ROW())</f>
        <v>Research America Inc.</v>
      </c>
      <c r="C488" t="str">
        <f>IF(INDEX([1]Calculation!$F:$F,ROW())=0,"-",INDEX([1]Calculation!$F:$F,ROW()))</f>
        <v>B/C</v>
      </c>
      <c r="D488" t="str">
        <f>INDEX([1]Calculation!$I:$I,ROW())&amp;"  "&amp;INDEX([1]Calculation!$J:$J,ROW())</f>
        <v>882  rv</v>
      </c>
      <c r="E488" s="2" t="str">
        <f>MONTH(INDEX([1]Calculation!$H:$H,ROW()))&amp;"/"&amp;DAY(INDEX([1]Calculation!$H:$H,ROW()))</f>
        <v>9/15</v>
      </c>
      <c r="F488" s="12">
        <f>ROUND(INDEX([1]Calculation!AK:AK,ROW()),1)</f>
        <v>2.6</v>
      </c>
      <c r="G488" s="8">
        <f>ROUND(INDEX([1]Calculation!K:K,ROW()),0)</f>
        <v>23</v>
      </c>
      <c r="H488" s="8">
        <f>ROUND(INDEX([1]Calculation!L:L,ROW()),0)</f>
        <v>0</v>
      </c>
      <c r="I488" s="8">
        <f>ROUND(INDEX([1]Calculation!M:M,ROW()),0)</f>
        <v>1</v>
      </c>
      <c r="J488" s="8">
        <f>ROUND(INDEX([1]Calculation!N:N,ROW()),0)</f>
        <v>4</v>
      </c>
      <c r="K488" s="8">
        <f>ROUND(INDEX([1]Calculation!O:O,ROW()),0)</f>
        <v>2</v>
      </c>
      <c r="L488" s="8">
        <f>ROUND(INDEX([1]Calculation!P:P,ROW()),0)</f>
        <v>9</v>
      </c>
      <c r="M488" s="8">
        <f>ROUND(INDEX([1]Calculation!Q:Q,ROW()),0)</f>
        <v>0</v>
      </c>
      <c r="N488" s="8">
        <f>ROUND(INDEX([1]Calculation!R:R,ROW()),0)</f>
        <v>9</v>
      </c>
      <c r="O488" s="8">
        <f>ROUND(INDEX([1]Calculation!S:S,ROW()),0)</f>
        <v>2</v>
      </c>
    </row>
    <row r="489" spans="1:15">
      <c r="A489" t="str">
        <f>INDEX([1]Calculation!$E:$E,ROW())</f>
        <v>Virginia</v>
      </c>
      <c r="B489" t="str">
        <f>INDEX([1]Calculation!$C:$C,ROW())</f>
        <v>Research America Inc.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1009  a</v>
      </c>
      <c r="E489" s="2" t="str">
        <f>MONTH(INDEX([1]Calculation!$H:$H,ROW()))&amp;"/"&amp;DAY(INDEX([1]Calculation!$H:$H,ROW()))</f>
        <v>9/15</v>
      </c>
      <c r="F489" s="12">
        <f>ROUND(INDEX([1]Calculation!AK:AK,ROW()),1)</f>
        <v>0</v>
      </c>
      <c r="G489" s="8">
        <f>ROUND(INDEX([1]Calculation!K:K,ROW()),0)</f>
        <v>23</v>
      </c>
      <c r="H489" s="8">
        <f>ROUND(INDEX([1]Calculation!L:L,ROW()),0)</f>
        <v>0</v>
      </c>
      <c r="I489" s="8">
        <f>ROUND(INDEX([1]Calculation!M:M,ROW()),0)</f>
        <v>1</v>
      </c>
      <c r="J489" s="8">
        <f>ROUND(INDEX([1]Calculation!N:N,ROW()),0)</f>
        <v>4</v>
      </c>
      <c r="K489" s="8">
        <f>ROUND(INDEX([1]Calculation!O:O,ROW()),0)</f>
        <v>2</v>
      </c>
      <c r="L489" s="8">
        <f>ROUND(INDEX([1]Calculation!P:P,ROW()),0)</f>
        <v>10</v>
      </c>
      <c r="M489" s="8">
        <f>ROUND(INDEX([1]Calculation!Q:Q,ROW()),0)</f>
        <v>0</v>
      </c>
      <c r="N489" s="8">
        <f>ROUND(INDEX([1]Calculation!R:R,ROW()),0)</f>
        <v>10</v>
      </c>
      <c r="O489" s="8">
        <f>ROUND(INDEX([1]Calculation!S:S,ROW()),0)</f>
        <v>3</v>
      </c>
    </row>
    <row r="490" spans="1:15">
      <c r="A490" t="str">
        <f>INDEX([1]Calculation!$E:$E,ROW())</f>
        <v>California</v>
      </c>
      <c r="B490" t="str">
        <f>INDEX([1]Calculation!$C:$C,ROW())</f>
        <v>Change Research</v>
      </c>
      <c r="C490" t="str">
        <f>IF(INDEX([1]Calculation!$F:$F,ROW())=0,"-",INDEX([1]Calculation!$F:$F,ROW()))</f>
        <v>C</v>
      </c>
      <c r="D490" t="str">
        <f>INDEX([1]Calculation!$I:$I,ROW())&amp;"  "&amp;INDEX([1]Calculation!$J:$J,ROW())</f>
        <v>3325  lv</v>
      </c>
      <c r="E490" s="2" t="str">
        <f>MONTH(INDEX([1]Calculation!$H:$H,ROW()))&amp;"/"&amp;DAY(INDEX([1]Calculation!$H:$H,ROW()))</f>
        <v>9/15</v>
      </c>
      <c r="F490" s="12">
        <f>ROUND(INDEX([1]Calculation!AK:AK,ROW()),1)</f>
        <v>0.1</v>
      </c>
      <c r="G490" s="8">
        <f>ROUND(INDEX([1]Calculation!K:K,ROW()),0)</f>
        <v>18</v>
      </c>
      <c r="H490" s="8">
        <f>ROUND(INDEX([1]Calculation!L:L,ROW()),0)</f>
        <v>0</v>
      </c>
      <c r="I490" s="8">
        <f>ROUND(INDEX([1]Calculation!M:M,ROW()),0)</f>
        <v>2</v>
      </c>
      <c r="J490" s="8">
        <f>ROUND(INDEX([1]Calculation!N:N,ROW()),0)</f>
        <v>10</v>
      </c>
      <c r="K490" s="8">
        <f>ROUND(INDEX([1]Calculation!O:O,ROW()),0)</f>
        <v>1</v>
      </c>
      <c r="L490" s="8">
        <f>ROUND(INDEX([1]Calculation!P:P,ROW()),0)</f>
        <v>23</v>
      </c>
      <c r="M490" s="8">
        <f>ROUND(INDEX([1]Calculation!Q:Q,ROW()),0)</f>
        <v>0</v>
      </c>
      <c r="N490" s="8">
        <f>ROUND(INDEX([1]Calculation!R:R,ROW()),0)</f>
        <v>25</v>
      </c>
      <c r="O490" s="8">
        <f>ROUND(INDEX([1]Calculation!S:S,ROW()),0)</f>
        <v>3</v>
      </c>
    </row>
    <row r="491" spans="1:15">
      <c r="A491" t="str">
        <f>INDEX([1]Calculation!$E:$E,ROW())</f>
        <v>Texas</v>
      </c>
      <c r="B491" t="str">
        <f>INDEX([1]Calculation!$C:$C,ROW())</f>
        <v>University of Texas at Tyler</v>
      </c>
      <c r="C491" t="str">
        <f>IF(INDEX([1]Calculation!$F:$F,ROW())=0,"-",INDEX([1]Calculation!$F:$F,ROW()))</f>
        <v>B/C</v>
      </c>
      <c r="D491" t="str">
        <f>INDEX([1]Calculation!$I:$I,ROW())&amp;"  "&amp;INDEX([1]Calculation!$J:$J,ROW())</f>
        <v>474  rv</v>
      </c>
      <c r="E491" s="2" t="str">
        <f>MONTH(INDEX([1]Calculation!$H:$H,ROW()))&amp;"/"&amp;DAY(INDEX([1]Calculation!$H:$H,ROW()))</f>
        <v>9/15</v>
      </c>
      <c r="F491" s="12">
        <f>ROUND(INDEX([1]Calculation!AK:AK,ROW()),1)</f>
        <v>0</v>
      </c>
      <c r="G491" s="8">
        <f>ROUND(INDEX([1]Calculation!K:K,ROW()),0)</f>
        <v>28</v>
      </c>
      <c r="H491" s="8">
        <f>ROUND(INDEX([1]Calculation!L:L,ROW()),0)</f>
        <v>0</v>
      </c>
      <c r="I491" s="8">
        <f>ROUND(INDEX([1]Calculation!M:M,ROW()),0)</f>
        <v>6</v>
      </c>
      <c r="J491" s="8">
        <f>ROUND(INDEX([1]Calculation!N:N,ROW()),0)</f>
        <v>4</v>
      </c>
      <c r="K491" s="8">
        <f>ROUND(INDEX([1]Calculation!O:O,ROW()),0)</f>
        <v>0</v>
      </c>
      <c r="L491" s="8">
        <f>ROUND(INDEX([1]Calculation!P:P,ROW()),0)</f>
        <v>17</v>
      </c>
      <c r="M491" s="8">
        <f>ROUND(INDEX([1]Calculation!Q:Q,ROW()),0)</f>
        <v>1</v>
      </c>
      <c r="N491" s="8">
        <f>ROUND(INDEX([1]Calculation!R:R,ROW()),0)</f>
        <v>11</v>
      </c>
      <c r="O491" s="8">
        <f>ROUND(INDEX([1]Calculation!S:S,ROW()),0)</f>
        <v>1</v>
      </c>
    </row>
    <row r="492" spans="1:15">
      <c r="A492" t="str">
        <f>INDEX([1]Calculation!$E:$E,ROW())</f>
        <v>Florida</v>
      </c>
      <c r="B492" t="str">
        <f>INDEX([1]Calculation!$C:$C,ROW())</f>
        <v>Florida Atlantic University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407  lv</v>
      </c>
      <c r="E492" s="2" t="str">
        <f>MONTH(INDEX([1]Calculation!$H:$H,ROW()))&amp;"/"&amp;DAY(INDEX([1]Calculation!$H:$H,ROW()))</f>
        <v>9/15</v>
      </c>
      <c r="F492" s="12">
        <f>ROUND(INDEX([1]Calculation!AK:AK,ROW()),1)</f>
        <v>0.3</v>
      </c>
      <c r="G492" s="8">
        <f>ROUND(INDEX([1]Calculation!K:K,ROW()),0)</f>
        <v>34</v>
      </c>
      <c r="H492" s="8">
        <f>ROUND(INDEX([1]Calculation!L:L,ROW()),0)</f>
        <v>0</v>
      </c>
      <c r="I492" s="8">
        <f>ROUND(INDEX([1]Calculation!M:M,ROW()),0)</f>
        <v>1</v>
      </c>
      <c r="J492" s="8">
        <f>ROUND(INDEX([1]Calculation!N:N,ROW()),0)</f>
        <v>5</v>
      </c>
      <c r="K492" s="8">
        <f>ROUND(INDEX([1]Calculation!O:O,ROW()),0)</f>
        <v>0</v>
      </c>
      <c r="L492" s="8">
        <f>ROUND(INDEX([1]Calculation!P:P,ROW()),0)</f>
        <v>14</v>
      </c>
      <c r="M492" s="8">
        <f>ROUND(INDEX([1]Calculation!Q:Q,ROW()),0)</f>
        <v>0</v>
      </c>
      <c r="N492" s="8">
        <f>ROUND(INDEX([1]Calculation!R:R,ROW()),0)</f>
        <v>24</v>
      </c>
      <c r="O492" s="8">
        <f>ROUND(INDEX([1]Calculation!S:S,ROW()),0)</f>
        <v>2</v>
      </c>
    </row>
    <row r="493" spans="1:15">
      <c r="A493" t="str">
        <f>INDEX([1]Calculation!$E:$E,ROW())</f>
        <v>California</v>
      </c>
      <c r="B493" t="str">
        <f>INDEX([1]Calculation!$C:$C,ROW())</f>
        <v>SurveyUSA</v>
      </c>
      <c r="C493" t="str">
        <f>IF(INDEX([1]Calculation!$F:$F,ROW())=0,"-",INDEX([1]Calculation!$F:$F,ROW()))</f>
        <v>A</v>
      </c>
      <c r="D493" t="str">
        <f>INDEX([1]Calculation!$I:$I,ROW())&amp;"  "&amp;INDEX([1]Calculation!$J:$J,ROW())</f>
        <v>547  lv</v>
      </c>
      <c r="E493" s="2" t="str">
        <f>MONTH(INDEX([1]Calculation!$H:$H,ROW()))&amp;"/"&amp;DAY(INDEX([1]Calculation!$H:$H,ROW()))</f>
        <v>9/15</v>
      </c>
      <c r="F493" s="12">
        <f>ROUND(INDEX([1]Calculation!AK:AK,ROW()),1)</f>
        <v>0.1</v>
      </c>
      <c r="G493" s="8">
        <f>ROUND(INDEX([1]Calculation!K:K,ROW()),0)</f>
        <v>27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3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0</v>
      </c>
      <c r="N493" s="8">
        <f>ROUND(INDEX([1]Calculation!R:R,ROW()),0)</f>
        <v>16</v>
      </c>
      <c r="O493" s="8">
        <f>ROUND(INDEX([1]Calculation!S:S,ROW()),0)</f>
        <v>7</v>
      </c>
    </row>
    <row r="494" spans="1:15">
      <c r="A494" t="str">
        <f>INDEX([1]Calculation!$E:$E,ROW())</f>
        <v>US</v>
      </c>
      <c r="B494" t="str">
        <f>INDEX([1]Calculation!$C:$C,ROW())</f>
        <v>Morning Consult</v>
      </c>
      <c r="C494" t="str">
        <f>IF(INDEX([1]Calculation!$F:$F,ROW())=0,"-",INDEX([1]Calculation!$F:$F,ROW()))</f>
        <v>B/C</v>
      </c>
      <c r="D494" t="str">
        <f>INDEX([1]Calculation!$I:$I,ROW())&amp;"  "&amp;INDEX([1]Calculation!$J:$J,ROW())</f>
        <v>7487  lv</v>
      </c>
      <c r="E494" s="2" t="str">
        <f>MONTH(INDEX([1]Calculation!$H:$H,ROW()))&amp;"/"&amp;DAY(INDEX([1]Calculation!$H:$H,ROW()))</f>
        <v>9/15</v>
      </c>
      <c r="F494" s="12">
        <f>ROUND(INDEX([1]Calculation!AK:AK,ROW()),1)</f>
        <v>0</v>
      </c>
      <c r="G494" s="8">
        <f>ROUND(INDEX([1]Calculation!K:K,ROW()),0)</f>
        <v>32</v>
      </c>
      <c r="H494" s="8">
        <f>ROUND(INDEX([1]Calculation!L:L,ROW()),0)</f>
        <v>0</v>
      </c>
      <c r="I494" s="8">
        <f>ROUND(INDEX([1]Calculation!M:M,ROW()),0)</f>
        <v>3</v>
      </c>
      <c r="J494" s="8">
        <f>ROUND(INDEX([1]Calculation!N:N,ROW()),0)</f>
        <v>5</v>
      </c>
      <c r="K494" s="8">
        <f>ROUND(INDEX([1]Calculation!O:O,ROW()),0)</f>
        <v>2</v>
      </c>
      <c r="L494" s="8">
        <f>ROUND(INDEX([1]Calculation!P:P,ROW()),0)</f>
        <v>20</v>
      </c>
      <c r="M494" s="8">
        <f>ROUND(INDEX([1]Calculation!Q:Q,ROW()),0)</f>
        <v>1</v>
      </c>
      <c r="N494" s="8">
        <f>ROUND(INDEX([1]Calculation!R:R,ROW()),0)</f>
        <v>18</v>
      </c>
      <c r="O494" s="8">
        <f>ROUND(INDEX([1]Calculation!S:S,ROW()),0)</f>
        <v>3</v>
      </c>
    </row>
    <row r="495" spans="1:15">
      <c r="A495" t="str">
        <f>INDEX([1]Calculation!$E:$E,ROW())</f>
        <v>California</v>
      </c>
      <c r="B495" t="str">
        <f>INDEX([1]Calculation!$C:$C,ROW())</f>
        <v>Capitol Weekly</v>
      </c>
      <c r="C495" t="str">
        <f>IF(INDEX([1]Calculation!$F:$F,ROW())=0,"-",INDEX([1]Calculation!$F:$F,ROW()))</f>
        <v>-</v>
      </c>
      <c r="D495" t="str">
        <f>INDEX([1]Calculation!$I:$I,ROW())&amp;"  "&amp;INDEX([1]Calculation!$J:$J,ROW())</f>
        <v>599  lv</v>
      </c>
      <c r="E495" s="2" t="str">
        <f>MONTH(INDEX([1]Calculation!$H:$H,ROW()))&amp;"/"&amp;DAY(INDEX([1]Calculation!$H:$H,ROW()))</f>
        <v>9/13</v>
      </c>
      <c r="F495" s="12">
        <f>ROUND(INDEX([1]Calculation!AK:AK,ROW()),1)</f>
        <v>0</v>
      </c>
      <c r="G495" s="8">
        <f>ROUND(INDEX([1]Calculation!K:K,ROW()),0)</f>
        <v>18</v>
      </c>
      <c r="H495" s="8">
        <f>ROUND(INDEX([1]Calculation!L:L,ROW()),0)</f>
        <v>0</v>
      </c>
      <c r="I495" s="8">
        <f>ROUND(INDEX([1]Calculation!M:M,ROW()),0)</f>
        <v>1</v>
      </c>
      <c r="J495" s="8">
        <f>ROUND(INDEX([1]Calculation!N:N,ROW()),0)</f>
        <v>7</v>
      </c>
      <c r="K495" s="8">
        <f>ROUND(INDEX([1]Calculation!O:O,ROW()),0)</f>
        <v>1</v>
      </c>
      <c r="L495" s="8">
        <f>ROUND(INDEX([1]Calculation!P:P,ROW()),0)</f>
        <v>21</v>
      </c>
      <c r="M495" s="8">
        <f>ROUND(INDEX([1]Calculation!Q:Q,ROW()),0)</f>
        <v>0</v>
      </c>
      <c r="N495" s="8">
        <f>ROUND(INDEX([1]Calculation!R:R,ROW()),0)</f>
        <v>29</v>
      </c>
      <c r="O495" s="8">
        <f>ROUND(INDEX([1]Calculation!S:S,ROW()),0)</f>
        <v>4</v>
      </c>
    </row>
    <row r="496" spans="1:15">
      <c r="A496" t="str">
        <f>INDEX([1]Calculation!$E:$E,ROW())</f>
        <v>US</v>
      </c>
      <c r="B496" t="str">
        <f>INDEX([1]Calculation!$C:$C,ROW())</f>
        <v>Harris Insights &amp; Analytics</v>
      </c>
      <c r="C496" t="str">
        <f>IF(INDEX([1]Calculation!$F:$F,ROW())=0,"-",INDEX([1]Calculation!$F:$F,ROW()))</f>
        <v>C+</v>
      </c>
      <c r="D496" t="str">
        <f>INDEX([1]Calculation!$I:$I,ROW())&amp;"  "&amp;INDEX([1]Calculation!$J:$J,ROW())</f>
        <v>1865  lv</v>
      </c>
      <c r="E496" s="2" t="str">
        <f>MONTH(INDEX([1]Calculation!$H:$H,ROW()))&amp;"/"&amp;DAY(INDEX([1]Calculation!$H:$H,ROW()))</f>
        <v>9/13</v>
      </c>
      <c r="F496" s="12">
        <f>ROUND(INDEX([1]Calculation!AK:AK,ROW()),1)</f>
        <v>0</v>
      </c>
      <c r="G496" s="8">
        <f>ROUND(INDEX([1]Calculation!K:K,ROW()),0)</f>
        <v>35</v>
      </c>
      <c r="H496" s="8">
        <f>ROUND(INDEX([1]Calculation!L:L,ROW()),0)</f>
        <v>0</v>
      </c>
      <c r="I496" s="8">
        <f>ROUND(INDEX([1]Calculation!M:M,ROW()),0)</f>
        <v>2</v>
      </c>
      <c r="J496" s="8">
        <f>ROUND(INDEX([1]Calculation!N:N,ROW()),0)</f>
        <v>5</v>
      </c>
      <c r="K496" s="8">
        <f>ROUND(INDEX([1]Calculation!O:O,ROW()),0)</f>
        <v>1</v>
      </c>
      <c r="L496" s="8">
        <f>ROUND(INDEX([1]Calculation!P:P,ROW()),0)</f>
        <v>15</v>
      </c>
      <c r="M496" s="8">
        <f>ROUND(INDEX([1]Calculation!Q:Q,ROW()),0)</f>
        <v>1</v>
      </c>
      <c r="N496" s="8">
        <f>ROUND(INDEX([1]Calculation!R:R,ROW()),0)</f>
        <v>15</v>
      </c>
      <c r="O496" s="8">
        <f>ROUND(INDEX([1]Calculation!S:S,ROW()),0)</f>
        <v>3</v>
      </c>
    </row>
    <row r="497" spans="1:15">
      <c r="A497" t="str">
        <f>INDEX([1]Calculation!$E:$E,ROW())</f>
        <v>US</v>
      </c>
      <c r="B497" t="str">
        <f>INDEX([1]Calculation!$C:$C,ROW())</f>
        <v>Harris Insights &amp; Analytics</v>
      </c>
      <c r="C497" t="str">
        <f>IF(INDEX([1]Calculation!$F:$F,ROW())=0,"-",INDEX([1]Calculation!$F:$F,ROW()))</f>
        <v>C+</v>
      </c>
      <c r="D497" t="str">
        <f>INDEX([1]Calculation!$I:$I,ROW())&amp;"  "&amp;INDEX([1]Calculation!$J:$J,ROW())</f>
        <v>3074  rv</v>
      </c>
      <c r="E497" s="2" t="str">
        <f>MONTH(INDEX([1]Calculation!$H:$H,ROW()))&amp;"/"&amp;DAY(INDEX([1]Calculation!$H:$H,ROW()))</f>
        <v>9/13</v>
      </c>
      <c r="F497" s="12">
        <f>ROUND(INDEX([1]Calculation!AK:AK,ROW()),1)</f>
        <v>0</v>
      </c>
      <c r="G497" s="8">
        <f>ROUND(INDEX([1]Calculation!K:K,ROW()),0)</f>
        <v>29</v>
      </c>
      <c r="H497" s="8">
        <f>ROUND(INDEX([1]Calculation!L:L,ROW()),0)</f>
        <v>0</v>
      </c>
      <c r="I497" s="8">
        <f>ROUND(INDEX([1]Calculation!M:M,ROW()),0)</f>
        <v>2</v>
      </c>
      <c r="J497" s="8">
        <f>ROUND(INDEX([1]Calculation!N:N,ROW()),0)</f>
        <v>4</v>
      </c>
      <c r="K497" s="8">
        <f>ROUND(INDEX([1]Calculation!O:O,ROW()),0)</f>
        <v>1</v>
      </c>
      <c r="L497" s="8">
        <f>ROUND(INDEX([1]Calculation!P:P,ROW()),0)</f>
        <v>16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3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799  lv</v>
      </c>
      <c r="E498" s="2" t="str">
        <f>MONTH(INDEX([1]Calculation!$H:$H,ROW()))&amp;"/"&amp;DAY(INDEX([1]Calculation!$H:$H,ROW()))</f>
        <v>9/13</v>
      </c>
      <c r="F498" s="12">
        <f>ROUND(INDEX([1]Calculation!AK:AK,ROW()),1)</f>
        <v>0</v>
      </c>
      <c r="G498" s="8">
        <f>ROUND(INDEX([1]Calculation!K:K,ROW()),0)</f>
        <v>38</v>
      </c>
      <c r="H498" s="8">
        <f>ROUND(INDEX([1]Calculation!L:L,ROW()),0)</f>
        <v>0</v>
      </c>
      <c r="I498" s="8">
        <f>ROUND(INDEX([1]Calculation!M:M,ROW()),0)</f>
        <v>1</v>
      </c>
      <c r="J498" s="8">
        <f>ROUND(INDEX([1]Calculation!N:N,ROW()),0)</f>
        <v>4</v>
      </c>
      <c r="K498" s="8">
        <f>ROUND(INDEX([1]Calculation!O:O,ROW()),0)</f>
        <v>1</v>
      </c>
      <c r="L498" s="8">
        <f>ROUND(INDEX([1]Calculation!P:P,ROW()),0)</f>
        <v>14</v>
      </c>
      <c r="M498" s="8">
        <f>ROUND(INDEX([1]Calculation!Q:Q,ROW()),0)</f>
        <v>2</v>
      </c>
      <c r="N498" s="8">
        <f>ROUND(INDEX([1]Calculation!R:R,ROW()),0)</f>
        <v>15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1302  rv</v>
      </c>
      <c r="E499" s="2" t="str">
        <f>MONTH(INDEX([1]Calculation!$H:$H,ROW()))&amp;"/"&amp;DAY(INDEX([1]Calculation!$H:$H,ROW()))</f>
        <v>9/13</v>
      </c>
      <c r="F499" s="12">
        <f>ROUND(INDEX([1]Calculation!AK:AK,ROW()),1)</f>
        <v>0</v>
      </c>
      <c r="G499" s="8">
        <f>ROUND(INDEX([1]Calculation!K:K,ROW()),0)</f>
        <v>31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15</v>
      </c>
      <c r="M499" s="8">
        <f>ROUND(INDEX([1]Calculation!Q:Q,ROW()),0)</f>
        <v>1</v>
      </c>
      <c r="N499" s="8">
        <f>ROUND(INDEX([1]Calculation!R:R,ROW()),0)</f>
        <v>12</v>
      </c>
      <c r="O499" s="8">
        <f>ROUND(INDEX([1]Calculation!S:S,ROW()),0)</f>
        <v>2</v>
      </c>
    </row>
    <row r="500" spans="1:15">
      <c r="A500" t="str">
        <f>INDEX([1]Calculation!$E:$E,ROW())</f>
        <v>US</v>
      </c>
      <c r="B500" t="str">
        <f>INDEX([1]Calculation!$C:$C,ROW())</f>
        <v>Civiqs</v>
      </c>
      <c r="C500" t="str">
        <f>IF(INDEX([1]Calculation!$F:$F,ROW())=0,"-",INDEX([1]Calculation!$F:$F,ROW()))</f>
        <v>-</v>
      </c>
      <c r="D500" t="str">
        <f>INDEX([1]Calculation!$I:$I,ROW())&amp;"  "&amp;INDEX([1]Calculation!$J:$J,ROW())</f>
        <v>1784  lv</v>
      </c>
      <c r="E500" s="2" t="str">
        <f>MONTH(INDEX([1]Calculation!$H:$H,ROW()))&amp;"/"&amp;DAY(INDEX([1]Calculation!$H:$H,ROW()))</f>
        <v>9/12</v>
      </c>
      <c r="F500" s="12">
        <f>ROUND(INDEX([1]Calculation!AK:AK,ROW()),1)</f>
        <v>0.4</v>
      </c>
      <c r="G500" s="8">
        <f>ROUND(INDEX([1]Calculation!K:K,ROW()),0)</f>
        <v>23</v>
      </c>
      <c r="H500" s="8">
        <f>ROUND(INDEX([1]Calculation!L:L,ROW()),0)</f>
        <v>0</v>
      </c>
      <c r="I500" s="8">
        <f>ROUND(INDEX([1]Calculation!M:M,ROW()),0)</f>
        <v>1</v>
      </c>
      <c r="J500" s="8">
        <f>ROUND(INDEX([1]Calculation!N:N,ROW()),0)</f>
        <v>7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0</v>
      </c>
      <c r="N500" s="8">
        <f>ROUND(INDEX([1]Calculation!R:R,ROW()),0)</f>
        <v>28</v>
      </c>
      <c r="O500" s="8">
        <f>ROUND(INDEX([1]Calculation!S:S,ROW()),0)</f>
        <v>2</v>
      </c>
    </row>
    <row r="501" spans="1:15">
      <c r="A501" t="str">
        <f>INDEX([1]Calculation!$E:$E,ROW())</f>
        <v>Arizona</v>
      </c>
      <c r="B501" t="str">
        <f>INDEX([1]Calculation!$C:$C,ROW())</f>
        <v>Bendixen &amp; Amandi International</v>
      </c>
      <c r="C501" t="str">
        <f>IF(INDEX([1]Calculation!$F:$F,ROW())=0,"-",INDEX([1]Calculation!$F:$F,ROW()))</f>
        <v>B/C</v>
      </c>
      <c r="D501" t="str">
        <f>INDEX([1]Calculation!$I:$I,ROW())&amp;"  "&amp;INDEX([1]Calculation!$J:$J,ROW())</f>
        <v>250  rv</v>
      </c>
      <c r="E501" s="2" t="str">
        <f>MONTH(INDEX([1]Calculation!$H:$H,ROW()))&amp;"/"&amp;DAY(INDEX([1]Calculation!$H:$H,ROW()))</f>
        <v>9/12</v>
      </c>
      <c r="F501" s="12">
        <f>ROUND(INDEX([1]Calculation!AK:AK,ROW()),1)</f>
        <v>1.6</v>
      </c>
      <c r="G501" s="8">
        <f>ROUND(INDEX([1]Calculation!K:K,ROW()),0)</f>
        <v>29</v>
      </c>
      <c r="H501" s="8">
        <f>ROUND(INDEX([1]Calculation!L:L,ROW()),0)</f>
        <v>0</v>
      </c>
      <c r="I501" s="8">
        <f>ROUND(INDEX([1]Calculation!M:M,ROW()),0)</f>
        <v>0</v>
      </c>
      <c r="J501" s="8">
        <f>ROUND(INDEX([1]Calculation!N:N,ROW()),0)</f>
        <v>5</v>
      </c>
      <c r="K501" s="8">
        <f>ROUND(INDEX([1]Calculation!O:O,ROW()),0)</f>
        <v>1</v>
      </c>
      <c r="L501" s="8">
        <f>ROUND(INDEX([1]Calculation!P:P,ROW()),0)</f>
        <v>18</v>
      </c>
      <c r="M501" s="8">
        <f>ROUND(INDEX([1]Calculation!Q:Q,ROW()),0)</f>
        <v>0</v>
      </c>
      <c r="N501" s="8">
        <f>ROUND(INDEX([1]Calculation!R:R,ROW()),0)</f>
        <v>24</v>
      </c>
      <c r="O501" s="8">
        <f>ROUND(INDEX([1]Calculation!S:S,ROW()),0)</f>
        <v>2</v>
      </c>
    </row>
    <row r="502" spans="1:15">
      <c r="A502" t="str">
        <f>INDEX([1]Calculation!$E:$E,ROW())</f>
        <v>New York</v>
      </c>
      <c r="B502" t="str">
        <f>INDEX([1]Calculation!$C:$C,ROW())</f>
        <v>Siena College</v>
      </c>
      <c r="C502" t="str">
        <f>IF(INDEX([1]Calculation!$F:$F,ROW())=0,"-",INDEX([1]Calculation!$F:$F,ROW()))</f>
        <v>A-</v>
      </c>
      <c r="D502" t="str">
        <f>INDEX([1]Calculation!$I:$I,ROW())&amp;"  "&amp;INDEX([1]Calculation!$J:$J,ROW())</f>
        <v>359  rv</v>
      </c>
      <c r="E502" s="2" t="str">
        <f>MONTH(INDEX([1]Calculation!$H:$H,ROW()))&amp;"/"&amp;DAY(INDEX([1]Calculation!$H:$H,ROW()))</f>
        <v>9/12</v>
      </c>
      <c r="F502" s="12">
        <f>ROUND(INDEX([1]Calculation!AK:AK,ROW()),1)</f>
        <v>0.1</v>
      </c>
      <c r="G502" s="8">
        <f>ROUND(INDEX([1]Calculation!K:K,ROW()),0)</f>
        <v>22</v>
      </c>
      <c r="H502" s="8">
        <f>ROUND(INDEX([1]Calculation!L:L,ROW()),0)</f>
        <v>0</v>
      </c>
      <c r="I502" s="8">
        <f>ROUND(INDEX([1]Calculation!M:M,ROW()),0)</f>
        <v>0</v>
      </c>
      <c r="J502" s="8">
        <f>ROUND(INDEX([1]Calculation!N:N,ROW()),0)</f>
        <v>3</v>
      </c>
      <c r="K502" s="8">
        <f>ROUND(INDEX([1]Calculation!O:O,ROW()),0)</f>
        <v>1</v>
      </c>
      <c r="L502" s="8">
        <f>ROUND(INDEX([1]Calculation!P:P,ROW()),0)</f>
        <v>15</v>
      </c>
      <c r="M502" s="8">
        <f>ROUND(INDEX([1]Calculation!Q:Q,ROW()),0)</f>
        <v>0</v>
      </c>
      <c r="N502" s="8">
        <f>ROUND(INDEX([1]Calculation!R:R,ROW()),0)</f>
        <v>17</v>
      </c>
      <c r="O502" s="8">
        <f>ROUND(INDEX([1]Calculation!S:S,ROW()),0)</f>
        <v>1</v>
      </c>
    </row>
    <row r="503" spans="1:15">
      <c r="A503" t="str">
        <f>INDEX([1]Calculation!$E:$E,ROW())</f>
        <v>US</v>
      </c>
      <c r="B503" t="str">
        <f>INDEX([1]Calculation!$C:$C,ROW())</f>
        <v>Harris Insights &amp; Analytics</v>
      </c>
      <c r="C503" t="str">
        <f>IF(INDEX([1]Calculation!$F:$F,ROW())=0,"-",INDEX([1]Calculation!$F:$F,ROW()))</f>
        <v>C+</v>
      </c>
      <c r="D503" t="str">
        <f>INDEX([1]Calculation!$I:$I,ROW())&amp;"  "&amp;INDEX([1]Calculation!$J:$J,ROW())</f>
        <v>801  lv</v>
      </c>
      <c r="E503" s="2" t="str">
        <f>MONTH(INDEX([1]Calculation!$H:$H,ROW()))&amp;"/"&amp;DAY(INDEX([1]Calculation!$H:$H,ROW()))</f>
        <v>9/12</v>
      </c>
      <c r="F503" s="12">
        <f>ROUND(INDEX([1]Calculation!AK:AK,ROW()),1)</f>
        <v>0</v>
      </c>
      <c r="G503" s="8">
        <f>ROUND(INDEX([1]Calculation!K:K,ROW()),0)</f>
        <v>38</v>
      </c>
      <c r="H503" s="8">
        <f>ROUND(INDEX([1]Calculation!L:L,ROW()),0)</f>
        <v>0</v>
      </c>
      <c r="I503" s="8">
        <f>ROUND(INDEX([1]Calculation!M:M,ROW()),0)</f>
        <v>1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14</v>
      </c>
      <c r="M503" s="8">
        <f>ROUND(INDEX([1]Calculation!Q:Q,ROW()),0)</f>
        <v>1</v>
      </c>
      <c r="N503" s="8">
        <f>ROUND(INDEX([1]Calculation!R:R,ROW()),0)</f>
        <v>15</v>
      </c>
      <c r="O503" s="8">
        <f>ROUND(INDEX([1]Calculation!S:S,ROW()),0)</f>
        <v>2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1319  rv</v>
      </c>
      <c r="E504" s="2" t="str">
        <f>MONTH(INDEX([1]Calculation!$H:$H,ROW()))&amp;"/"&amp;DAY(INDEX([1]Calculation!$H:$H,ROW()))</f>
        <v>9/12</v>
      </c>
      <c r="F504" s="12">
        <f>ROUND(INDEX([1]Calculation!AK:AK,ROW()),1)</f>
        <v>0</v>
      </c>
      <c r="G504" s="8">
        <f>ROUND(INDEX([1]Calculation!K:K,ROW()),0)</f>
        <v>32</v>
      </c>
      <c r="H504" s="8">
        <f>ROUND(INDEX([1]Calculation!L:L,ROW()),0)</f>
        <v>0</v>
      </c>
      <c r="I504" s="8">
        <f>ROUND(INDEX([1]Calculation!M:M,ROW()),0)</f>
        <v>2</v>
      </c>
      <c r="J504" s="8">
        <f>ROUND(INDEX([1]Calculation!N:N,ROW()),0)</f>
        <v>3</v>
      </c>
      <c r="K504" s="8">
        <f>ROUND(INDEX([1]Calculation!O:O,ROW()),0)</f>
        <v>1</v>
      </c>
      <c r="L504" s="8">
        <f>ROUND(INDEX([1]Calculation!P:P,ROW()),0)</f>
        <v>15</v>
      </c>
      <c r="M504" s="8">
        <f>ROUND(INDEX([1]Calculation!Q:Q,ROW()),0)</f>
        <v>1</v>
      </c>
      <c r="N504" s="8">
        <f>ROUND(INDEX([1]Calculation!R:R,ROW()),0)</f>
        <v>11</v>
      </c>
      <c r="O504" s="8">
        <f>ROUND(INDEX([1]Calculation!S:S,ROW()),0)</f>
        <v>2</v>
      </c>
    </row>
    <row r="505" spans="1:15">
      <c r="A505" t="str">
        <f>INDEX([1]Calculation!$E:$E,ROW())</f>
        <v>Georgia</v>
      </c>
      <c r="B505" t="str">
        <f>INDEX([1]Calculation!$C:$C,ROW())</f>
        <v>Change Research</v>
      </c>
      <c r="C505" t="str">
        <f>IF(INDEX([1]Calculation!$F:$F,ROW())=0,"-",INDEX([1]Calculation!$F:$F,ROW()))</f>
        <v>C</v>
      </c>
      <c r="D505" t="str">
        <f>INDEX([1]Calculation!$I:$I,ROW())&amp;"  "&amp;INDEX([1]Calculation!$J:$J,ROW())</f>
        <v>755  lv</v>
      </c>
      <c r="E505" s="2" t="str">
        <f>MONTH(INDEX([1]Calculation!$H:$H,ROW()))&amp;"/"&amp;DAY(INDEX([1]Calculation!$H:$H,ROW()))</f>
        <v>9/11</v>
      </c>
      <c r="F505" s="12">
        <f>ROUND(INDEX([1]Calculation!AK:AK,ROW()),1)</f>
        <v>2.1</v>
      </c>
      <c r="G505" s="8">
        <f>ROUND(INDEX([1]Calculation!K:K,ROW()),0)</f>
        <v>33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7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0</v>
      </c>
      <c r="N505" s="8">
        <f>ROUND(INDEX([1]Calculation!R:R,ROW()),0)</f>
        <v>22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GQR Research (GQRR)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241  lv</v>
      </c>
      <c r="E506" s="2" t="str">
        <f>MONTH(INDEX([1]Calculation!$H:$H,ROW()))&amp;"/"&amp;DAY(INDEX([1]Calculation!$H:$H,ROW()))</f>
        <v>9/11</v>
      </c>
      <c r="F506" s="12">
        <f>ROUND(INDEX([1]Calculation!AK:AK,ROW()),1)</f>
        <v>1.6</v>
      </c>
      <c r="G506" s="8">
        <f>ROUND(INDEX([1]Calculation!K:K,ROW()),0)</f>
        <v>30</v>
      </c>
      <c r="H506" s="8">
        <f>ROUND(INDEX([1]Calculation!L:L,ROW()),0)</f>
        <v>0</v>
      </c>
      <c r="I506" s="8">
        <f>ROUND(INDEX([1]Calculation!M:M,ROW()),0)</f>
        <v>4</v>
      </c>
      <c r="J506" s="8">
        <f>ROUND(INDEX([1]Calculation!N:N,ROW()),0)</f>
        <v>4</v>
      </c>
      <c r="K506" s="8">
        <f>ROUND(INDEX([1]Calculation!O:O,ROW()),0)</f>
        <v>2</v>
      </c>
      <c r="L506" s="8">
        <f>ROUND(INDEX([1]Calculation!P:P,ROW()),0)</f>
        <v>21</v>
      </c>
      <c r="M506" s="8">
        <f>ROUND(INDEX([1]Calculation!Q:Q,ROW()),0)</f>
        <v>0</v>
      </c>
      <c r="N506" s="8">
        <f>ROUND(INDEX([1]Calculation!R:R,ROW()),0)</f>
        <v>19</v>
      </c>
      <c r="O506" s="8">
        <f>ROUND(INDEX([1]Calculation!S:S,ROW()),0)</f>
        <v>2</v>
      </c>
    </row>
    <row r="507" spans="1:15">
      <c r="A507" t="str">
        <f>INDEX([1]Calculation!$E:$E,ROW())</f>
        <v>New Hampshire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595  lv</v>
      </c>
      <c r="E507" s="2" t="str">
        <f>MONTH(INDEX([1]Calculation!$H:$H,ROW()))&amp;"/"&amp;DAY(INDEX([1]Calculation!$H:$H,ROW()))</f>
        <v>9/11</v>
      </c>
      <c r="F507" s="12">
        <f>ROUND(INDEX([1]Calculation!AK:AK,ROW()),1)</f>
        <v>2.2999999999999998</v>
      </c>
      <c r="G507" s="8">
        <f>ROUND(INDEX([1]Calculation!K:K,ROW()),0)</f>
        <v>22</v>
      </c>
      <c r="H507" s="8">
        <f>ROUND(INDEX([1]Calculation!L:L,ROW()),0)</f>
        <v>0</v>
      </c>
      <c r="I507" s="8">
        <f>ROUND(INDEX([1]Calculation!M:M,ROW()),0)</f>
        <v>3</v>
      </c>
      <c r="J507" s="8">
        <f>ROUND(INDEX([1]Calculation!N:N,ROW()),0)</f>
        <v>5</v>
      </c>
      <c r="K507" s="8">
        <f>ROUND(INDEX([1]Calculation!O:O,ROW()),0)</f>
        <v>1</v>
      </c>
      <c r="L507" s="8">
        <f>ROUND(INDEX([1]Calculation!P:P,ROW()),0)</f>
        <v>21</v>
      </c>
      <c r="M507" s="8">
        <f>ROUND(INDEX([1]Calculation!Q:Q,ROW()),0)</f>
        <v>2</v>
      </c>
      <c r="N507" s="8">
        <f>ROUND(INDEX([1]Calculation!R:R,ROW()),0)</f>
        <v>15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Harris Insights &amp; Analytics</v>
      </c>
      <c r="C508" t="str">
        <f>IF(INDEX([1]Calculation!$F:$F,ROW())=0,"-",INDEX([1]Calculation!$F:$F,ROW()))</f>
        <v>C+</v>
      </c>
      <c r="D508" t="str">
        <f>INDEX([1]Calculation!$I:$I,ROW())&amp;"  "&amp;INDEX([1]Calculation!$J:$J,ROW())</f>
        <v>807  lv</v>
      </c>
      <c r="E508" s="2" t="str">
        <f>MONTH(INDEX([1]Calculation!$H:$H,ROW()))&amp;"/"&amp;DAY(INDEX([1]Calculation!$H:$H,ROW()))</f>
        <v>9/11</v>
      </c>
      <c r="F508" s="12">
        <f>ROUND(INDEX([1]Calculation!AK:AK,ROW()),1)</f>
        <v>0</v>
      </c>
      <c r="G508" s="8">
        <f>ROUND(INDEX([1]Calculation!K:K,ROW()),0)</f>
        <v>35</v>
      </c>
      <c r="H508" s="8">
        <f>ROUND(INDEX([1]Calculation!L:L,ROW()),0)</f>
        <v>0</v>
      </c>
      <c r="I508" s="8">
        <f>ROUND(INDEX([1]Calculation!M:M,ROW()),0)</f>
        <v>2</v>
      </c>
      <c r="J508" s="8">
        <f>ROUND(INDEX([1]Calculation!N:N,ROW()),0)</f>
        <v>5</v>
      </c>
      <c r="K508" s="8">
        <f>ROUND(INDEX([1]Calculation!O:O,ROW()),0)</f>
        <v>1</v>
      </c>
      <c r="L508" s="8">
        <f>ROUND(INDEX([1]Calculation!P:P,ROW()),0)</f>
        <v>17</v>
      </c>
      <c r="M508" s="8">
        <f>ROUND(INDEX([1]Calculation!Q:Q,ROW()),0)</f>
        <v>1</v>
      </c>
      <c r="N508" s="8">
        <f>ROUND(INDEX([1]Calculation!R:R,ROW()),0)</f>
        <v>15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Harris Insights &amp; Analytics</v>
      </c>
      <c r="C509" t="str">
        <f>IF(INDEX([1]Calculation!$F:$F,ROW())=0,"-",INDEX([1]Calculation!$F:$F,ROW()))</f>
        <v>C+</v>
      </c>
      <c r="D509" t="str">
        <f>INDEX([1]Calculation!$I:$I,ROW())&amp;"  "&amp;INDEX([1]Calculation!$J:$J,ROW())</f>
        <v>1313  rv</v>
      </c>
      <c r="E509" s="2" t="str">
        <f>MONTH(INDEX([1]Calculation!$H:$H,ROW()))&amp;"/"&amp;DAY(INDEX([1]Calculation!$H:$H,ROW()))</f>
        <v>9/11</v>
      </c>
      <c r="F509" s="12">
        <f>ROUND(INDEX([1]Calculation!AK:AK,ROW()),1)</f>
        <v>0</v>
      </c>
      <c r="G509" s="8">
        <f>ROUND(INDEX([1]Calculation!K:K,ROW()),0)</f>
        <v>30</v>
      </c>
      <c r="H509" s="8">
        <f>ROUND(INDEX([1]Calculation!L:L,ROW()),0)</f>
        <v>0</v>
      </c>
      <c r="I509" s="8">
        <f>ROUND(INDEX([1]Calculation!M:M,ROW()),0)</f>
        <v>2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18</v>
      </c>
      <c r="M509" s="8">
        <f>ROUND(INDEX([1]Calculation!Q:Q,ROW()),0)</f>
        <v>1</v>
      </c>
      <c r="N509" s="8">
        <f>ROUND(INDEX([1]Calculation!R:R,ROW()),0)</f>
        <v>11</v>
      </c>
      <c r="O509" s="8">
        <f>ROUND(INDEX([1]Calculation!S:S,ROW()),0)</f>
        <v>2</v>
      </c>
    </row>
    <row r="510" spans="1:15">
      <c r="A510" t="str">
        <f>INDEX([1]Calculation!$E:$E,ROW())</f>
        <v>US</v>
      </c>
      <c r="B510" t="str">
        <f>INDEX([1]Calculation!$C:$C,ROW())</f>
        <v>McLaughlin &amp; Associates</v>
      </c>
      <c r="C510" t="str">
        <f>IF(INDEX([1]Calculation!$F:$F,ROW())=0,"-",INDEX([1]Calculation!$F:$F,ROW()))</f>
        <v>C/D</v>
      </c>
      <c r="D510" t="str">
        <f>INDEX([1]Calculation!$I:$I,ROW())&amp;"  "&amp;INDEX([1]Calculation!$J:$J,ROW())</f>
        <v>454  lv</v>
      </c>
      <c r="E510" s="2" t="str">
        <f>MONTH(INDEX([1]Calculation!$H:$H,ROW()))&amp;"/"&amp;DAY(INDEX([1]Calculation!$H:$H,ROW()))</f>
        <v>9/10</v>
      </c>
      <c r="F510" s="12">
        <f>ROUND(INDEX([1]Calculation!AK:AK,ROW()),1)</f>
        <v>0</v>
      </c>
      <c r="G510" s="8">
        <f>ROUND(INDEX([1]Calculation!K:K,ROW()),0)</f>
        <v>28</v>
      </c>
      <c r="H510" s="8">
        <f>ROUND(INDEX([1]Calculation!L:L,ROW()),0)</f>
        <v>0</v>
      </c>
      <c r="I510" s="8">
        <f>ROUND(INDEX([1]Calculation!M:M,ROW()),0)</f>
        <v>4</v>
      </c>
      <c r="J510" s="8">
        <f>ROUND(INDEX([1]Calculation!N:N,ROW()),0)</f>
        <v>6</v>
      </c>
      <c r="K510" s="8">
        <f>ROUND(INDEX([1]Calculation!O:O,ROW()),0)</f>
        <v>1</v>
      </c>
      <c r="L510" s="8">
        <f>ROUND(INDEX([1]Calculation!P:P,ROW()),0)</f>
        <v>21</v>
      </c>
      <c r="M510" s="8">
        <f>ROUND(INDEX([1]Calculation!Q:Q,ROW()),0)</f>
        <v>0</v>
      </c>
      <c r="N510" s="8">
        <f>ROUND(INDEX([1]Calculation!R:R,ROW()),0)</f>
        <v>12</v>
      </c>
      <c r="O510" s="8">
        <f>ROUND(INDEX([1]Calculation!S:S,ROW()),0)</f>
        <v>2</v>
      </c>
    </row>
    <row r="511" spans="1:15">
      <c r="A511" t="str">
        <f>INDEX([1]Calculation!$E:$E,ROW())</f>
        <v>US</v>
      </c>
      <c r="B511" t="str">
        <f>INDEX([1]Calculation!$C:$C,ROW())</f>
        <v>Ipsos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557  rv</v>
      </c>
      <c r="E511" s="2" t="str">
        <f>MONTH(INDEX([1]Calculation!$H:$H,ROW()))&amp;"/"&amp;DAY(INDEX([1]Calculation!$H:$H,ROW()))</f>
        <v>9/10</v>
      </c>
      <c r="F511" s="12">
        <f>ROUND(INDEX([1]Calculation!AK:AK,ROW()),1)</f>
        <v>0</v>
      </c>
      <c r="G511" s="8">
        <f>ROUND(INDEX([1]Calculation!K:K,ROW()),0)</f>
        <v>22</v>
      </c>
      <c r="H511" s="8">
        <f>ROUND(INDEX([1]Calculation!L:L,ROW()),0)</f>
        <v>0</v>
      </c>
      <c r="I511" s="8">
        <f>ROUND(INDEX([1]Calculation!M:M,ROW()),0)</f>
        <v>3</v>
      </c>
      <c r="J511" s="8">
        <f>ROUND(INDEX([1]Calculation!N:N,ROW()),0)</f>
        <v>4</v>
      </c>
      <c r="K511" s="8">
        <f>ROUND(INDEX([1]Calculation!O:O,ROW()),0)</f>
        <v>1</v>
      </c>
      <c r="L511" s="8">
        <f>ROUND(INDEX([1]Calculation!P:P,ROW()),0)</f>
        <v>16</v>
      </c>
      <c r="M511" s="8">
        <f>ROUND(INDEX([1]Calculation!Q:Q,ROW()),0)</f>
        <v>1</v>
      </c>
      <c r="N511" s="8">
        <f>ROUND(INDEX([1]Calculation!R:R,ROW()),0)</f>
        <v>11</v>
      </c>
      <c r="O511" s="8">
        <f>ROUND(INDEX([1]Calculation!S:S,ROW()),0)</f>
        <v>3</v>
      </c>
    </row>
    <row r="512" spans="1:15">
      <c r="A512" t="str">
        <f>INDEX([1]Calculation!$E:$E,ROW())</f>
        <v>US</v>
      </c>
      <c r="B512" t="str">
        <f>INDEX([1]Calculation!$C:$C,ROW())</f>
        <v>Ipsos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615  a</v>
      </c>
      <c r="E512" s="2" t="str">
        <f>MONTH(INDEX([1]Calculation!$H:$H,ROW()))&amp;"/"&amp;DAY(INDEX([1]Calculation!$H:$H,ROW()))</f>
        <v>9/10</v>
      </c>
      <c r="F512" s="12">
        <f>ROUND(INDEX([1]Calculation!AK:AK,ROW()),1)</f>
        <v>0</v>
      </c>
      <c r="G512" s="8">
        <f>ROUND(INDEX([1]Calculation!K:K,ROW()),0)</f>
        <v>22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4</v>
      </c>
      <c r="K512" s="8">
        <f>ROUND(INDEX([1]Calculation!O:O,ROW()),0)</f>
        <v>1</v>
      </c>
      <c r="L512" s="8">
        <f>ROUND(INDEX([1]Calculation!P:P,ROW()),0)</f>
        <v>16</v>
      </c>
      <c r="M512" s="8">
        <f>ROUND(INDEX([1]Calculation!Q:Q,ROW()),0)</f>
        <v>1</v>
      </c>
      <c r="N512" s="8">
        <f>ROUND(INDEX([1]Calculation!R:R,ROW()),0)</f>
        <v>11</v>
      </c>
      <c r="O512" s="8">
        <f>ROUND(INDEX([1]Calculation!S:S,ROW()),0)</f>
        <v>3</v>
      </c>
    </row>
    <row r="513" spans="1:15">
      <c r="A513" t="str">
        <f>INDEX([1]Calculation!$E:$E,ROW())</f>
        <v>New Hampshire</v>
      </c>
      <c r="B513" t="str">
        <f>INDEX([1]Calculation!$C:$C,ROW())</f>
        <v>RKM Research and Communications Inc.</v>
      </c>
      <c r="C513" t="str">
        <f>IF(INDEX([1]Calculation!$F:$F,ROW())=0,"-",INDEX([1]Calculation!$F:$F,ROW()))</f>
        <v>A/B</v>
      </c>
      <c r="D513" t="str">
        <f>INDEX([1]Calculation!$I:$I,ROW())&amp;"  "&amp;INDEX([1]Calculation!$J:$J,ROW())</f>
        <v>425  lv</v>
      </c>
      <c r="E513" s="2" t="str">
        <f>MONTH(INDEX([1]Calculation!$H:$H,ROW()))&amp;"/"&amp;DAY(INDEX([1]Calculation!$H:$H,ROW()))</f>
        <v>9/10</v>
      </c>
      <c r="F513" s="12">
        <f>ROUND(INDEX([1]Calculation!AK:AK,ROW()),1)</f>
        <v>0</v>
      </c>
      <c r="G513" s="8">
        <f>ROUND(INDEX([1]Calculation!K:K,ROW()),0)</f>
        <v>21</v>
      </c>
      <c r="H513" s="8">
        <f>ROUND(INDEX([1]Calculation!L:L,ROW()),0)</f>
        <v>0</v>
      </c>
      <c r="I513" s="8">
        <f>ROUND(INDEX([1]Calculation!M:M,ROW()),0)</f>
        <v>1</v>
      </c>
      <c r="J513" s="8">
        <f>ROUND(INDEX([1]Calculation!N:N,ROW()),0)</f>
        <v>5</v>
      </c>
      <c r="K513" s="8">
        <f>ROUND(INDEX([1]Calculation!O:O,ROW()),0)</f>
        <v>1</v>
      </c>
      <c r="L513" s="8">
        <f>ROUND(INDEX([1]Calculation!P:P,ROW()),0)</f>
        <v>29</v>
      </c>
      <c r="M513" s="8">
        <f>ROUND(INDEX([1]Calculation!Q:Q,ROW()),0)</f>
        <v>0</v>
      </c>
      <c r="N513" s="8">
        <f>ROUND(INDEX([1]Calculation!R:R,ROW()),0)</f>
        <v>17</v>
      </c>
      <c r="O513" s="8">
        <f>ROUND(INDEX([1]Calculation!S:S,ROW()),0)</f>
        <v>5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632  lv</v>
      </c>
      <c r="E514" s="2" t="str">
        <f>MONTH(INDEX([1]Calculation!$H:$H,ROW()))&amp;"/"&amp;DAY(INDEX([1]Calculation!$H:$H,ROW()))</f>
        <v>9/10</v>
      </c>
      <c r="F514" s="12">
        <f>ROUND(INDEX([1]Calculation!AK:AK,ROW()),1)</f>
        <v>0</v>
      </c>
      <c r="G514" s="8">
        <f>ROUND(INDEX([1]Calculation!K:K,ROW()),0)</f>
        <v>24</v>
      </c>
      <c r="H514" s="8">
        <f>ROUND(INDEX([1]Calculation!L:L,ROW()),0)</f>
        <v>0</v>
      </c>
      <c r="I514" s="8">
        <f>ROUND(INDEX([1]Calculation!M:M,ROW()),0)</f>
        <v>2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17</v>
      </c>
      <c r="M514" s="8">
        <f>ROUND(INDEX([1]Calculation!Q:Q,ROW()),0)</f>
        <v>0</v>
      </c>
      <c r="N514" s="8">
        <f>ROUND(INDEX([1]Calculation!R:R,ROW()),0)</f>
        <v>24</v>
      </c>
      <c r="O514" s="8">
        <f>ROUND(INDEX([1]Calculation!S:S,ROW()),0)</f>
        <v>2</v>
      </c>
    </row>
    <row r="515" spans="1:15">
      <c r="A515" t="str">
        <f>INDEX([1]Calculation!$E:$E,ROW())</f>
        <v>US</v>
      </c>
      <c r="B515" t="str">
        <f>INDEX([1]Calculation!$C:$C,ROW())</f>
        <v>Harris Insights &amp; Analytics</v>
      </c>
      <c r="C515" t="str">
        <f>IF(INDEX([1]Calculation!$F:$F,ROW())=0,"-",INDEX([1]Calculation!$F:$F,ROW()))</f>
        <v>C+</v>
      </c>
      <c r="D515" t="str">
        <f>INDEX([1]Calculation!$I:$I,ROW())&amp;"  "&amp;INDEX([1]Calculation!$J:$J,ROW())</f>
        <v>815  lv</v>
      </c>
      <c r="E515" s="2" t="str">
        <f>MONTH(INDEX([1]Calculation!$H:$H,ROW()))&amp;"/"&amp;DAY(INDEX([1]Calculation!$H:$H,ROW()))</f>
        <v>9/10</v>
      </c>
      <c r="F515" s="12">
        <f>ROUND(INDEX([1]Calculation!AK:AK,ROW()),1)</f>
        <v>0</v>
      </c>
      <c r="G515" s="8">
        <f>ROUND(INDEX([1]Calculation!K:K,ROW()),0)</f>
        <v>33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4</v>
      </c>
      <c r="K515" s="8">
        <f>ROUND(INDEX([1]Calculation!O:O,ROW()),0)</f>
        <v>1</v>
      </c>
      <c r="L515" s="8">
        <f>ROUND(INDEX([1]Calculation!P:P,ROW()),0)</f>
        <v>17</v>
      </c>
      <c r="M515" s="8">
        <f>ROUND(INDEX([1]Calculation!Q:Q,ROW()),0)</f>
        <v>1</v>
      </c>
      <c r="N515" s="8">
        <f>ROUND(INDEX([1]Calculation!R:R,ROW()),0)</f>
        <v>15</v>
      </c>
      <c r="O515" s="8">
        <f>ROUND(INDEX([1]Calculation!S:S,ROW()),0)</f>
        <v>3</v>
      </c>
    </row>
    <row r="516" spans="1:15">
      <c r="A516" t="str">
        <f>INDEX([1]Calculation!$E:$E,ROW())</f>
        <v>US</v>
      </c>
      <c r="B516" t="str">
        <f>INDEX([1]Calculation!$C:$C,ROW())</f>
        <v>Harris Insights &amp; Analytics</v>
      </c>
      <c r="C516" t="str">
        <f>IF(INDEX([1]Calculation!$F:$F,ROW())=0,"-",INDEX([1]Calculation!$F:$F,ROW()))</f>
        <v>C+</v>
      </c>
      <c r="D516" t="str">
        <f>INDEX([1]Calculation!$I:$I,ROW())&amp;"  "&amp;INDEX([1]Calculation!$J:$J,ROW())</f>
        <v>1339  rv</v>
      </c>
      <c r="E516" s="2" t="str">
        <f>MONTH(INDEX([1]Calculation!$H:$H,ROW()))&amp;"/"&amp;DAY(INDEX([1]Calculation!$H:$H,ROW()))</f>
        <v>9/10</v>
      </c>
      <c r="F516" s="12">
        <f>ROUND(INDEX([1]Calculation!AK:AK,ROW()),1)</f>
        <v>0</v>
      </c>
      <c r="G516" s="8">
        <f>ROUND(INDEX([1]Calculation!K:K,ROW()),0)</f>
        <v>29</v>
      </c>
      <c r="H516" s="8">
        <f>ROUND(INDEX([1]Calculation!L:L,ROW()),0)</f>
        <v>0</v>
      </c>
      <c r="I516" s="8">
        <f>ROUND(INDEX([1]Calculation!M:M,ROW()),0)</f>
        <v>2</v>
      </c>
      <c r="J516" s="8">
        <f>ROUND(INDEX([1]Calculation!N:N,ROW()),0)</f>
        <v>4</v>
      </c>
      <c r="K516" s="8">
        <f>ROUND(INDEX([1]Calculation!O:O,ROW()),0)</f>
        <v>2</v>
      </c>
      <c r="L516" s="8">
        <f>ROUND(INDEX([1]Calculation!P:P,ROW()),0)</f>
        <v>17</v>
      </c>
      <c r="M516" s="8">
        <f>ROUND(INDEX([1]Calculation!Q:Q,ROW()),0)</f>
        <v>2</v>
      </c>
      <c r="N516" s="8">
        <f>ROUND(INDEX([1]Calculation!R:R,ROW()),0)</f>
        <v>12</v>
      </c>
      <c r="O516" s="8">
        <f>ROUND(INDEX([1]Calculation!S:S,ROW()),0)</f>
        <v>3</v>
      </c>
    </row>
    <row r="517" spans="1:15">
      <c r="A517" t="str">
        <f>INDEX([1]Calculation!$E:$E,ROW())</f>
        <v>US</v>
      </c>
      <c r="B517" t="str">
        <f>INDEX([1]Calculation!$C:$C,ROW())</f>
        <v>SSRS</v>
      </c>
      <c r="C517" t="str">
        <f>IF(INDEX([1]Calculation!$F:$F,ROW())=0,"-",INDEX([1]Calculation!$F:$F,ROW()))</f>
        <v>A/B</v>
      </c>
      <c r="D517" t="str">
        <f>INDEX([1]Calculation!$I:$I,ROW())&amp;"  "&amp;INDEX([1]Calculation!$J:$J,ROW())</f>
        <v>908  rv</v>
      </c>
      <c r="E517" s="2" t="str">
        <f>MONTH(INDEX([1]Calculation!$H:$H,ROW()))&amp;"/"&amp;DAY(INDEX([1]Calculation!$H:$H,ROW()))</f>
        <v>9/9</v>
      </c>
      <c r="F517" s="12">
        <f>ROUND(INDEX([1]Calculation!AK:AK,ROW()),1)</f>
        <v>0</v>
      </c>
      <c r="G517" s="8">
        <f>ROUND(INDEX([1]Calculation!K:K,ROW()),0)</f>
        <v>24</v>
      </c>
      <c r="H517" s="8">
        <f>ROUND(INDEX([1]Calculation!L:L,ROW()),0)</f>
        <v>0</v>
      </c>
      <c r="I517" s="8">
        <f>ROUND(INDEX([1]Calculation!M:M,ROW()),0)</f>
        <v>2</v>
      </c>
      <c r="J517" s="8">
        <f>ROUND(INDEX([1]Calculation!N:N,ROW()),0)</f>
        <v>6</v>
      </c>
      <c r="K517" s="8">
        <f>ROUND(INDEX([1]Calculation!O:O,ROW()),0)</f>
        <v>1</v>
      </c>
      <c r="L517" s="8">
        <f>ROUND(INDEX([1]Calculation!P:P,ROW()),0)</f>
        <v>17</v>
      </c>
      <c r="M517" s="8">
        <f>ROUND(INDEX([1]Calculation!Q:Q,ROW()),0)</f>
        <v>1</v>
      </c>
      <c r="N517" s="8">
        <f>ROUND(INDEX([1]Calculation!R:R,ROW()),0)</f>
        <v>18</v>
      </c>
      <c r="O517" s="8">
        <f>ROUND(INDEX([1]Calculation!S:S,ROW()),0)</f>
        <v>2</v>
      </c>
    </row>
    <row r="518" spans="1:15">
      <c r="A518" t="str">
        <f>INDEX([1]Calculation!$E:$E,ROW())</f>
        <v>Texas</v>
      </c>
      <c r="B518" t="str">
        <f>INDEX([1]Calculation!$C:$C,ROW())</f>
        <v>Quinnipiac University</v>
      </c>
      <c r="C518" t="str">
        <f>IF(INDEX([1]Calculation!$F:$F,ROW())=0,"-",INDEX([1]Calculation!$F:$F,ROW()))</f>
        <v>B+</v>
      </c>
      <c r="D518" t="str">
        <f>INDEX([1]Calculation!$I:$I,ROW())&amp;"  "&amp;INDEX([1]Calculation!$J:$J,ROW())</f>
        <v>456  rv</v>
      </c>
      <c r="E518" s="2" t="str">
        <f>MONTH(INDEX([1]Calculation!$H:$H,ROW()))&amp;"/"&amp;DAY(INDEX([1]Calculation!$H:$H,ROW()))</f>
        <v>9/9</v>
      </c>
      <c r="F518" s="12">
        <f>ROUND(INDEX([1]Calculation!AK:AK,ROW()),1)</f>
        <v>3.5</v>
      </c>
      <c r="G518" s="8">
        <f>ROUND(INDEX([1]Calculation!K:K,ROW()),0)</f>
        <v>28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3</v>
      </c>
      <c r="K518" s="8">
        <f>ROUND(INDEX([1]Calculation!O:O,ROW()),0)</f>
        <v>2</v>
      </c>
      <c r="L518" s="8">
        <f>ROUND(INDEX([1]Calculation!P:P,ROW()),0)</f>
        <v>12</v>
      </c>
      <c r="M518" s="8">
        <f>ROUND(INDEX([1]Calculation!Q:Q,ROW()),0)</f>
        <v>0</v>
      </c>
      <c r="N518" s="8">
        <f>ROUND(INDEX([1]Calculation!R:R,ROW()),0)</f>
        <v>18</v>
      </c>
      <c r="O518" s="8">
        <f>ROUND(INDEX([1]Calculation!S:S,ROW()),0)</f>
        <v>1</v>
      </c>
    </row>
    <row r="519" spans="1:15">
      <c r="A519" t="str">
        <f>INDEX([1]Calculation!$E:$E,ROW())</f>
        <v>New Hampshire</v>
      </c>
      <c r="B519" t="str">
        <f>INDEX([1]Calculation!$C:$C,ROW())</f>
        <v>Emerson College</v>
      </c>
      <c r="C519" t="str">
        <f>IF(INDEX([1]Calculation!$F:$F,ROW())=0,"-",INDEX([1]Calculation!$F:$F,ROW()))</f>
        <v>B-</v>
      </c>
      <c r="D519" t="str">
        <f>INDEX([1]Calculation!$I:$I,ROW())&amp;"  "&amp;INDEX([1]Calculation!$J:$J,ROW())</f>
        <v>483  lv</v>
      </c>
      <c r="E519" s="2" t="str">
        <f>MONTH(INDEX([1]Calculation!$H:$H,ROW()))&amp;"/"&amp;DAY(INDEX([1]Calculation!$H:$H,ROW()))</f>
        <v>9/9</v>
      </c>
      <c r="F519" s="12">
        <f>ROUND(INDEX([1]Calculation!AK:AK,ROW()),1)</f>
        <v>0</v>
      </c>
      <c r="G519" s="8">
        <f>ROUND(INDEX([1]Calculation!K:K,ROW()),0)</f>
        <v>24</v>
      </c>
      <c r="H519" s="8">
        <f>ROUND(INDEX([1]Calculation!L:L,ROW()),0)</f>
        <v>0</v>
      </c>
      <c r="I519" s="8">
        <f>ROUND(INDEX([1]Calculation!M:M,ROW()),0)</f>
        <v>4</v>
      </c>
      <c r="J519" s="8">
        <f>ROUND(INDEX([1]Calculation!N:N,ROW()),0)</f>
        <v>11</v>
      </c>
      <c r="K519" s="8">
        <f>ROUND(INDEX([1]Calculation!O:O,ROW()),0)</f>
        <v>1</v>
      </c>
      <c r="L519" s="8">
        <f>ROUND(INDEX([1]Calculation!P:P,ROW()),0)</f>
        <v>13</v>
      </c>
      <c r="M519" s="8">
        <f>ROUND(INDEX([1]Calculation!Q:Q,ROW()),0)</f>
        <v>1</v>
      </c>
      <c r="N519" s="8">
        <f>ROUND(INDEX([1]Calculation!R:R,ROW()),0)</f>
        <v>21</v>
      </c>
      <c r="O519" s="8">
        <f>ROUND(INDEX([1]Calculation!S:S,ROW()),0)</f>
        <v>3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788  lv</v>
      </c>
      <c r="E520" s="2" t="str">
        <f>MONTH(INDEX([1]Calculation!$H:$H,ROW()))&amp;"/"&amp;DAY(INDEX([1]Calculation!$H:$H,ROW()))</f>
        <v>9/9</v>
      </c>
      <c r="F520" s="12">
        <f>ROUND(INDEX([1]Calculation!AK:AK,ROW()),1)</f>
        <v>0</v>
      </c>
      <c r="G520" s="8">
        <f>ROUND(INDEX([1]Calculation!K:K,ROW()),0)</f>
        <v>30</v>
      </c>
      <c r="H520" s="8">
        <f>ROUND(INDEX([1]Calculation!L:L,ROW()),0)</f>
        <v>0</v>
      </c>
      <c r="I520" s="8">
        <f>ROUND(INDEX([1]Calculation!M:M,ROW()),0)</f>
        <v>3</v>
      </c>
      <c r="J520" s="8">
        <f>ROUND(INDEX([1]Calculation!N:N,ROW()),0)</f>
        <v>5</v>
      </c>
      <c r="K520" s="8">
        <f>ROUND(INDEX([1]Calculation!O:O,ROW()),0)</f>
        <v>1</v>
      </c>
      <c r="L520" s="8">
        <f>ROUND(INDEX([1]Calculation!P:P,ROW()),0)</f>
        <v>17</v>
      </c>
      <c r="M520" s="8">
        <f>ROUND(INDEX([1]Calculation!Q:Q,ROW()),0)</f>
        <v>1</v>
      </c>
      <c r="N520" s="8">
        <f>ROUND(INDEX([1]Calculation!R:R,ROW()),0)</f>
        <v>15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1322  rv</v>
      </c>
      <c r="E521" s="2" t="str">
        <f>MONTH(INDEX([1]Calculation!$H:$H,ROW()))&amp;"/"&amp;DAY(INDEX([1]Calculation!$H:$H,ROW()))</f>
        <v>9/9</v>
      </c>
      <c r="F521" s="12">
        <f>ROUND(INDEX([1]Calculation!AK:AK,ROW()),1)</f>
        <v>0</v>
      </c>
      <c r="G521" s="8">
        <f>ROUND(INDEX([1]Calculation!K:K,ROW()),0)</f>
        <v>26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5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2</v>
      </c>
      <c r="N521" s="8">
        <f>ROUND(INDEX([1]Calculation!R:R,ROW()),0)</f>
        <v>13</v>
      </c>
      <c r="O521" s="8">
        <f>ROUND(INDEX([1]Calculation!S:S,ROW()),0)</f>
        <v>3</v>
      </c>
    </row>
    <row r="522" spans="1:15">
      <c r="A522" t="str">
        <f>INDEX([1]Calculation!$E:$E,ROW())</f>
        <v>US</v>
      </c>
      <c r="B522" t="str">
        <f>INDEX([1]Calculation!$C:$C,ROW())</f>
        <v>Harris Insights &amp; Analytics</v>
      </c>
      <c r="C522" t="str">
        <f>IF(INDEX([1]Calculation!$F:$F,ROW())=0,"-",INDEX([1]Calculation!$F:$F,ROW()))</f>
        <v>C+</v>
      </c>
      <c r="D522" t="str">
        <f>INDEX([1]Calculation!$I:$I,ROW())&amp;"  "&amp;INDEX([1]Calculation!$J:$J,ROW())</f>
        <v>454  rv</v>
      </c>
      <c r="E522" s="2" t="str">
        <f>MONTH(INDEX([1]Calculation!$H:$H,ROW()))&amp;"/"&amp;DAY(INDEX([1]Calculation!$H:$H,ROW()))</f>
        <v>9/8</v>
      </c>
      <c r="F522" s="12">
        <f>ROUND(INDEX([1]Calculation!AK:AK,ROW()),1)</f>
        <v>0</v>
      </c>
      <c r="G522" s="8">
        <f>ROUND(INDEX([1]Calculation!K:K,ROW()),0)</f>
        <v>27</v>
      </c>
      <c r="H522" s="8">
        <f>ROUND(INDEX([1]Calculation!L:L,ROW()),0)</f>
        <v>0</v>
      </c>
      <c r="I522" s="8">
        <f>ROUND(INDEX([1]Calculation!M:M,ROW()),0)</f>
        <v>3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15</v>
      </c>
      <c r="M522" s="8">
        <f>ROUND(INDEX([1]Calculation!Q:Q,ROW()),0)</f>
        <v>1</v>
      </c>
      <c r="N522" s="8">
        <f>ROUND(INDEX([1]Calculation!R:R,ROW()),0)</f>
        <v>12</v>
      </c>
      <c r="O522" s="8">
        <f>ROUND(INDEX([1]Calculation!S:S,ROW()),0)</f>
        <v>5</v>
      </c>
    </row>
    <row r="523" spans="1:15">
      <c r="A523" t="str">
        <f>INDEX([1]Calculation!$E:$E,ROW())</f>
        <v>US</v>
      </c>
      <c r="B523" t="str">
        <f>INDEX([1]Calculation!$C:$C,ROW())</f>
        <v>USC Dornsife/LA Times</v>
      </c>
      <c r="C523" t="str">
        <f>IF(INDEX([1]Calculation!$F:$F,ROW())=0,"-",INDEX([1]Calculation!$F:$F,ROW()))</f>
        <v>B/C</v>
      </c>
      <c r="D523" t="str">
        <f>INDEX([1]Calculation!$I:$I,ROW())&amp;"  "&amp;INDEX([1]Calculation!$J:$J,ROW())</f>
        <v>2462  lv</v>
      </c>
      <c r="E523" s="2" t="str">
        <f>MONTH(INDEX([1]Calculation!$H:$H,ROW()))&amp;"/"&amp;DAY(INDEX([1]Calculation!$H:$H,ROW()))</f>
        <v>9/8</v>
      </c>
      <c r="F523" s="12">
        <f>ROUND(INDEX([1]Calculation!AK:AK,ROW()),1)</f>
        <v>0.2</v>
      </c>
      <c r="G523" s="8">
        <f>ROUND(INDEX([1]Calculation!K:K,ROW()),0)</f>
        <v>28</v>
      </c>
      <c r="H523" s="8">
        <f>ROUND(INDEX([1]Calculation!L:L,ROW()),0)</f>
        <v>0</v>
      </c>
      <c r="I523" s="8">
        <f>ROUND(INDEX([1]Calculation!M:M,ROW()),0)</f>
        <v>2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13</v>
      </c>
      <c r="M523" s="8">
        <f>ROUND(INDEX([1]Calculation!Q:Q,ROW()),0)</f>
        <v>0</v>
      </c>
      <c r="N523" s="8">
        <f>ROUND(INDEX([1]Calculation!R:R,ROW()),0)</f>
        <v>11</v>
      </c>
      <c r="O523" s="8">
        <f>ROUND(INDEX([1]Calculation!S:S,ROW()),0)</f>
        <v>2</v>
      </c>
    </row>
    <row r="524" spans="1:15">
      <c r="A524" t="str">
        <f>INDEX([1]Calculation!$E:$E,ROW())</f>
        <v>Texas</v>
      </c>
      <c r="B524" t="str">
        <f>INDEX([1]Calculation!$C:$C,ROW())</f>
        <v>YouGov</v>
      </c>
      <c r="C524" t="str">
        <f>IF(INDEX([1]Calculation!$F:$F,ROW())=0,"-",INDEX([1]Calculation!$F:$F,ROW()))</f>
        <v>B-</v>
      </c>
      <c r="D524" t="str">
        <f>INDEX([1]Calculation!$I:$I,ROW())&amp;"  "&amp;INDEX([1]Calculation!$J:$J,ROW())</f>
        <v>552  lv</v>
      </c>
      <c r="E524" s="2" t="str">
        <f>MONTH(INDEX([1]Calculation!$H:$H,ROW()))&amp;"/"&amp;DAY(INDEX([1]Calculation!$H:$H,ROW()))</f>
        <v>9/8</v>
      </c>
      <c r="F524" s="12">
        <f>ROUND(INDEX([1]Calculation!AK:AK,ROW()),1)</f>
        <v>0.3</v>
      </c>
      <c r="G524" s="8">
        <f>ROUND(INDEX([1]Calculation!K:K,ROW()),0)</f>
        <v>26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12</v>
      </c>
      <c r="M524" s="8">
        <f>ROUND(INDEX([1]Calculation!Q:Q,ROW()),0)</f>
        <v>0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US</v>
      </c>
      <c r="B525" t="str">
        <f>INDEX([1]Calculation!$C:$C,ROW())</f>
        <v>Morning Consult</v>
      </c>
      <c r="C525" t="str">
        <f>IF(INDEX([1]Calculation!$F:$F,ROW())=0,"-",INDEX([1]Calculation!$F:$F,ROW()))</f>
        <v>B/C</v>
      </c>
      <c r="D525" t="str">
        <f>INDEX([1]Calculation!$I:$I,ROW())&amp;"  "&amp;INDEX([1]Calculation!$J:$J,ROW())</f>
        <v>17824  lv</v>
      </c>
      <c r="E525" s="2" t="str">
        <f>MONTH(INDEX([1]Calculation!$H:$H,ROW()))&amp;"/"&amp;DAY(INDEX([1]Calculation!$H:$H,ROW()))</f>
        <v>9/8</v>
      </c>
      <c r="F525" s="12">
        <f>ROUND(INDEX([1]Calculation!AK:AK,ROW()),1)</f>
        <v>0</v>
      </c>
      <c r="G525" s="8">
        <f>ROUND(INDEX([1]Calculation!K:K,ROW()),0)</f>
        <v>33</v>
      </c>
      <c r="H525" s="8">
        <f>ROUND(INDEX([1]Calculation!L:L,ROW()),0)</f>
        <v>0</v>
      </c>
      <c r="I525" s="8">
        <f>ROUND(INDEX([1]Calculation!M:M,ROW()),0)</f>
        <v>3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21</v>
      </c>
      <c r="M525" s="8">
        <f>ROUND(INDEX([1]Calculation!Q:Q,ROW()),0)</f>
        <v>1</v>
      </c>
      <c r="N525" s="8">
        <f>ROUND(INDEX([1]Calculation!R:R,ROW()),0)</f>
        <v>16</v>
      </c>
      <c r="O525" s="8">
        <f>ROUND(INDEX([1]Calculation!S:S,ROW()),0)</f>
        <v>3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1350  rv</v>
      </c>
      <c r="E526" s="2" t="str">
        <f>MONTH(INDEX([1]Calculation!$H:$H,ROW()))&amp;"/"&amp;DAY(INDEX([1]Calculation!$H:$H,ROW()))</f>
        <v>9/8</v>
      </c>
      <c r="F526" s="12">
        <f>ROUND(INDEX([1]Calculation!AK:AK,ROW()),1)</f>
        <v>0</v>
      </c>
      <c r="G526" s="8">
        <f>ROUND(INDEX([1]Calculation!K:K,ROW()),0)</f>
        <v>27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5</v>
      </c>
      <c r="K526" s="8">
        <f>ROUND(INDEX([1]Calculation!O:O,ROW()),0)</f>
        <v>1</v>
      </c>
      <c r="L526" s="8">
        <f>ROUND(INDEX([1]Calculation!P:P,ROW()),0)</f>
        <v>17</v>
      </c>
      <c r="M526" s="8">
        <f>ROUND(INDEX([1]Calculation!Q:Q,ROW()),0)</f>
        <v>1</v>
      </c>
      <c r="N526" s="8">
        <f>ROUND(INDEX([1]Calculation!R:R,ROW()),0)</f>
        <v>13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1350  rv</v>
      </c>
      <c r="E527" s="2" t="str">
        <f>MONTH(INDEX([1]Calculation!$H:$H,ROW()))&amp;"/"&amp;DAY(INDEX([1]Calculation!$H:$H,ROW()))</f>
        <v>9/7</v>
      </c>
      <c r="F527" s="12">
        <f>ROUND(INDEX([1]Calculation!AK:AK,ROW()),1)</f>
        <v>0</v>
      </c>
      <c r="G527" s="8">
        <f>ROUND(INDEX([1]Calculation!K:K,ROW()),0)</f>
        <v>26</v>
      </c>
      <c r="H527" s="8">
        <f>ROUND(INDEX([1]Calculation!L:L,ROW()),0)</f>
        <v>0</v>
      </c>
      <c r="I527" s="8">
        <f>ROUND(INDEX([1]Calculation!M:M,ROW()),0)</f>
        <v>2</v>
      </c>
      <c r="J527" s="8">
        <f>ROUND(INDEX([1]Calculation!N:N,ROW()),0)</f>
        <v>5</v>
      </c>
      <c r="K527" s="8">
        <f>ROUND(INDEX([1]Calculation!O:O,ROW()),0)</f>
        <v>1</v>
      </c>
      <c r="L527" s="8">
        <f>ROUND(INDEX([1]Calculation!P:P,ROW()),0)</f>
        <v>17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Benenson Strategy Group</v>
      </c>
      <c r="C528" t="str">
        <f>IF(INDEX([1]Calculation!$F:$F,ROW())=0,"-",INDEX([1]Calculation!$F:$F,ROW()))</f>
        <v>B/C</v>
      </c>
      <c r="D528" t="str">
        <f>INDEX([1]Calculation!$I:$I,ROW())&amp;"  "&amp;INDEX([1]Calculation!$J:$J,ROW())</f>
        <v>762  lv</v>
      </c>
      <c r="E528" s="2" t="str">
        <f>MONTH(INDEX([1]Calculation!$H:$H,ROW()))&amp;"/"&amp;DAY(INDEX([1]Calculation!$H:$H,ROW()))</f>
        <v>9/6</v>
      </c>
      <c r="F528" s="12">
        <f>ROUND(INDEX([1]Calculation!AK:AK,ROW()),1)</f>
        <v>2.7</v>
      </c>
      <c r="G528" s="8">
        <f>ROUND(INDEX([1]Calculation!K:K,ROW()),0)</f>
        <v>28</v>
      </c>
      <c r="H528" s="8">
        <f>ROUND(INDEX([1]Calculation!L:L,ROW()),0)</f>
        <v>0</v>
      </c>
      <c r="I528" s="8">
        <f>ROUND(INDEX([1]Calculation!M:M,ROW()),0)</f>
        <v>3</v>
      </c>
      <c r="J528" s="8">
        <f>ROUND(INDEX([1]Calculation!N:N,ROW()),0)</f>
        <v>8</v>
      </c>
      <c r="K528" s="8">
        <f>ROUND(INDEX([1]Calculation!O:O,ROW()),0)</f>
        <v>0</v>
      </c>
      <c r="L528" s="8">
        <f>ROUND(INDEX([1]Calculation!P:P,ROW()),0)</f>
        <v>21</v>
      </c>
      <c r="M528" s="8">
        <f>ROUND(INDEX([1]Calculation!Q:Q,ROW()),0)</f>
        <v>0</v>
      </c>
      <c r="N528" s="8">
        <f>ROUND(INDEX([1]Calculation!R:R,ROW()),0)</f>
        <v>14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1002  lv</v>
      </c>
      <c r="E529" s="2" t="str">
        <f>MONTH(INDEX([1]Calculation!$H:$H,ROW()))&amp;"/"&amp;DAY(INDEX([1]Calculation!$H:$H,ROW()))</f>
        <v>9/6</v>
      </c>
      <c r="F529" s="12">
        <f>ROUND(INDEX([1]Calculation!AK:AK,ROW()),1)</f>
        <v>0</v>
      </c>
      <c r="G529" s="8">
        <f>ROUND(INDEX([1]Calculation!K:K,ROW()),0)</f>
        <v>27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6</v>
      </c>
      <c r="K529" s="8">
        <f>ROUND(INDEX([1]Calculation!O:O,ROW()),0)</f>
        <v>1</v>
      </c>
      <c r="L529" s="8">
        <f>ROUND(INDEX([1]Calculation!P:P,ROW()),0)</f>
        <v>15</v>
      </c>
      <c r="M529" s="8">
        <f>ROUND(INDEX([1]Calculation!Q:Q,ROW()),0)</f>
        <v>0</v>
      </c>
      <c r="N529" s="8">
        <f>ROUND(INDEX([1]Calculation!R:R,ROW()),0)</f>
        <v>24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1002  lv</v>
      </c>
      <c r="E530" s="2" t="str">
        <f>MONTH(INDEX([1]Calculation!$H:$H,ROW()))&amp;"/"&amp;DAY(INDEX([1]Calculation!$H:$H,ROW()))</f>
        <v>9/6</v>
      </c>
      <c r="F530" s="12">
        <f>ROUND(INDEX([1]Calculation!AK:AK,ROW()),1)</f>
        <v>0</v>
      </c>
      <c r="G530" s="8">
        <f>ROUND(INDEX([1]Calculation!K:K,ROW()),0)</f>
        <v>0</v>
      </c>
      <c r="H530" s="8">
        <f>ROUND(INDEX([1]Calculation!L:L,ROW()),0)</f>
        <v>0</v>
      </c>
      <c r="I530" s="8">
        <f>ROUND(INDEX([1]Calculation!M:M,ROW()),0)</f>
        <v>0</v>
      </c>
      <c r="J530" s="8">
        <f>ROUND(INDEX([1]Calculation!N:N,ROW()),0)</f>
        <v>0</v>
      </c>
      <c r="K530" s="8">
        <f>ROUND(INDEX([1]Calculation!O:O,ROW()),0)</f>
        <v>0</v>
      </c>
      <c r="L530" s="8">
        <f>ROUND(INDEX([1]Calculation!P:P,ROW()),0)</f>
        <v>36</v>
      </c>
      <c r="M530" s="8">
        <f>ROUND(INDEX([1]Calculation!Q:Q,ROW()),0)</f>
        <v>0</v>
      </c>
      <c r="N530" s="8">
        <f>ROUND(INDEX([1]Calculation!R:R,ROW()),0)</f>
        <v>55</v>
      </c>
      <c r="O530" s="8">
        <f>ROUND(INDEX([1]Calculation!S:S,ROW()),0)</f>
        <v>0</v>
      </c>
    </row>
    <row r="531" spans="1:15">
      <c r="A531" t="str">
        <f>INDEX([1]Calculation!$E:$E,ROW())</f>
        <v>US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1002  lv</v>
      </c>
      <c r="E531" s="2" t="str">
        <f>MONTH(INDEX([1]Calculation!$H:$H,ROW()))&amp;"/"&amp;DAY(INDEX([1]Calculation!$H:$H,ROW()))</f>
        <v>9/6</v>
      </c>
      <c r="F531" s="12">
        <f>ROUND(INDEX([1]Calculation!AK:AK,ROW()),1)</f>
        <v>0</v>
      </c>
      <c r="G531" s="8">
        <f>ROUND(INDEX([1]Calculation!K:K,ROW()),0)</f>
        <v>43</v>
      </c>
      <c r="H531" s="8">
        <f>ROUND(INDEX([1]Calculation!L:L,ROW()),0)</f>
        <v>0</v>
      </c>
      <c r="I531" s="8">
        <f>ROUND(INDEX([1]Calculation!M:M,ROW()),0)</f>
        <v>0</v>
      </c>
      <c r="J531" s="8">
        <f>ROUND(INDEX([1]Calculation!N:N,ROW()),0)</f>
        <v>0</v>
      </c>
      <c r="K531" s="8">
        <f>ROUND(INDEX([1]Calculation!O:O,ROW()),0)</f>
        <v>0</v>
      </c>
      <c r="L531" s="8">
        <f>ROUND(INDEX([1]Calculation!P:P,ROW()),0)</f>
        <v>0</v>
      </c>
      <c r="M531" s="8">
        <f>ROUND(INDEX([1]Calculation!Q:Q,ROW()),0)</f>
        <v>0</v>
      </c>
      <c r="N531" s="8">
        <f>ROUND(INDEX([1]Calculation!R:R,ROW()),0)</f>
        <v>49</v>
      </c>
      <c r="O531" s="8">
        <f>ROUND(INDEX([1]Calculation!S:S,ROW()),0)</f>
        <v>0</v>
      </c>
    </row>
    <row r="532" spans="1:15">
      <c r="A532" t="str">
        <f>INDEX([1]Calculation!$E:$E,ROW())</f>
        <v>US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1002  lv</v>
      </c>
      <c r="E532" s="2" t="str">
        <f>MONTH(INDEX([1]Calculation!$H:$H,ROW()))&amp;"/"&amp;DAY(INDEX([1]Calculation!$H:$H,ROW()))</f>
        <v>9/6</v>
      </c>
      <c r="F532" s="12">
        <f>ROUND(INDEX([1]Calculation!AK:AK,ROW()),1)</f>
        <v>0</v>
      </c>
      <c r="G532" s="8">
        <f>ROUND(INDEX([1]Calculation!K:K,ROW()),0)</f>
        <v>51</v>
      </c>
      <c r="H532" s="8">
        <f>ROUND(INDEX([1]Calculation!L:L,ROW()),0)</f>
        <v>0</v>
      </c>
      <c r="I532" s="8">
        <f>ROUND(INDEX([1]Calculation!M:M,ROW()),0)</f>
        <v>0</v>
      </c>
      <c r="J532" s="8">
        <f>ROUND(INDEX([1]Calculation!N:N,ROW()),0)</f>
        <v>0</v>
      </c>
      <c r="K532" s="8">
        <f>ROUND(INDEX([1]Calculation!O:O,ROW()),0)</f>
        <v>0</v>
      </c>
      <c r="L532" s="8">
        <f>ROUND(INDEX([1]Calculation!P:P,ROW()),0)</f>
        <v>40</v>
      </c>
      <c r="M532" s="8">
        <f>ROUND(INDEX([1]Calculation!Q:Q,ROW()),0)</f>
        <v>0</v>
      </c>
      <c r="N532" s="8">
        <f>ROUND(INDEX([1]Calculation!R:R,ROW()),0)</f>
        <v>0</v>
      </c>
      <c r="O532" s="8">
        <f>ROUND(INDEX([1]Calculation!S:S,ROW()),0)</f>
        <v>0</v>
      </c>
    </row>
    <row r="533" spans="1:15">
      <c r="A533" t="str">
        <f>INDEX([1]Calculation!$E:$E,ROW())</f>
        <v>Texas</v>
      </c>
      <c r="B533" t="str">
        <f>INDEX([1]Calculation!$C:$C,ROW())</f>
        <v>Univision/University of Houston/Latino Decisions/North Star Opinion Research</v>
      </c>
      <c r="C533" t="str">
        <f>IF(INDEX([1]Calculation!$F:$F,ROW())=0,"-",INDEX([1]Calculation!$F:$F,ROW()))</f>
        <v>-</v>
      </c>
      <c r="D533" t="str">
        <f>INDEX([1]Calculation!$I:$I,ROW())&amp;"  "&amp;INDEX([1]Calculation!$J:$J,ROW())</f>
        <v>552  lv</v>
      </c>
      <c r="E533" s="2" t="str">
        <f>MONTH(INDEX([1]Calculation!$H:$H,ROW()))&amp;"/"&amp;DAY(INDEX([1]Calculation!$H:$H,ROW()))</f>
        <v>9/6</v>
      </c>
      <c r="F533" s="12">
        <f>ROUND(INDEX([1]Calculation!AK:AK,ROW()),1)</f>
        <v>1.8</v>
      </c>
      <c r="G533" s="8">
        <f>ROUND(INDEX([1]Calculation!K:K,ROW()),0)</f>
        <v>20</v>
      </c>
      <c r="H533" s="8">
        <f>ROUND(INDEX([1]Calculation!L:L,ROW()),0)</f>
        <v>0</v>
      </c>
      <c r="I533" s="8">
        <f>ROUND(INDEX([1]Calculation!M:M,ROW()),0)</f>
        <v>3</v>
      </c>
      <c r="J533" s="8">
        <f>ROUND(INDEX([1]Calculation!N:N,ROW()),0)</f>
        <v>1</v>
      </c>
      <c r="K533" s="8">
        <f>ROUND(INDEX([1]Calculation!O:O,ROW()),0)</f>
        <v>0</v>
      </c>
      <c r="L533" s="8">
        <f>ROUND(INDEX([1]Calculation!P:P,ROW()),0)</f>
        <v>13</v>
      </c>
      <c r="M533" s="8">
        <f>ROUND(INDEX([1]Calculation!Q:Q,ROW()),0)</f>
        <v>1</v>
      </c>
      <c r="N533" s="8">
        <f>ROUND(INDEX([1]Calculation!R:R,ROW()),0)</f>
        <v>12</v>
      </c>
      <c r="O533" s="8">
        <f>ROUND(INDEX([1]Calculation!S:S,ROW()),0)</f>
        <v>1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1891  lv</v>
      </c>
      <c r="E534" s="2" t="str">
        <f>MONTH(INDEX([1]Calculation!$H:$H,ROW()))&amp;"/"&amp;DAY(INDEX([1]Calculation!$H:$H,ROW()))</f>
        <v>9/6</v>
      </c>
      <c r="F534" s="12">
        <f>ROUND(INDEX([1]Calculation!AK:AK,ROW()),1)</f>
        <v>0</v>
      </c>
      <c r="G534" s="8">
        <f>ROUND(INDEX([1]Calculation!K:K,ROW()),0)</f>
        <v>33</v>
      </c>
      <c r="H534" s="8">
        <f>ROUND(INDEX([1]Calculation!L:L,ROW()),0)</f>
        <v>0</v>
      </c>
      <c r="I534" s="8">
        <f>ROUND(INDEX([1]Calculation!M:M,ROW()),0)</f>
        <v>2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15</v>
      </c>
      <c r="M534" s="8">
        <f>ROUND(INDEX([1]Calculation!Q:Q,ROW()),0)</f>
        <v>1</v>
      </c>
      <c r="N534" s="8">
        <f>ROUND(INDEX([1]Calculation!R:R,ROW()),0)</f>
        <v>15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3137  rv</v>
      </c>
      <c r="E535" s="2" t="str">
        <f>MONTH(INDEX([1]Calculation!$H:$H,ROW()))&amp;"/"&amp;DAY(INDEX([1]Calculation!$H:$H,ROW()))</f>
        <v>9/6</v>
      </c>
      <c r="F535" s="12">
        <f>ROUND(INDEX([1]Calculation!AK:AK,ROW()),1)</f>
        <v>0</v>
      </c>
      <c r="G535" s="8">
        <f>ROUND(INDEX([1]Calculation!K:K,ROW()),0)</f>
        <v>28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5</v>
      </c>
      <c r="K535" s="8">
        <f>ROUND(INDEX([1]Calculation!O:O,ROW()),0)</f>
        <v>1</v>
      </c>
      <c r="L535" s="8">
        <f>ROUND(INDEX([1]Calculation!P:P,ROW()),0)</f>
        <v>17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829  lv</v>
      </c>
      <c r="E536" s="2" t="str">
        <f>MONTH(INDEX([1]Calculation!$H:$H,ROW()))&amp;"/"&amp;DAY(INDEX([1]Calculation!$H:$H,ROW()))</f>
        <v>9/6</v>
      </c>
      <c r="F536" s="12">
        <f>ROUND(INDEX([1]Calculation!AK:AK,ROW()),1)</f>
        <v>0</v>
      </c>
      <c r="G536" s="8">
        <f>ROUND(INDEX([1]Calculation!K:K,ROW()),0)</f>
        <v>33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15</v>
      </c>
      <c r="M536" s="8">
        <f>ROUND(INDEX([1]Calculation!Q:Q,ROW()),0)</f>
        <v>1</v>
      </c>
      <c r="N536" s="8">
        <f>ROUND(INDEX([1]Calculation!R:R,ROW()),0)</f>
        <v>14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Harris Insights &amp; Analytics</v>
      </c>
      <c r="C537" t="str">
        <f>IF(INDEX([1]Calculation!$F:$F,ROW())=0,"-",INDEX([1]Calculation!$F:$F,ROW()))</f>
        <v>C+</v>
      </c>
      <c r="D537" t="str">
        <f>INDEX([1]Calculation!$I:$I,ROW())&amp;"  "&amp;INDEX([1]Calculation!$J:$J,ROW())</f>
        <v>1352  rv</v>
      </c>
      <c r="E537" s="2" t="str">
        <f>MONTH(INDEX([1]Calculation!$H:$H,ROW()))&amp;"/"&amp;DAY(INDEX([1]Calculation!$H:$H,ROW()))</f>
        <v>9/6</v>
      </c>
      <c r="F537" s="12">
        <f>ROUND(INDEX([1]Calculation!AK:AK,ROW()),1)</f>
        <v>0</v>
      </c>
      <c r="G537" s="8">
        <f>ROUND(INDEX([1]Calculation!K:K,ROW()),0)</f>
        <v>29</v>
      </c>
      <c r="H537" s="8">
        <f>ROUND(INDEX([1]Calculation!L:L,ROW()),0)</f>
        <v>0</v>
      </c>
      <c r="I537" s="8">
        <f>ROUND(INDEX([1]Calculation!M:M,ROW()),0)</f>
        <v>2</v>
      </c>
      <c r="J537" s="8">
        <f>ROUND(INDEX([1]Calculation!N:N,ROW()),0)</f>
        <v>4</v>
      </c>
      <c r="K537" s="8">
        <f>ROUND(INDEX([1]Calculation!O:O,ROW()),0)</f>
        <v>1</v>
      </c>
      <c r="L537" s="8">
        <f>ROUND(INDEX([1]Calculation!P:P,ROW()),0)</f>
        <v>17</v>
      </c>
      <c r="M537" s="8">
        <f>ROUND(INDEX([1]Calculation!Q:Q,ROW()),0)</f>
        <v>1</v>
      </c>
      <c r="N537" s="8">
        <f>ROUND(INDEX([1]Calculation!R:R,ROW()),0)</f>
        <v>13</v>
      </c>
      <c r="O537" s="8">
        <f>ROUND(INDEX([1]Calculation!S:S,ROW()),0)</f>
        <v>2</v>
      </c>
    </row>
    <row r="538" spans="1:15">
      <c r="A538" t="str">
        <f>INDEX([1]Calculation!$E:$E,ROW())</f>
        <v>Texas</v>
      </c>
      <c r="B538" t="str">
        <f>INDEX([1]Calculation!$C:$C,ROW())</f>
        <v>Ragnar Research Partners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600  lv</v>
      </c>
      <c r="E538" s="2" t="str">
        <f>MONTH(INDEX([1]Calculation!$H:$H,ROW()))&amp;"/"&amp;DAY(INDEX([1]Calculation!$H:$H,ROW()))</f>
        <v>9/5</v>
      </c>
      <c r="F538" s="12">
        <f>ROUND(INDEX([1]Calculation!AK:AK,ROW()),1)</f>
        <v>1.6</v>
      </c>
      <c r="G538" s="8">
        <f>ROUND(INDEX([1]Calculation!K:K,ROW()),0)</f>
        <v>23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0</v>
      </c>
      <c r="L538" s="8">
        <f>ROUND(INDEX([1]Calculation!P:P,ROW()),0)</f>
        <v>12</v>
      </c>
      <c r="M538" s="8">
        <f>ROUND(INDEX([1]Calculation!Q:Q,ROW()),0)</f>
        <v>0</v>
      </c>
      <c r="N538" s="8">
        <f>ROUND(INDEX([1]Calculation!R:R,ROW()),0)</f>
        <v>15</v>
      </c>
      <c r="O538" s="8">
        <f>ROUND(INDEX([1]Calculation!S:S,ROW()),0)</f>
        <v>0</v>
      </c>
    </row>
    <row r="539" spans="1:15">
      <c r="A539" t="str">
        <f>INDEX([1]Calculation!$E:$E,ROW())</f>
        <v>US</v>
      </c>
      <c r="B539" t="str">
        <f>INDEX([1]Calculation!$C:$C,ROW())</f>
        <v>ABC News/Washington Post</v>
      </c>
      <c r="C539" t="str">
        <f>IF(INDEX([1]Calculation!$F:$F,ROW())=0,"-",INDEX([1]Calculation!$F:$F,ROW()))</f>
        <v>A+</v>
      </c>
      <c r="D539" t="str">
        <f>INDEX([1]Calculation!$I:$I,ROW())&amp;"  "&amp;INDEX([1]Calculation!$J:$J,ROW())</f>
        <v>437  a</v>
      </c>
      <c r="E539" s="2" t="str">
        <f>MONTH(INDEX([1]Calculation!$H:$H,ROW()))&amp;"/"&amp;DAY(INDEX([1]Calculation!$H:$H,ROW()))</f>
        <v>9/5</v>
      </c>
      <c r="F539" s="12">
        <f>ROUND(INDEX([1]Calculation!AK:AK,ROW()),1)</f>
        <v>0</v>
      </c>
      <c r="G539" s="8">
        <f>ROUND(INDEX([1]Calculation!K:K,ROW()),0)</f>
        <v>27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19</v>
      </c>
      <c r="M539" s="8">
        <f>ROUND(INDEX([1]Calculation!Q:Q,ROW()),0)</f>
        <v>0</v>
      </c>
      <c r="N539" s="8">
        <f>ROUND(INDEX([1]Calculation!R:R,ROW()),0)</f>
        <v>17</v>
      </c>
      <c r="O539" s="8">
        <f>ROUND(INDEX([1]Calculation!S:S,ROW()),0)</f>
        <v>3</v>
      </c>
    </row>
    <row r="540" spans="1:15">
      <c r="A540" t="str">
        <f>INDEX([1]Calculation!$E:$E,ROW())</f>
        <v>US</v>
      </c>
      <c r="B540" t="str">
        <f>INDEX([1]Calculation!$C:$C,ROW())</f>
        <v>ABC News/Washington Post</v>
      </c>
      <c r="C540" t="str">
        <f>IF(INDEX([1]Calculation!$F:$F,ROW())=0,"-",INDEX([1]Calculation!$F:$F,ROW()))</f>
        <v>A+</v>
      </c>
      <c r="D540" t="str">
        <f>INDEX([1]Calculation!$I:$I,ROW())&amp;"  "&amp;INDEX([1]Calculation!$J:$J,ROW())</f>
        <v>391  rv</v>
      </c>
      <c r="E540" s="2" t="str">
        <f>MONTH(INDEX([1]Calculation!$H:$H,ROW()))&amp;"/"&amp;DAY(INDEX([1]Calculation!$H:$H,ROW()))</f>
        <v>9/5</v>
      </c>
      <c r="F540" s="12">
        <f>ROUND(INDEX([1]Calculation!AK:AK,ROW()),1)</f>
        <v>0</v>
      </c>
      <c r="G540" s="8">
        <f>ROUND(INDEX([1]Calculation!K:K,ROW()),0)</f>
        <v>29</v>
      </c>
      <c r="H540" s="8">
        <f>ROUND(INDEX([1]Calculation!L:L,ROW()),0)</f>
        <v>0</v>
      </c>
      <c r="I540" s="8">
        <f>ROUND(INDEX([1]Calculation!M:M,ROW()),0)</f>
        <v>1</v>
      </c>
      <c r="J540" s="8">
        <f>ROUND(INDEX([1]Calculation!N:N,ROW()),0)</f>
        <v>4</v>
      </c>
      <c r="K540" s="8">
        <f>ROUND(INDEX([1]Calculation!O:O,ROW()),0)</f>
        <v>2</v>
      </c>
      <c r="L540" s="8">
        <f>ROUND(INDEX([1]Calculation!P:P,ROW()),0)</f>
        <v>19</v>
      </c>
      <c r="M540" s="8">
        <f>ROUND(INDEX([1]Calculation!Q:Q,ROW()),0)</f>
        <v>1</v>
      </c>
      <c r="N540" s="8">
        <f>ROUND(INDEX([1]Calculation!R:R,ROW()),0)</f>
        <v>18</v>
      </c>
      <c r="O540" s="8">
        <f>ROUND(INDEX([1]Calculation!S:S,ROW()),0)</f>
        <v>3</v>
      </c>
    </row>
    <row r="541" spans="1:15">
      <c r="A541" t="str">
        <f>INDEX([1]Calculation!$E:$E,ROW())</f>
        <v>Massachusetts</v>
      </c>
      <c r="B541" t="str">
        <f>INDEX([1]Calculation!$C:$C,ROW())</f>
        <v>Suffolk University</v>
      </c>
      <c r="C541" t="str">
        <f>IF(INDEX([1]Calculation!$F:$F,ROW())=0,"-",INDEX([1]Calculation!$F:$F,ROW()))</f>
        <v>A-</v>
      </c>
      <c r="D541" t="str">
        <f>INDEX([1]Calculation!$I:$I,ROW())&amp;"  "&amp;INDEX([1]Calculation!$J:$J,ROW())</f>
        <v>500  lv</v>
      </c>
      <c r="E541" s="2" t="str">
        <f>MONTH(INDEX([1]Calculation!$H:$H,ROW()))&amp;"/"&amp;DAY(INDEX([1]Calculation!$H:$H,ROW()))</f>
        <v>9/5</v>
      </c>
      <c r="F541" s="12">
        <f>ROUND(INDEX([1]Calculation!AK:AK,ROW()),1)</f>
        <v>4.9000000000000004</v>
      </c>
      <c r="G541" s="8">
        <f>ROUND(INDEX([1]Calculation!K:K,ROW()),0)</f>
        <v>26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5</v>
      </c>
      <c r="K541" s="8">
        <f>ROUND(INDEX([1]Calculation!O:O,ROW()),0)</f>
        <v>0</v>
      </c>
      <c r="L541" s="8">
        <f>ROUND(INDEX([1]Calculation!P:P,ROW()),0)</f>
        <v>8</v>
      </c>
      <c r="M541" s="8">
        <f>ROUND(INDEX([1]Calculation!Q:Q,ROW()),0)</f>
        <v>0</v>
      </c>
      <c r="N541" s="8">
        <f>ROUND(INDEX([1]Calculation!R:R,ROW()),0)</f>
        <v>24</v>
      </c>
      <c r="O541" s="8">
        <f>ROUND(INDEX([1]Calculation!S:S,ROW()),0)</f>
        <v>1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846  lv</v>
      </c>
      <c r="E542" s="2" t="str">
        <f>MONTH(INDEX([1]Calculation!$H:$H,ROW()))&amp;"/"&amp;DAY(INDEX([1]Calculation!$H:$H,ROW()))</f>
        <v>9/5</v>
      </c>
      <c r="F542" s="12">
        <f>ROUND(INDEX([1]Calculation!AK:AK,ROW()),1)</f>
        <v>0</v>
      </c>
      <c r="G542" s="8">
        <f>ROUND(INDEX([1]Calculation!K:K,ROW()),0)</f>
        <v>33</v>
      </c>
      <c r="H542" s="8">
        <f>ROUND(INDEX([1]Calculation!L:L,ROW()),0)</f>
        <v>0</v>
      </c>
      <c r="I542" s="8">
        <f>ROUND(INDEX([1]Calculation!M:M,ROW()),0)</f>
        <v>1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15</v>
      </c>
      <c r="M542" s="8">
        <f>ROUND(INDEX([1]Calculation!Q:Q,ROW()),0)</f>
        <v>1</v>
      </c>
      <c r="N542" s="8">
        <f>ROUND(INDEX([1]Calculation!R:R,ROW()),0)</f>
        <v>15</v>
      </c>
      <c r="O542" s="8">
        <f>ROUND(INDEX([1]Calculation!S:S,ROW()),0)</f>
        <v>3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1372  rv</v>
      </c>
      <c r="E543" s="2" t="str">
        <f>MONTH(INDEX([1]Calculation!$H:$H,ROW()))&amp;"/"&amp;DAY(INDEX([1]Calculation!$H:$H,ROW()))</f>
        <v>9/5</v>
      </c>
      <c r="F543" s="12">
        <f>ROUND(INDEX([1]Calculation!AK:AK,ROW()),1)</f>
        <v>0</v>
      </c>
      <c r="G543" s="8">
        <f>ROUND(INDEX([1]Calculation!K:K,ROW()),0)</f>
        <v>30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4</v>
      </c>
      <c r="K543" s="8">
        <f>ROUND(INDEX([1]Calculation!O:O,ROW()),0)</f>
        <v>1</v>
      </c>
      <c r="L543" s="8">
        <f>ROUND(INDEX([1]Calculation!P:P,ROW()),0)</f>
        <v>16</v>
      </c>
      <c r="M543" s="8">
        <f>ROUND(INDEX([1]Calculation!Q:Q,ROW()),0)</f>
        <v>1</v>
      </c>
      <c r="N543" s="8">
        <f>ROUND(INDEX([1]Calculation!R:R,ROW()),0)</f>
        <v>13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TargetPoint/GQR Research</v>
      </c>
      <c r="C544" t="str">
        <f>IF(INDEX([1]Calculation!$F:$F,ROW())=0,"-",INDEX([1]Calculation!$F:$F,ROW()))</f>
        <v>-</v>
      </c>
      <c r="D544" t="str">
        <f>INDEX([1]Calculation!$I:$I,ROW())&amp;"  "&amp;INDEX([1]Calculation!$J:$J,ROW())</f>
        <v>600  lv</v>
      </c>
      <c r="E544" s="2" t="str">
        <f>MONTH(INDEX([1]Calculation!$H:$H,ROW()))&amp;"/"&amp;DAY(INDEX([1]Calculation!$H:$H,ROW()))</f>
        <v>9/4</v>
      </c>
      <c r="F544" s="12">
        <f>ROUND(INDEX([1]Calculation!AK:AK,ROW()),1)</f>
        <v>1.7</v>
      </c>
      <c r="G544" s="8">
        <f>ROUND(INDEX([1]Calculation!K:K,ROW()),0)</f>
        <v>26</v>
      </c>
      <c r="H544" s="8">
        <f>ROUND(INDEX([1]Calculation!L:L,ROW()),0)</f>
        <v>0</v>
      </c>
      <c r="I544" s="8">
        <f>ROUND(INDEX([1]Calculation!M:M,ROW()),0)</f>
        <v>1</v>
      </c>
      <c r="J544" s="8">
        <f>ROUND(INDEX([1]Calculation!N:N,ROW()),0)</f>
        <v>5</v>
      </c>
      <c r="K544" s="8">
        <f>ROUND(INDEX([1]Calculation!O:O,ROW()),0)</f>
        <v>2</v>
      </c>
      <c r="L544" s="8">
        <f>ROUND(INDEX([1]Calculation!P:P,ROW()),0)</f>
        <v>15</v>
      </c>
      <c r="M544" s="8">
        <f>ROUND(INDEX([1]Calculation!Q:Q,ROW()),0)</f>
        <v>0</v>
      </c>
      <c r="N544" s="8">
        <f>ROUND(INDEX([1]Calculation!R:R,ROW()),0)</f>
        <v>23</v>
      </c>
      <c r="O544" s="8">
        <f>ROUND(INDEX([1]Calculation!S:S,ROW()),0)</f>
        <v>0</v>
      </c>
    </row>
    <row r="545" spans="1:15">
      <c r="A545" t="str">
        <f>INDEX([1]Calculation!$E:$E,ROW())</f>
        <v>South Carolina</v>
      </c>
      <c r="B545" t="str">
        <f>INDEX([1]Calculation!$C:$C,ROW())</f>
        <v>YouGov</v>
      </c>
      <c r="C545" t="str">
        <f>IF(INDEX([1]Calculation!$F:$F,ROW())=0,"-",INDEX([1]Calculation!$F:$F,ROW()))</f>
        <v>B-</v>
      </c>
      <c r="D545" t="str">
        <f>INDEX([1]Calculation!$I:$I,ROW())&amp;"  "&amp;INDEX([1]Calculation!$J:$J,ROW())</f>
        <v>785  lv</v>
      </c>
      <c r="E545" s="2" t="str">
        <f>MONTH(INDEX([1]Calculation!$H:$H,ROW()))&amp;"/"&amp;DAY(INDEX([1]Calculation!$H:$H,ROW()))</f>
        <v>9/4</v>
      </c>
      <c r="F545" s="12">
        <f>ROUND(INDEX([1]Calculation!AK:AK,ROW()),1)</f>
        <v>0</v>
      </c>
      <c r="G545" s="8">
        <f>ROUND(INDEX([1]Calculation!K:K,ROW()),0)</f>
        <v>43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4</v>
      </c>
      <c r="K545" s="8">
        <f>ROUND(INDEX([1]Calculation!O:O,ROW()),0)</f>
        <v>1</v>
      </c>
      <c r="L545" s="8">
        <f>ROUND(INDEX([1]Calculation!P:P,ROW()),0)</f>
        <v>18</v>
      </c>
      <c r="M545" s="8">
        <f>ROUND(INDEX([1]Calculation!Q:Q,ROW()),0)</f>
        <v>1</v>
      </c>
      <c r="N545" s="8">
        <f>ROUND(INDEX([1]Calculation!R:R,ROW()),0)</f>
        <v>14</v>
      </c>
      <c r="O545" s="8">
        <f>ROUND(INDEX([1]Calculation!S:S,ROW()),0)</f>
        <v>1</v>
      </c>
    </row>
    <row r="546" spans="1:15">
      <c r="A546" t="str">
        <f>INDEX([1]Calculation!$E:$E,ROW())</f>
        <v>Nevada</v>
      </c>
      <c r="B546" t="str">
        <f>INDEX([1]Calculation!$C:$C,ROW())</f>
        <v>YouGov</v>
      </c>
      <c r="C546" t="str">
        <f>IF(INDEX([1]Calculation!$F:$F,ROW())=0,"-",INDEX([1]Calculation!$F:$F,ROW()))</f>
        <v>B-</v>
      </c>
      <c r="D546" t="str">
        <f>INDEX([1]Calculation!$I:$I,ROW())&amp;"  "&amp;INDEX([1]Calculation!$J:$J,ROW())</f>
        <v>563  lv</v>
      </c>
      <c r="E546" s="2" t="str">
        <f>MONTH(INDEX([1]Calculation!$H:$H,ROW()))&amp;"/"&amp;DAY(INDEX([1]Calculation!$H:$H,ROW()))</f>
        <v>9/4</v>
      </c>
      <c r="F546" s="12">
        <f>ROUND(INDEX([1]Calculation!AK:AK,ROW()),1)</f>
        <v>0.3</v>
      </c>
      <c r="G546" s="8">
        <f>ROUND(INDEX([1]Calculation!K:K,ROW()),0)</f>
        <v>27</v>
      </c>
      <c r="H546" s="8">
        <f>ROUND(INDEX([1]Calculation!L:L,ROW()),0)</f>
        <v>0</v>
      </c>
      <c r="I546" s="8">
        <f>ROUND(INDEX([1]Calculation!M:M,ROW()),0)</f>
        <v>1</v>
      </c>
      <c r="J546" s="8">
        <f>ROUND(INDEX([1]Calculation!N:N,ROW()),0)</f>
        <v>4</v>
      </c>
      <c r="K546" s="8">
        <f>ROUND(INDEX([1]Calculation!O:O,ROW()),0)</f>
        <v>0</v>
      </c>
      <c r="L546" s="8">
        <f>ROUND(INDEX([1]Calculation!P:P,ROW()),0)</f>
        <v>29</v>
      </c>
      <c r="M546" s="8">
        <f>ROUND(INDEX([1]Calculation!Q:Q,ROW()),0)</f>
        <v>2</v>
      </c>
      <c r="N546" s="8">
        <f>ROUND(INDEX([1]Calculation!R:R,ROW()),0)</f>
        <v>18</v>
      </c>
      <c r="O546" s="8">
        <f>ROUND(INDEX([1]Calculation!S:S,ROW()),0)</f>
        <v>1</v>
      </c>
    </row>
    <row r="547" spans="1:15">
      <c r="A547" t="str">
        <f>INDEX([1]Calculation!$E:$E,ROW())</f>
        <v>Iowa</v>
      </c>
      <c r="B547" t="str">
        <f>INDEX([1]Calculation!$C:$C,ROW())</f>
        <v>YouGov</v>
      </c>
      <c r="C547" t="str">
        <f>IF(INDEX([1]Calculation!$F:$F,ROW())=0,"-",INDEX([1]Calculation!$F:$F,ROW()))</f>
        <v>B-</v>
      </c>
      <c r="D547" t="str">
        <f>INDEX([1]Calculation!$I:$I,ROW())&amp;"  "&amp;INDEX([1]Calculation!$J:$J,ROW())</f>
        <v>682  lv</v>
      </c>
      <c r="E547" s="2" t="str">
        <f>MONTH(INDEX([1]Calculation!$H:$H,ROW()))&amp;"/"&amp;DAY(INDEX([1]Calculation!$H:$H,ROW()))</f>
        <v>9/4</v>
      </c>
      <c r="F547" s="12">
        <f>ROUND(INDEX([1]Calculation!AK:AK,ROW()),1)</f>
        <v>0</v>
      </c>
      <c r="G547" s="8">
        <f>ROUND(INDEX([1]Calculation!K:K,ROW()),0)</f>
        <v>29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7</v>
      </c>
      <c r="K547" s="8">
        <f>ROUND(INDEX([1]Calculation!O:O,ROW()),0)</f>
        <v>2</v>
      </c>
      <c r="L547" s="8">
        <f>ROUND(INDEX([1]Calculation!P:P,ROW()),0)</f>
        <v>26</v>
      </c>
      <c r="M547" s="8">
        <f>ROUND(INDEX([1]Calculation!Q:Q,ROW()),0)</f>
        <v>2</v>
      </c>
      <c r="N547" s="8">
        <f>ROUND(INDEX([1]Calculation!R:R,ROW()),0)</f>
        <v>17</v>
      </c>
      <c r="O547" s="8">
        <f>ROUND(INDEX([1]Calculation!S:S,ROW()),0)</f>
        <v>1</v>
      </c>
    </row>
    <row r="548" spans="1:15">
      <c r="A548" t="str">
        <f>INDEX([1]Calculation!$E:$E,ROW())</f>
        <v>New Hampshire</v>
      </c>
      <c r="B548" t="str">
        <f>INDEX([1]Calculation!$C:$C,ROW())</f>
        <v>YouGov</v>
      </c>
      <c r="C548" t="str">
        <f>IF(INDEX([1]Calculation!$F:$F,ROW())=0,"-",INDEX([1]Calculation!$F:$F,ROW()))</f>
        <v>B-</v>
      </c>
      <c r="D548" t="str">
        <f>INDEX([1]Calculation!$I:$I,ROW())&amp;"  "&amp;INDEX([1]Calculation!$J:$J,ROW())</f>
        <v>492  lv</v>
      </c>
      <c r="E548" s="2" t="str">
        <f>MONTH(INDEX([1]Calculation!$H:$H,ROW()))&amp;"/"&amp;DAY(INDEX([1]Calculation!$H:$H,ROW()))</f>
        <v>9/4</v>
      </c>
      <c r="F548" s="12">
        <f>ROUND(INDEX([1]Calculation!AK:AK,ROW()),1)</f>
        <v>0</v>
      </c>
      <c r="G548" s="8">
        <f>ROUND(INDEX([1]Calculation!K:K,ROW()),0)</f>
        <v>26</v>
      </c>
      <c r="H548" s="8">
        <f>ROUND(INDEX([1]Calculation!L:L,ROW()),0)</f>
        <v>0</v>
      </c>
      <c r="I548" s="8">
        <f>ROUND(INDEX([1]Calculation!M:M,ROW()),0)</f>
        <v>2</v>
      </c>
      <c r="J548" s="8">
        <f>ROUND(INDEX([1]Calculation!N:N,ROW()),0)</f>
        <v>8</v>
      </c>
      <c r="K548" s="8">
        <f>ROUND(INDEX([1]Calculation!O:O,ROW()),0)</f>
        <v>1</v>
      </c>
      <c r="L548" s="8">
        <f>ROUND(INDEX([1]Calculation!P:P,ROW()),0)</f>
        <v>25</v>
      </c>
      <c r="M548" s="8">
        <f>ROUND(INDEX([1]Calculation!Q:Q,ROW()),0)</f>
        <v>1</v>
      </c>
      <c r="N548" s="8">
        <f>ROUND(INDEX([1]Calculation!R:R,ROW()),0)</f>
        <v>27</v>
      </c>
      <c r="O548" s="8">
        <f>ROUND(INDEX([1]Calculation!S:S,ROW()),0)</f>
        <v>1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842  lv</v>
      </c>
      <c r="E549" s="2" t="str">
        <f>MONTH(INDEX([1]Calculation!$H:$H,ROW()))&amp;"/"&amp;DAY(INDEX([1]Calculation!$H:$H,ROW()))</f>
        <v>9/4</v>
      </c>
      <c r="F549" s="12">
        <f>ROUND(INDEX([1]Calculation!AK:AK,ROW()),1)</f>
        <v>0</v>
      </c>
      <c r="G549" s="8">
        <f>ROUND(INDEX([1]Calculation!K:K,ROW()),0)</f>
        <v>33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6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15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1347  rv</v>
      </c>
      <c r="E550" s="2" t="str">
        <f>MONTH(INDEX([1]Calculation!$H:$H,ROW()))&amp;"/"&amp;DAY(INDEX([1]Calculation!$H:$H,ROW()))</f>
        <v>9/4</v>
      </c>
      <c r="F550" s="12">
        <f>ROUND(INDEX([1]Calculation!AK:AK,ROW()),1)</f>
        <v>0</v>
      </c>
      <c r="G550" s="8">
        <f>ROUND(INDEX([1]Calculation!K:K,ROW()),0)</f>
        <v>30</v>
      </c>
      <c r="H550" s="8">
        <f>ROUND(INDEX([1]Calculation!L:L,ROW()),0)</f>
        <v>0</v>
      </c>
      <c r="I550" s="8">
        <f>ROUND(INDEX([1]Calculation!M:M,ROW()),0)</f>
        <v>1</v>
      </c>
      <c r="J550" s="8">
        <f>ROUND(INDEX([1]Calculation!N:N,ROW()),0)</f>
        <v>5</v>
      </c>
      <c r="K550" s="8">
        <f>ROUND(INDEX([1]Calculation!O:O,ROW()),0)</f>
        <v>1</v>
      </c>
      <c r="L550" s="8">
        <f>ROUND(INDEX([1]Calculation!P:P,ROW()),0)</f>
        <v>16</v>
      </c>
      <c r="M550" s="8">
        <f>ROUND(INDEX([1]Calculation!Q:Q,ROW()),0)</f>
        <v>1</v>
      </c>
      <c r="N550" s="8">
        <f>ROUND(INDEX([1]Calculation!R:R,ROW()),0)</f>
        <v>12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Swayable</v>
      </c>
      <c r="C551" t="str">
        <f>IF(INDEX([1]Calculation!$F:$F,ROW())=0,"-",INDEX([1]Calculation!$F:$F,ROW()))</f>
        <v>-</v>
      </c>
      <c r="D551" t="str">
        <f>INDEX([1]Calculation!$I:$I,ROW())&amp;"  "&amp;INDEX([1]Calculation!$J:$J,ROW())</f>
        <v>1849  lv</v>
      </c>
      <c r="E551" s="2" t="str">
        <f>MONTH(INDEX([1]Calculation!$H:$H,ROW()))&amp;"/"&amp;DAY(INDEX([1]Calculation!$H:$H,ROW()))</f>
        <v>8/23</v>
      </c>
      <c r="F551" s="12">
        <f>ROUND(INDEX([1]Calculation!AK:AK,ROW()),1)</f>
        <v>0</v>
      </c>
      <c r="G551" s="8">
        <f>ROUND(INDEX([1]Calculation!K:K,ROW()),0)</f>
        <v>33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3</v>
      </c>
      <c r="K551" s="8">
        <f>ROUND(INDEX([1]Calculation!O:O,ROW()),0)</f>
        <v>1</v>
      </c>
      <c r="L551" s="8">
        <f>ROUND(INDEX([1]Calculation!P:P,ROW()),0)</f>
        <v>18</v>
      </c>
      <c r="M551" s="8">
        <f>ROUND(INDEX([1]Calculation!Q:Q,ROW()),0)</f>
        <v>2</v>
      </c>
      <c r="N551" s="8">
        <f>ROUND(INDEX([1]Calculation!R:R,ROW()),0)</f>
        <v>16</v>
      </c>
      <c r="O551" s="8">
        <f>ROUND(INDEX([1]Calculation!S:S,ROW()),0)</f>
        <v>1</v>
      </c>
    </row>
    <row r="552" spans="1:15">
      <c r="A552" t="str">
        <f>INDEX([1]Calculation!$E:$E,ROW())</f>
        <v>US</v>
      </c>
      <c r="B552" t="str">
        <f>INDEX([1]Calculation!$C:$C,ROW())</f>
        <v>Swayable</v>
      </c>
      <c r="C552" t="str">
        <f>IF(INDEX([1]Calculation!$F:$F,ROW())=0,"-",INDEX([1]Calculation!$F:$F,ROW()))</f>
        <v>-</v>
      </c>
      <c r="D552" t="str">
        <f>INDEX([1]Calculation!$I:$I,ROW())&amp;"  "&amp;INDEX([1]Calculation!$J:$J,ROW())</f>
        <v>3790  a</v>
      </c>
      <c r="E552" s="2" t="str">
        <f>MONTH(INDEX([1]Calculation!$H:$H,ROW()))&amp;"/"&amp;DAY(INDEX([1]Calculation!$H:$H,ROW()))</f>
        <v>8/23</v>
      </c>
      <c r="F552" s="12">
        <f>ROUND(INDEX([1]Calculation!AK:AK,ROW()),1)</f>
        <v>0</v>
      </c>
      <c r="G552" s="8">
        <f>ROUND(INDEX([1]Calculation!K:K,ROW()),0)</f>
        <v>28</v>
      </c>
      <c r="H552" s="8">
        <f>ROUND(INDEX([1]Calculation!L:L,ROW()),0)</f>
        <v>0</v>
      </c>
      <c r="I552" s="8">
        <f>ROUND(INDEX([1]Calculation!M:M,ROW()),0)</f>
        <v>2</v>
      </c>
      <c r="J552" s="8">
        <f>ROUND(INDEX([1]Calculation!N:N,ROW()),0)</f>
        <v>3</v>
      </c>
      <c r="K552" s="8">
        <f>ROUND(INDEX([1]Calculation!O:O,ROW()),0)</f>
        <v>1</v>
      </c>
      <c r="L552" s="8">
        <f>ROUND(INDEX([1]Calculation!P:P,ROW()),0)</f>
        <v>21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3</v>
      </c>
    </row>
    <row r="553" spans="1:15">
      <c r="A553" t="str">
        <f>INDEX([1]Calculation!$E:$E,ROW())</f>
        <v>US</v>
      </c>
      <c r="B553" t="str">
        <f>INDEX([1]Calculation!$C:$C,ROW())</f>
        <v>YouGov</v>
      </c>
      <c r="C553" t="str">
        <f>IF(INDEX([1]Calculation!$F:$F,ROW())=0,"-",INDEX([1]Calculation!$F:$F,ROW()))</f>
        <v>B-</v>
      </c>
      <c r="D553" t="str">
        <f>INDEX([1]Calculation!$I:$I,ROW())&amp;"  "&amp;INDEX([1]Calculation!$J:$J,ROW())</f>
        <v>518  lv</v>
      </c>
      <c r="E553" s="2" t="str">
        <f>MONTH(INDEX([1]Calculation!$H:$H,ROW()))&amp;"/"&amp;DAY(INDEX([1]Calculation!$H:$H,ROW()))</f>
        <v>9/3</v>
      </c>
      <c r="F553" s="12">
        <f>ROUND(INDEX([1]Calculation!AK:AK,ROW()),1)</f>
        <v>0</v>
      </c>
      <c r="G553" s="8">
        <f>ROUND(INDEX([1]Calculation!K:K,ROW()),0)</f>
        <v>26</v>
      </c>
      <c r="H553" s="8">
        <f>ROUND(INDEX([1]Calculation!L:L,ROW()),0)</f>
        <v>0</v>
      </c>
      <c r="I553" s="8">
        <f>ROUND(INDEX([1]Calculation!M:M,ROW()),0)</f>
        <v>1</v>
      </c>
      <c r="J553" s="8">
        <f>ROUND(INDEX([1]Calculation!N:N,ROW()),0)</f>
        <v>6</v>
      </c>
      <c r="K553" s="8">
        <f>ROUND(INDEX([1]Calculation!O:O,ROW()),0)</f>
        <v>0</v>
      </c>
      <c r="L553" s="8">
        <f>ROUND(INDEX([1]Calculation!P:P,ROW()),0)</f>
        <v>14</v>
      </c>
      <c r="M553" s="8">
        <f>ROUND(INDEX([1]Calculation!Q:Q,ROW()),0)</f>
        <v>0</v>
      </c>
      <c r="N553" s="8">
        <f>ROUND(INDEX([1]Calculation!R:R,ROW()),0)</f>
        <v>21</v>
      </c>
      <c r="O553" s="8">
        <f>ROUND(INDEX([1]Calculation!S:S,ROW()),0)</f>
        <v>3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808  lv</v>
      </c>
      <c r="E554" s="2" t="str">
        <f>MONTH(INDEX([1]Calculation!$H:$H,ROW()))&amp;"/"&amp;DAY(INDEX([1]Calculation!$H:$H,ROW()))</f>
        <v>9/3</v>
      </c>
      <c r="F554" s="12">
        <f>ROUND(INDEX([1]Calculation!AK:AK,ROW()),1)</f>
        <v>0</v>
      </c>
      <c r="G554" s="8">
        <f>ROUND(INDEX([1]Calculation!K:K,ROW()),0)</f>
        <v>34</v>
      </c>
      <c r="H554" s="8">
        <f>ROUND(INDEX([1]Calculation!L:L,ROW()),0)</f>
        <v>0</v>
      </c>
      <c r="I554" s="8">
        <f>ROUND(INDEX([1]Calculation!M:M,ROW()),0)</f>
        <v>1</v>
      </c>
      <c r="J554" s="8">
        <f>ROUND(INDEX([1]Calculation!N:N,ROW()),0)</f>
        <v>6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2</v>
      </c>
      <c r="N554" s="8">
        <f>ROUND(INDEX([1]Calculation!R:R,ROW()),0)</f>
        <v>15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1346  rv</v>
      </c>
      <c r="E555" s="2" t="str">
        <f>MONTH(INDEX([1]Calculation!$H:$H,ROW()))&amp;"/"&amp;DAY(INDEX([1]Calculation!$H:$H,ROW()))</f>
        <v>9/3</v>
      </c>
      <c r="F555" s="12">
        <f>ROUND(INDEX([1]Calculation!AK:AK,ROW()),1)</f>
        <v>0</v>
      </c>
      <c r="G555" s="8">
        <f>ROUND(INDEX([1]Calculation!K:K,ROW()),0)</f>
        <v>28</v>
      </c>
      <c r="H555" s="8">
        <f>ROUND(INDEX([1]Calculation!L:L,ROW()),0)</f>
        <v>0</v>
      </c>
      <c r="I555" s="8">
        <f>ROUND(INDEX([1]Calculation!M:M,ROW()),0)</f>
        <v>1</v>
      </c>
      <c r="J555" s="8">
        <f>ROUND(INDEX([1]Calculation!N:N,ROW()),0)</f>
        <v>5</v>
      </c>
      <c r="K555" s="8">
        <f>ROUND(INDEX([1]Calculation!O:O,ROW()),0)</f>
        <v>1</v>
      </c>
      <c r="L555" s="8">
        <f>ROUND(INDEX([1]Calculation!P:P,ROW()),0)</f>
        <v>18</v>
      </c>
      <c r="M555" s="8">
        <f>ROUND(INDEX([1]Calculation!Q:Q,ROW()),0)</f>
        <v>1</v>
      </c>
      <c r="N555" s="8">
        <f>ROUND(INDEX([1]Calculation!R:R,ROW()),0)</f>
        <v>11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1350  rv</v>
      </c>
      <c r="E556" s="2" t="str">
        <f>MONTH(INDEX([1]Calculation!$H:$H,ROW()))&amp;"/"&amp;DAY(INDEX([1]Calculation!$H:$H,ROW()))</f>
        <v>9/2</v>
      </c>
      <c r="F556" s="12">
        <f>ROUND(INDEX([1]Calculation!AK:AK,ROW()),1)</f>
        <v>0</v>
      </c>
      <c r="G556" s="8">
        <f>ROUND(INDEX([1]Calculation!K:K,ROW()),0)</f>
        <v>27</v>
      </c>
      <c r="H556" s="8">
        <f>ROUND(INDEX([1]Calculation!L:L,ROW()),0)</f>
        <v>0</v>
      </c>
      <c r="I556" s="8">
        <f>ROUND(INDEX([1]Calculation!M:M,ROW()),0)</f>
        <v>2</v>
      </c>
      <c r="J556" s="8">
        <f>ROUND(INDEX([1]Calculation!N:N,ROW()),0)</f>
        <v>6</v>
      </c>
      <c r="K556" s="8">
        <f>ROUND(INDEX([1]Calculation!O:O,ROW()),0)</f>
        <v>1</v>
      </c>
      <c r="L556" s="8">
        <f>ROUND(INDEX([1]Calculation!P:P,ROW()),0)</f>
        <v>18</v>
      </c>
      <c r="M556" s="8">
        <f>ROUND(INDEX([1]Calculation!Q:Q,ROW()),0)</f>
        <v>2</v>
      </c>
      <c r="N556" s="8">
        <f>ROUND(INDEX([1]Calculation!R:R,ROW()),0)</f>
        <v>12</v>
      </c>
      <c r="O556" s="8">
        <f>ROUND(INDEX([1]Calculation!S:S,ROW()),0)</f>
        <v>1</v>
      </c>
    </row>
    <row r="557" spans="1:15">
      <c r="A557" t="str">
        <f>INDEX([1]Calculation!$E:$E,ROW())</f>
        <v>US</v>
      </c>
      <c r="B557" t="str">
        <f>INDEX([1]Calculation!$C:$C,ROW())</f>
        <v>Morning Consult</v>
      </c>
      <c r="C557" t="str">
        <f>IF(INDEX([1]Calculation!$F:$F,ROW())=0,"-",INDEX([1]Calculation!$F:$F,ROW()))</f>
        <v>B/C</v>
      </c>
      <c r="D557" t="str">
        <f>INDEX([1]Calculation!$I:$I,ROW())&amp;"  "&amp;INDEX([1]Calculation!$J:$J,ROW())</f>
        <v>16736  lv</v>
      </c>
      <c r="E557" s="2" t="str">
        <f>MONTH(INDEX([1]Calculation!$H:$H,ROW()))&amp;"/"&amp;DAY(INDEX([1]Calculation!$H:$H,ROW()))</f>
        <v>9/1</v>
      </c>
      <c r="F557" s="12">
        <f>ROUND(INDEX([1]Calculation!AK:AK,ROW()),1)</f>
        <v>0</v>
      </c>
      <c r="G557" s="8">
        <f>ROUND(INDEX([1]Calculation!K:K,ROW()),0)</f>
        <v>32</v>
      </c>
      <c r="H557" s="8">
        <f>ROUND(INDEX([1]Calculation!L:L,ROW()),0)</f>
        <v>0</v>
      </c>
      <c r="I557" s="8">
        <f>ROUND(INDEX([1]Calculation!M:M,ROW()),0)</f>
        <v>3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20</v>
      </c>
      <c r="M557" s="8">
        <f>ROUND(INDEX([1]Calculation!Q:Q,ROW()),0)</f>
        <v>1</v>
      </c>
      <c r="N557" s="8">
        <f>ROUND(INDEX([1]Calculation!R:R,ROW()),0)</f>
        <v>16</v>
      </c>
      <c r="O557" s="8">
        <f>ROUND(INDEX([1]Calculation!S:S,ROW()),0)</f>
        <v>3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1350  rv</v>
      </c>
      <c r="E558" s="2" t="str">
        <f>MONTH(INDEX([1]Calculation!$H:$H,ROW()))&amp;"/"&amp;DAY(INDEX([1]Calculation!$H:$H,ROW()))</f>
        <v>9/1</v>
      </c>
      <c r="F558" s="12">
        <f>ROUND(INDEX([1]Calculation!AK:AK,ROW()),1)</f>
        <v>0</v>
      </c>
      <c r="G558" s="8">
        <f>ROUND(INDEX([1]Calculation!K:K,ROW()),0)</f>
        <v>29</v>
      </c>
      <c r="H558" s="8">
        <f>ROUND(INDEX([1]Calculation!L:L,ROW()),0)</f>
        <v>0</v>
      </c>
      <c r="I558" s="8">
        <f>ROUND(INDEX([1]Calculation!M:M,ROW()),0)</f>
        <v>2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18</v>
      </c>
      <c r="M558" s="8">
        <f>ROUND(INDEX([1]Calculation!Q:Q,ROW()),0)</f>
        <v>2</v>
      </c>
      <c r="N558" s="8">
        <f>ROUND(INDEX([1]Calculation!R:R,ROW()),0)</f>
        <v>12</v>
      </c>
      <c r="O558" s="8">
        <f>ROUND(INDEX([1]Calculation!S:S,ROW()),0)</f>
        <v>1</v>
      </c>
    </row>
    <row r="559" spans="1:15">
      <c r="A559" t="str">
        <f>INDEX([1]Calculation!$E:$E,ROW())</f>
        <v>California</v>
      </c>
      <c r="B559" t="str">
        <f>INDEX([1]Calculation!$C:$C,ROW())</f>
        <v>Capitol Weekly</v>
      </c>
      <c r="C559" t="str">
        <f>IF(INDEX([1]Calculation!$F:$F,ROW())=0,"-",INDEX([1]Calculation!$F:$F,ROW()))</f>
        <v>-</v>
      </c>
      <c r="D559" t="str">
        <f>INDEX([1]Calculation!$I:$I,ROW())&amp;"  "&amp;INDEX([1]Calculation!$J:$J,ROW())</f>
        <v>728  lv</v>
      </c>
      <c r="E559" s="2" t="str">
        <f>MONTH(INDEX([1]Calculation!$H:$H,ROW()))&amp;"/"&amp;DAY(INDEX([1]Calculation!$H:$H,ROW()))</f>
        <v>8/31</v>
      </c>
      <c r="F559" s="12">
        <f>ROUND(INDEX([1]Calculation!AK:AK,ROW()),1)</f>
        <v>0</v>
      </c>
      <c r="G559" s="8">
        <f>ROUND(INDEX([1]Calculation!K:K,ROW()),0)</f>
        <v>27</v>
      </c>
      <c r="H559" s="8">
        <f>ROUND(INDEX([1]Calculation!L:L,ROW()),0)</f>
        <v>0</v>
      </c>
      <c r="I559" s="8">
        <f>ROUND(INDEX([1]Calculation!M:M,ROW()),0)</f>
        <v>1</v>
      </c>
      <c r="J559" s="8">
        <f>ROUND(INDEX([1]Calculation!N:N,ROW()),0)</f>
        <v>9</v>
      </c>
      <c r="K559" s="8">
        <f>ROUND(INDEX([1]Calculation!O:O,ROW()),0)</f>
        <v>1</v>
      </c>
      <c r="L559" s="8">
        <f>ROUND(INDEX([1]Calculation!P:P,ROW()),0)</f>
        <v>14</v>
      </c>
      <c r="M559" s="8">
        <f>ROUND(INDEX([1]Calculation!Q:Q,ROW()),0)</f>
        <v>1</v>
      </c>
      <c r="N559" s="8">
        <f>ROUND(INDEX([1]Calculation!R:R,ROW()),0)</f>
        <v>23</v>
      </c>
      <c r="O559" s="8">
        <f>ROUND(INDEX([1]Calculation!S:S,ROW()),0)</f>
        <v>3</v>
      </c>
    </row>
    <row r="560" spans="1:15">
      <c r="A560" t="str">
        <f>INDEX([1]Calculation!$E:$E,ROW())</f>
        <v>US</v>
      </c>
      <c r="B560" t="str">
        <f>INDEX([1]Calculation!$C:$C,ROW())</f>
        <v>Harris Insights &amp; Analytics</v>
      </c>
      <c r="C560" t="str">
        <f>IF(INDEX([1]Calculation!$F:$F,ROW())=0,"-",INDEX([1]Calculation!$F:$F,ROW()))</f>
        <v>C+</v>
      </c>
      <c r="D560" t="str">
        <f>INDEX([1]Calculation!$I:$I,ROW())&amp;"  "&amp;INDEX([1]Calculation!$J:$J,ROW())</f>
        <v>1350  rv</v>
      </c>
      <c r="E560" s="2" t="str">
        <f>MONTH(INDEX([1]Calculation!$H:$H,ROW()))&amp;"/"&amp;DAY(INDEX([1]Calculation!$H:$H,ROW()))</f>
        <v>8/31</v>
      </c>
      <c r="F560" s="12">
        <f>ROUND(INDEX([1]Calculation!AK:AK,ROW()),1)</f>
        <v>0</v>
      </c>
      <c r="G560" s="8">
        <f>ROUND(INDEX([1]Calculation!K:K,ROW()),0)</f>
        <v>29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4</v>
      </c>
      <c r="K560" s="8">
        <f>ROUND(INDEX([1]Calculation!O:O,ROW()),0)</f>
        <v>1</v>
      </c>
      <c r="L560" s="8">
        <f>ROUND(INDEX([1]Calculation!P:P,ROW()),0)</f>
        <v>15</v>
      </c>
      <c r="M560" s="8">
        <f>ROUND(INDEX([1]Calculation!Q:Q,ROW()),0)</f>
        <v>1</v>
      </c>
      <c r="N560" s="8">
        <f>ROUND(INDEX([1]Calculation!R:R,ROW()),0)</f>
        <v>12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IBD/TIPP</v>
      </c>
      <c r="C561" t="str">
        <f>IF(INDEX([1]Calculation!$F:$F,ROW())=0,"-",INDEX([1]Calculation!$F:$F,ROW()))</f>
        <v>A/B</v>
      </c>
      <c r="D561" t="str">
        <f>INDEX([1]Calculation!$I:$I,ROW())&amp;"  "&amp;INDEX([1]Calculation!$J:$J,ROW())</f>
        <v>360  rv</v>
      </c>
      <c r="E561" s="2" t="str">
        <f>MONTH(INDEX([1]Calculation!$H:$H,ROW()))&amp;"/"&amp;DAY(INDEX([1]Calculation!$H:$H,ROW()))</f>
        <v>8/30</v>
      </c>
      <c r="F561" s="12">
        <f>ROUND(INDEX([1]Calculation!AK:AK,ROW()),1)</f>
        <v>0</v>
      </c>
      <c r="G561" s="8">
        <f>ROUND(INDEX([1]Calculation!K:K,ROW()),0)</f>
        <v>28</v>
      </c>
      <c r="H561" s="8">
        <f>ROUND(INDEX([1]Calculation!L:L,ROW()),0)</f>
        <v>0</v>
      </c>
      <c r="I561" s="8">
        <f>ROUND(INDEX([1]Calculation!M:M,ROW()),0)</f>
        <v>4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12</v>
      </c>
      <c r="M561" s="8">
        <f>ROUND(INDEX([1]Calculation!Q:Q,ROW()),0)</f>
        <v>0</v>
      </c>
      <c r="N561" s="8">
        <f>ROUND(INDEX([1]Calculation!R:R,ROW()),0)</f>
        <v>24</v>
      </c>
      <c r="O561" s="8">
        <f>ROUND(INDEX([1]Calculation!S:S,ROW()),0)</f>
        <v>1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816  lv</v>
      </c>
      <c r="E562" s="2" t="str">
        <f>MONTH(INDEX([1]Calculation!$H:$H,ROW()))&amp;"/"&amp;DAY(INDEX([1]Calculation!$H:$H,ROW()))</f>
        <v>8/30</v>
      </c>
      <c r="F562" s="12">
        <f>ROUND(INDEX([1]Calculation!AK:AK,ROW()),1)</f>
        <v>0</v>
      </c>
      <c r="G562" s="8">
        <f>ROUND(INDEX([1]Calculation!K:K,ROW()),0)</f>
        <v>36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4</v>
      </c>
      <c r="K562" s="8">
        <f>ROUND(INDEX([1]Calculation!O:O,ROW()),0)</f>
        <v>1</v>
      </c>
      <c r="L562" s="8">
        <f>ROUND(INDEX([1]Calculation!P:P,ROW()),0)</f>
        <v>13</v>
      </c>
      <c r="M562" s="8">
        <f>ROUND(INDEX([1]Calculation!Q:Q,ROW()),0)</f>
        <v>0</v>
      </c>
      <c r="N562" s="8">
        <f>ROUND(INDEX([1]Calculation!R:R,ROW()),0)</f>
        <v>13</v>
      </c>
      <c r="O562" s="8">
        <f>ROUND(INDEX([1]Calculation!S:S,ROW()),0)</f>
        <v>1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1331  rv</v>
      </c>
      <c r="E563" s="2" t="str">
        <f>MONTH(INDEX([1]Calculation!$H:$H,ROW()))&amp;"/"&amp;DAY(INDEX([1]Calculation!$H:$H,ROW()))</f>
        <v>8/30</v>
      </c>
      <c r="F563" s="12">
        <f>ROUND(INDEX([1]Calculation!AK:AK,ROW()),1)</f>
        <v>0</v>
      </c>
      <c r="G563" s="8">
        <f>ROUND(INDEX([1]Calculation!K:K,ROW()),0)</f>
        <v>31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3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11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1870  lv</v>
      </c>
      <c r="E564" s="2" t="str">
        <f>MONTH(INDEX([1]Calculation!$H:$H,ROW()))&amp;"/"&amp;DAY(INDEX([1]Calculation!$H:$H,ROW()))</f>
        <v>8/30</v>
      </c>
      <c r="F564" s="12">
        <f>ROUND(INDEX([1]Calculation!AK:AK,ROW()),1)</f>
        <v>0</v>
      </c>
      <c r="G564" s="8">
        <f>ROUND(INDEX([1]Calculation!K:K,ROW()),0)</f>
        <v>36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13</v>
      </c>
      <c r="M564" s="8">
        <f>ROUND(INDEX([1]Calculation!Q:Q,ROW()),0)</f>
        <v>1</v>
      </c>
      <c r="N564" s="8">
        <f>ROUND(INDEX([1]Calculation!R:R,ROW()),0)</f>
        <v>14</v>
      </c>
      <c r="O564" s="8">
        <f>ROUND(INDEX([1]Calculation!S:S,ROW()),0)</f>
        <v>2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3114  rv</v>
      </c>
      <c r="E565" s="2" t="str">
        <f>MONTH(INDEX([1]Calculation!$H:$H,ROW()))&amp;"/"&amp;DAY(INDEX([1]Calculation!$H:$H,ROW()))</f>
        <v>8/30</v>
      </c>
      <c r="F565" s="12">
        <f>ROUND(INDEX([1]Calculation!AK:AK,ROW()),1)</f>
        <v>0</v>
      </c>
      <c r="G565" s="8">
        <f>ROUND(INDEX([1]Calculation!K:K,ROW()),0)</f>
        <v>31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3</v>
      </c>
      <c r="K565" s="8">
        <f>ROUND(INDEX([1]Calculation!O:O,ROW()),0)</f>
        <v>1</v>
      </c>
      <c r="L565" s="8">
        <f>ROUND(INDEX([1]Calculation!P:P,ROW()),0)</f>
        <v>15</v>
      </c>
      <c r="M565" s="8">
        <f>ROUND(INDEX([1]Calculation!Q:Q,ROW()),0)</f>
        <v>1</v>
      </c>
      <c r="N565" s="8">
        <f>ROUND(INDEX([1]Calculation!R:R,ROW()),0)</f>
        <v>11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Claster Consulting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752  lv</v>
      </c>
      <c r="E566" s="2" t="str">
        <f>MONTH(INDEX([1]Calculation!$H:$H,ROW()))&amp;"/"&amp;DAY(INDEX([1]Calculation!$H:$H,ROW()))</f>
        <v>8/29</v>
      </c>
      <c r="F566" s="12">
        <f>ROUND(INDEX([1]Calculation!AK:AK,ROW()),1)</f>
        <v>1.9</v>
      </c>
      <c r="G566" s="8">
        <f>ROUND(INDEX([1]Calculation!K:K,ROW()),0)</f>
        <v>22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3</v>
      </c>
      <c r="K566" s="8">
        <f>ROUND(INDEX([1]Calculation!O:O,ROW()),0)</f>
        <v>2</v>
      </c>
      <c r="L566" s="8">
        <f>ROUND(INDEX([1]Calculation!P:P,ROW()),0)</f>
        <v>19</v>
      </c>
      <c r="M566" s="8">
        <f>ROUND(INDEX([1]Calculation!Q:Q,ROW()),0)</f>
        <v>0</v>
      </c>
      <c r="N566" s="8">
        <f>ROUND(INDEX([1]Calculation!R:R,ROW()),0)</f>
        <v>14</v>
      </c>
      <c r="O566" s="8">
        <f>ROUND(INDEX([1]Calculation!S:S,ROW()),0)</f>
        <v>2</v>
      </c>
    </row>
    <row r="567" spans="1:15">
      <c r="A567" t="str">
        <f>INDEX([1]Calculation!$E:$E,ROW())</f>
        <v>Wisconsin</v>
      </c>
      <c r="B567" t="str">
        <f>INDEX([1]Calculation!$C:$C,ROW())</f>
        <v>Marquette University Law School</v>
      </c>
      <c r="C567" t="str">
        <f>IF(INDEX([1]Calculation!$F:$F,ROW())=0,"-",INDEX([1]Calculation!$F:$F,ROW()))</f>
        <v>A/B</v>
      </c>
      <c r="D567" t="str">
        <f>INDEX([1]Calculation!$I:$I,ROW())&amp;"  "&amp;INDEX([1]Calculation!$J:$J,ROW())</f>
        <v>444  rv</v>
      </c>
      <c r="E567" s="2" t="str">
        <f>MONTH(INDEX([1]Calculation!$H:$H,ROW()))&amp;"/"&amp;DAY(INDEX([1]Calculation!$H:$H,ROW()))</f>
        <v>8/29</v>
      </c>
      <c r="F567" s="12">
        <f>ROUND(INDEX([1]Calculation!AK:AK,ROW()),1)</f>
        <v>0</v>
      </c>
      <c r="G567" s="8">
        <f>ROUND(INDEX([1]Calculation!K:K,ROW()),0)</f>
        <v>28</v>
      </c>
      <c r="H567" s="8">
        <f>ROUND(INDEX([1]Calculation!L:L,ROW()),0)</f>
        <v>0</v>
      </c>
      <c r="I567" s="8">
        <f>ROUND(INDEX([1]Calculation!M:M,ROW()),0)</f>
        <v>1</v>
      </c>
      <c r="J567" s="8">
        <f>ROUND(INDEX([1]Calculation!N:N,ROW()),0)</f>
        <v>6</v>
      </c>
      <c r="K567" s="8">
        <f>ROUND(INDEX([1]Calculation!O:O,ROW()),0)</f>
        <v>1</v>
      </c>
      <c r="L567" s="8">
        <f>ROUND(INDEX([1]Calculation!P:P,ROW()),0)</f>
        <v>20</v>
      </c>
      <c r="M567" s="8">
        <f>ROUND(INDEX([1]Calculation!Q:Q,ROW()),0)</f>
        <v>1</v>
      </c>
      <c r="N567" s="8">
        <f>ROUND(INDEX([1]Calculation!R:R,ROW()),0)</f>
        <v>17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809  lv</v>
      </c>
      <c r="E568" s="2" t="str">
        <f>MONTH(INDEX([1]Calculation!$H:$H,ROW()))&amp;"/"&amp;DAY(INDEX([1]Calculation!$H:$H,ROW()))</f>
        <v>8/29</v>
      </c>
      <c r="F568" s="12">
        <f>ROUND(INDEX([1]Calculation!AK:AK,ROW()),1)</f>
        <v>0</v>
      </c>
      <c r="G568" s="8">
        <f>ROUND(INDEX([1]Calculation!K:K,ROW()),0)</f>
        <v>37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13</v>
      </c>
      <c r="M568" s="8">
        <f>ROUND(INDEX([1]Calculation!Q:Q,ROW()),0)</f>
        <v>1</v>
      </c>
      <c r="N568" s="8">
        <f>ROUND(INDEX([1]Calculation!R:R,ROW()),0)</f>
        <v>13</v>
      </c>
      <c r="O568" s="8">
        <f>ROUND(INDEX([1]Calculation!S:S,ROW()),0)</f>
        <v>1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1330  rv</v>
      </c>
      <c r="E569" s="2" t="str">
        <f>MONTH(INDEX([1]Calculation!$H:$H,ROW()))&amp;"/"&amp;DAY(INDEX([1]Calculation!$H:$H,ROW()))</f>
        <v>8/29</v>
      </c>
      <c r="F569" s="12">
        <f>ROUND(INDEX([1]Calculation!AK:AK,ROW()),1)</f>
        <v>0</v>
      </c>
      <c r="G569" s="8">
        <f>ROUND(INDEX([1]Calculation!K:K,ROW()),0)</f>
        <v>32</v>
      </c>
      <c r="H569" s="8">
        <f>ROUND(INDEX([1]Calculation!L:L,ROW()),0)</f>
        <v>0</v>
      </c>
      <c r="I569" s="8">
        <f>ROUND(INDEX([1]Calculation!M:M,ROW()),0)</f>
        <v>3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14</v>
      </c>
      <c r="M569" s="8">
        <f>ROUND(INDEX([1]Calculation!Q:Q,ROW()),0)</f>
        <v>1</v>
      </c>
      <c r="N569" s="8">
        <f>ROUND(INDEX([1]Calculation!R:R,ROW()),0)</f>
        <v>11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985  rv</v>
      </c>
      <c r="E570" s="2" t="str">
        <f>MONTH(INDEX([1]Calculation!$H:$H,ROW()))&amp;"/"&amp;DAY(INDEX([1]Calculation!$H:$H,ROW()))</f>
        <v>8/28</v>
      </c>
      <c r="F570" s="12">
        <f>ROUND(INDEX([1]Calculation!AK:AK,ROW()),1)</f>
        <v>0</v>
      </c>
      <c r="G570" s="8">
        <f>ROUND(INDEX([1]Calculation!K:K,ROW()),0)</f>
        <v>32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16</v>
      </c>
      <c r="M570" s="8">
        <f>ROUND(INDEX([1]Calculation!Q:Q,ROW()),0)</f>
        <v>1</v>
      </c>
      <c r="N570" s="8">
        <f>ROUND(INDEX([1]Calculation!R:R,ROW()),0)</f>
        <v>13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813  lv</v>
      </c>
      <c r="E571" s="2" t="str">
        <f>MONTH(INDEX([1]Calculation!$H:$H,ROW()))&amp;"/"&amp;DAY(INDEX([1]Calculation!$H:$H,ROW()))</f>
        <v>8/28</v>
      </c>
      <c r="F571" s="12">
        <f>ROUND(INDEX([1]Calculation!AK:AK,ROW()),1)</f>
        <v>0</v>
      </c>
      <c r="G571" s="8">
        <f>ROUND(INDEX([1]Calculation!K:K,ROW()),0)</f>
        <v>38</v>
      </c>
      <c r="H571" s="8">
        <f>ROUND(INDEX([1]Calculation!L:L,ROW()),0)</f>
        <v>0</v>
      </c>
      <c r="I571" s="8">
        <f>ROUND(INDEX([1]Calculation!M:M,ROW()),0)</f>
        <v>3</v>
      </c>
      <c r="J571" s="8">
        <f>ROUND(INDEX([1]Calculation!N:N,ROW()),0)</f>
        <v>4</v>
      </c>
      <c r="K571" s="8">
        <f>ROUND(INDEX([1]Calculation!O:O,ROW()),0)</f>
        <v>1</v>
      </c>
      <c r="L571" s="8">
        <f>ROUND(INDEX([1]Calculation!P:P,ROW()),0)</f>
        <v>13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1331  rv</v>
      </c>
      <c r="E572" s="2" t="str">
        <f>MONTH(INDEX([1]Calculation!$H:$H,ROW()))&amp;"/"&amp;DAY(INDEX([1]Calculation!$H:$H,ROW()))</f>
        <v>8/28</v>
      </c>
      <c r="F572" s="12">
        <f>ROUND(INDEX([1]Calculation!AK:AK,ROW()),1)</f>
        <v>0</v>
      </c>
      <c r="G572" s="8">
        <f>ROUND(INDEX([1]Calculation!K:K,ROW()),0)</f>
        <v>33</v>
      </c>
      <c r="H572" s="8">
        <f>ROUND(INDEX([1]Calculation!L:L,ROW()),0)</f>
        <v>0</v>
      </c>
      <c r="I572" s="8">
        <f>ROUND(INDEX([1]Calculation!M:M,ROW()),0)</f>
        <v>3</v>
      </c>
      <c r="J572" s="8">
        <f>ROUND(INDEX([1]Calculation!N:N,ROW()),0)</f>
        <v>4</v>
      </c>
      <c r="K572" s="8">
        <f>ROUND(INDEX([1]Calculation!O:O,ROW()),0)</f>
        <v>1</v>
      </c>
      <c r="L572" s="8">
        <f>ROUND(INDEX([1]Calculation!P:P,ROW()),0)</f>
        <v>14</v>
      </c>
      <c r="M572" s="8">
        <f>ROUND(INDEX([1]Calculation!Q:Q,ROW()),0)</f>
        <v>1</v>
      </c>
      <c r="N572" s="8">
        <f>ROUND(INDEX([1]Calculation!R:R,ROW()),0)</f>
        <v>11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YouGov</v>
      </c>
      <c r="C573" t="str">
        <f>IF(INDEX([1]Calculation!$F:$F,ROW())=0,"-",INDEX([1]Calculation!$F:$F,ROW()))</f>
        <v>B-</v>
      </c>
      <c r="D573" t="str">
        <f>INDEX([1]Calculation!$I:$I,ROW())&amp;"  "&amp;INDEX([1]Calculation!$J:$J,ROW())</f>
        <v>570  lv</v>
      </c>
      <c r="E573" s="2" t="str">
        <f>MONTH(INDEX([1]Calculation!$H:$H,ROW()))&amp;"/"&amp;DAY(INDEX([1]Calculation!$H:$H,ROW()))</f>
        <v>8/27</v>
      </c>
      <c r="F573" s="12">
        <f>ROUND(INDEX([1]Calculation!AK:AK,ROW()),1)</f>
        <v>0</v>
      </c>
      <c r="G573" s="8">
        <f>ROUND(INDEX([1]Calculation!K:K,ROW()),0)</f>
        <v>24</v>
      </c>
      <c r="H573" s="8">
        <f>ROUND(INDEX([1]Calculation!L:L,ROW()),0)</f>
        <v>0</v>
      </c>
      <c r="I573" s="8">
        <f>ROUND(INDEX([1]Calculation!M:M,ROW()),0)</f>
        <v>1</v>
      </c>
      <c r="J573" s="8">
        <f>ROUND(INDEX([1]Calculation!N:N,ROW()),0)</f>
        <v>5</v>
      </c>
      <c r="K573" s="8">
        <f>ROUND(INDEX([1]Calculation!O:O,ROW()),0)</f>
        <v>1</v>
      </c>
      <c r="L573" s="8">
        <f>ROUND(INDEX([1]Calculation!P:P,ROW()),0)</f>
        <v>14</v>
      </c>
      <c r="M573" s="8">
        <f>ROUND(INDEX([1]Calculation!Q:Q,ROW()),0)</f>
        <v>1</v>
      </c>
      <c r="N573" s="8">
        <f>ROUND(INDEX([1]Calculation!R:R,ROW()),0)</f>
        <v>20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775  lv</v>
      </c>
      <c r="E574" s="2" t="str">
        <f>MONTH(INDEX([1]Calculation!$H:$H,ROW()))&amp;"/"&amp;DAY(INDEX([1]Calculation!$H:$H,ROW()))</f>
        <v>8/27</v>
      </c>
      <c r="F574" s="12">
        <f>ROUND(INDEX([1]Calculation!AK:AK,ROW()),1)</f>
        <v>0</v>
      </c>
      <c r="G574" s="8">
        <f>ROUND(INDEX([1]Calculation!K:K,ROW()),0)</f>
        <v>37</v>
      </c>
      <c r="H574" s="8">
        <f>ROUND(INDEX([1]Calculation!L:L,ROW()),0)</f>
        <v>0</v>
      </c>
      <c r="I574" s="8">
        <f>ROUND(INDEX([1]Calculation!M:M,ROW()),0)</f>
        <v>3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13</v>
      </c>
      <c r="M574" s="8">
        <f>ROUND(INDEX([1]Calculation!Q:Q,ROW()),0)</f>
        <v>2</v>
      </c>
      <c r="N574" s="8">
        <f>ROUND(INDEX([1]Calculation!R:R,ROW()),0)</f>
        <v>13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1318  rv</v>
      </c>
      <c r="E575" s="2" t="str">
        <f>MONTH(INDEX([1]Calculation!$H:$H,ROW()))&amp;"/"&amp;DAY(INDEX([1]Calculation!$H:$H,ROW()))</f>
        <v>8/27</v>
      </c>
      <c r="F575" s="12">
        <f>ROUND(INDEX([1]Calculation!AK:AK,ROW()),1)</f>
        <v>0</v>
      </c>
      <c r="G575" s="8">
        <f>ROUND(INDEX([1]Calculation!K:K,ROW()),0)</f>
        <v>32</v>
      </c>
      <c r="H575" s="8">
        <f>ROUND(INDEX([1]Calculation!L:L,ROW()),0)</f>
        <v>0</v>
      </c>
      <c r="I575" s="8">
        <f>ROUND(INDEX([1]Calculation!M:M,ROW()),0)</f>
        <v>3</v>
      </c>
      <c r="J575" s="8">
        <f>ROUND(INDEX([1]Calculation!N:N,ROW()),0)</f>
        <v>4</v>
      </c>
      <c r="K575" s="8">
        <f>ROUND(INDEX([1]Calculation!O:O,ROW()),0)</f>
        <v>1</v>
      </c>
      <c r="L575" s="8">
        <f>ROUND(INDEX([1]Calculation!P:P,ROW()),0)</f>
        <v>15</v>
      </c>
      <c r="M575" s="8">
        <f>ROUND(INDEX([1]Calculation!Q:Q,ROW()),0)</f>
        <v>2</v>
      </c>
      <c r="N575" s="8">
        <f>ROUND(INDEX([1]Calculation!R:R,ROW()),0)</f>
        <v>10</v>
      </c>
      <c r="O575" s="8">
        <f>ROUND(INDEX([1]Calculation!S:S,ROW()),0)</f>
        <v>2</v>
      </c>
    </row>
    <row r="576" spans="1:15">
      <c r="A576" t="str">
        <f>INDEX([1]Calculation!$E:$E,ROW())</f>
        <v>US</v>
      </c>
      <c r="B576" t="str">
        <f>INDEX([1]Calculation!$C:$C,ROW())</f>
        <v>Change Research</v>
      </c>
      <c r="C576" t="str">
        <f>IF(INDEX([1]Calculation!$F:$F,ROW())=0,"-",INDEX([1]Calculation!$F:$F,ROW()))</f>
        <v>C</v>
      </c>
      <c r="D576" t="str">
        <f>INDEX([1]Calculation!$I:$I,ROW())&amp;"  "&amp;INDEX([1]Calculation!$J:$J,ROW())</f>
        <v>874  lv</v>
      </c>
      <c r="E576" s="2" t="str">
        <f>MONTH(INDEX([1]Calculation!$H:$H,ROW()))&amp;"/"&amp;DAY(INDEX([1]Calculation!$H:$H,ROW()))</f>
        <v>8/26</v>
      </c>
      <c r="F576" s="12">
        <f>ROUND(INDEX([1]Calculation!AK:AK,ROW()),1)</f>
        <v>0.1</v>
      </c>
      <c r="G576" s="8">
        <f>ROUND(INDEX([1]Calculation!K:K,ROW()),0)</f>
        <v>19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9</v>
      </c>
      <c r="K576" s="8">
        <f>ROUND(INDEX([1]Calculation!O:O,ROW()),0)</f>
        <v>1</v>
      </c>
      <c r="L576" s="8">
        <f>ROUND(INDEX([1]Calculation!P:P,ROW()),0)</f>
        <v>22</v>
      </c>
      <c r="M576" s="8">
        <f>ROUND(INDEX([1]Calculation!Q:Q,ROW()),0)</f>
        <v>1</v>
      </c>
      <c r="N576" s="8">
        <f>ROUND(INDEX([1]Calculation!R:R,ROW()),0)</f>
        <v>29</v>
      </c>
      <c r="O576" s="8">
        <f>ROUND(INDEX([1]Calculation!S:S,ROW()),0)</f>
        <v>2</v>
      </c>
    </row>
    <row r="577" spans="1:15">
      <c r="A577" t="str">
        <f>INDEX([1]Calculation!$E:$E,ROW())</f>
        <v>US</v>
      </c>
      <c r="B577" t="str">
        <f>INDEX([1]Calculation!$C:$C,ROW())</f>
        <v>Quinnipiac University</v>
      </c>
      <c r="C577" t="str">
        <f>IF(INDEX([1]Calculation!$F:$F,ROW())=0,"-",INDEX([1]Calculation!$F:$F,ROW()))</f>
        <v>B+</v>
      </c>
      <c r="D577" t="str">
        <f>INDEX([1]Calculation!$I:$I,ROW())&amp;"  "&amp;INDEX([1]Calculation!$J:$J,ROW())</f>
        <v>648  rv</v>
      </c>
      <c r="E577" s="2" t="str">
        <f>MONTH(INDEX([1]Calculation!$H:$H,ROW()))&amp;"/"&amp;DAY(INDEX([1]Calculation!$H:$H,ROW()))</f>
        <v>8/26</v>
      </c>
      <c r="F577" s="12">
        <f>ROUND(INDEX([1]Calculation!AK:AK,ROW()),1)</f>
        <v>0</v>
      </c>
      <c r="G577" s="8">
        <f>ROUND(INDEX([1]Calculation!K:K,ROW()),0)</f>
        <v>32</v>
      </c>
      <c r="H577" s="8">
        <f>ROUND(INDEX([1]Calculation!L:L,ROW()),0)</f>
        <v>0</v>
      </c>
      <c r="I577" s="8">
        <f>ROUND(INDEX([1]Calculation!M:M,ROW()),0)</f>
        <v>1</v>
      </c>
      <c r="J577" s="8">
        <f>ROUND(INDEX([1]Calculation!N:N,ROW()),0)</f>
        <v>5</v>
      </c>
      <c r="K577" s="8">
        <f>ROUND(INDEX([1]Calculation!O:O,ROW()),0)</f>
        <v>1</v>
      </c>
      <c r="L577" s="8">
        <f>ROUND(INDEX([1]Calculation!P:P,ROW()),0)</f>
        <v>15</v>
      </c>
      <c r="M577" s="8">
        <f>ROUND(INDEX([1]Calculation!Q:Q,ROW()),0)</f>
        <v>0</v>
      </c>
      <c r="N577" s="8">
        <f>ROUND(INDEX([1]Calculation!R:R,ROW()),0)</f>
        <v>19</v>
      </c>
      <c r="O577" s="8">
        <f>ROUND(INDEX([1]Calculation!S:S,ROW()),0)</f>
        <v>3</v>
      </c>
    </row>
    <row r="578" spans="1:15">
      <c r="A578" t="str">
        <f>INDEX([1]Calculation!$E:$E,ROW())</f>
        <v>US</v>
      </c>
      <c r="B578" t="str">
        <f>INDEX([1]Calculation!$C:$C,ROW())</f>
        <v>Emerson College</v>
      </c>
      <c r="C578" t="str">
        <f>IF(INDEX([1]Calculation!$F:$F,ROW())=0,"-",INDEX([1]Calculation!$F:$F,ROW()))</f>
        <v>B-</v>
      </c>
      <c r="D578" t="str">
        <f>INDEX([1]Calculation!$I:$I,ROW())&amp;"  "&amp;INDEX([1]Calculation!$J:$J,ROW())</f>
        <v>627  lv</v>
      </c>
      <c r="E578" s="2" t="str">
        <f>MONTH(INDEX([1]Calculation!$H:$H,ROW()))&amp;"/"&amp;DAY(INDEX([1]Calculation!$H:$H,ROW()))</f>
        <v>8/26</v>
      </c>
      <c r="F578" s="12">
        <f>ROUND(INDEX([1]Calculation!AK:AK,ROW()),1)</f>
        <v>0</v>
      </c>
      <c r="G578" s="8">
        <f>ROUND(INDEX([1]Calculation!K:K,ROW()),0)</f>
        <v>31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3</v>
      </c>
      <c r="K578" s="8">
        <f>ROUND(INDEX([1]Calculation!O:O,ROW()),0)</f>
        <v>1</v>
      </c>
      <c r="L578" s="8">
        <f>ROUND(INDEX([1]Calculation!P:P,ROW()),0)</f>
        <v>24</v>
      </c>
      <c r="M578" s="8">
        <f>ROUND(INDEX([1]Calculation!Q:Q,ROW()),0)</f>
        <v>0</v>
      </c>
      <c r="N578" s="8">
        <f>ROUND(INDEX([1]Calculation!R:R,ROW()),0)</f>
        <v>15</v>
      </c>
      <c r="O578" s="8">
        <f>ROUND(INDEX([1]Calculation!S:S,ROW()),0)</f>
        <v>4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786  lv</v>
      </c>
      <c r="E579" s="2" t="str">
        <f>MONTH(INDEX([1]Calculation!$H:$H,ROW()))&amp;"/"&amp;DAY(INDEX([1]Calculation!$H:$H,ROW()))</f>
        <v>8/26</v>
      </c>
      <c r="F579" s="12">
        <f>ROUND(INDEX([1]Calculation!AK:AK,ROW()),1)</f>
        <v>0</v>
      </c>
      <c r="G579" s="8">
        <f>ROUND(INDEX([1]Calculation!K:K,ROW()),0)</f>
        <v>36</v>
      </c>
      <c r="H579" s="8">
        <f>ROUND(INDEX([1]Calculation!L:L,ROW()),0)</f>
        <v>0</v>
      </c>
      <c r="I579" s="8">
        <f>ROUND(INDEX([1]Calculation!M:M,ROW()),0)</f>
        <v>3</v>
      </c>
      <c r="J579" s="8">
        <f>ROUND(INDEX([1]Calculation!N:N,ROW()),0)</f>
        <v>5</v>
      </c>
      <c r="K579" s="8">
        <f>ROUND(INDEX([1]Calculation!O:O,ROW()),0)</f>
        <v>1</v>
      </c>
      <c r="L579" s="8">
        <f>ROUND(INDEX([1]Calculation!P:P,ROW()),0)</f>
        <v>14</v>
      </c>
      <c r="M579" s="8">
        <f>ROUND(INDEX([1]Calculation!Q:Q,ROW()),0)</f>
        <v>1</v>
      </c>
      <c r="N579" s="8">
        <f>ROUND(INDEX([1]Calculation!R:R,ROW()),0)</f>
        <v>14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1341  rv</v>
      </c>
      <c r="E580" s="2" t="str">
        <f>MONTH(INDEX([1]Calculation!$H:$H,ROW()))&amp;"/"&amp;DAY(INDEX([1]Calculation!$H:$H,ROW()))</f>
        <v>8/26</v>
      </c>
      <c r="F580" s="12">
        <f>ROUND(INDEX([1]Calculation!AK:AK,ROW()),1)</f>
        <v>0</v>
      </c>
      <c r="G580" s="8">
        <f>ROUND(INDEX([1]Calculation!K:K,ROW()),0)</f>
        <v>31</v>
      </c>
      <c r="H580" s="8">
        <f>ROUND(INDEX([1]Calculation!L:L,ROW()),0)</f>
        <v>0</v>
      </c>
      <c r="I580" s="8">
        <f>ROUND(INDEX([1]Calculation!M:M,ROW()),0)</f>
        <v>3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16</v>
      </c>
      <c r="M580" s="8">
        <f>ROUND(INDEX([1]Calculation!Q:Q,ROW()),0)</f>
        <v>1</v>
      </c>
      <c r="N580" s="8">
        <f>ROUND(INDEX([1]Calculation!R:R,ROW()),0)</f>
        <v>10</v>
      </c>
      <c r="O580" s="8">
        <f>ROUND(INDEX([1]Calculation!S:S,ROW()),0)</f>
        <v>3</v>
      </c>
    </row>
    <row r="581" spans="1:15">
      <c r="A581" t="str">
        <f>INDEX([1]Calculation!$E:$E,ROW())</f>
        <v>Texas</v>
      </c>
      <c r="B581" t="str">
        <f>INDEX([1]Calculation!$C:$C,ROW())</f>
        <v>Climate Nexus</v>
      </c>
      <c r="C581" t="str">
        <f>IF(INDEX([1]Calculation!$F:$F,ROW())=0,"-",INDEX([1]Calculation!$F:$F,ROW()))</f>
        <v>-</v>
      </c>
      <c r="D581" t="str">
        <f>INDEX([1]Calculation!$I:$I,ROW())&amp;"  "&amp;INDEX([1]Calculation!$J:$J,ROW())</f>
        <v>639  lv</v>
      </c>
      <c r="E581" s="2" t="str">
        <f>MONTH(INDEX([1]Calculation!$H:$H,ROW()))&amp;"/"&amp;DAY(INDEX([1]Calculation!$H:$H,ROW()))</f>
        <v>8/25</v>
      </c>
      <c r="F581" s="12">
        <f>ROUND(INDEX([1]Calculation!AK:AK,ROW()),1)</f>
        <v>1.8</v>
      </c>
      <c r="G581" s="8">
        <f>ROUND(INDEX([1]Calculation!K:K,ROW()),0)</f>
        <v>24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3</v>
      </c>
      <c r="K581" s="8">
        <f>ROUND(INDEX([1]Calculation!O:O,ROW()),0)</f>
        <v>0</v>
      </c>
      <c r="L581" s="8">
        <f>ROUND(INDEX([1]Calculation!P:P,ROW()),0)</f>
        <v>12</v>
      </c>
      <c r="M581" s="8">
        <f>ROUND(INDEX([1]Calculation!Q:Q,ROW()),0)</f>
        <v>1</v>
      </c>
      <c r="N581" s="8">
        <f>ROUND(INDEX([1]Calculation!R:R,ROW()),0)</f>
        <v>12</v>
      </c>
      <c r="O581" s="8">
        <f>ROUND(INDEX([1]Calculation!S:S,ROW()),0)</f>
        <v>1</v>
      </c>
    </row>
    <row r="582" spans="1:15">
      <c r="A582" t="str">
        <f>INDEX([1]Calculation!$E:$E,ROW())</f>
        <v>Texas</v>
      </c>
      <c r="B582" t="str">
        <f>INDEX([1]Calculation!$C:$C,ROW())</f>
        <v>Texas Lyceum</v>
      </c>
      <c r="C582" t="str">
        <f>IF(INDEX([1]Calculation!$F:$F,ROW())=0,"-",INDEX([1]Calculation!$F:$F,ROW()))</f>
        <v>-</v>
      </c>
      <c r="D582" t="str">
        <f>INDEX([1]Calculation!$I:$I,ROW())&amp;"  "&amp;INDEX([1]Calculation!$J:$J,ROW())</f>
        <v>358  lv</v>
      </c>
      <c r="E582" s="2" t="str">
        <f>MONTH(INDEX([1]Calculation!$H:$H,ROW()))&amp;"/"&amp;DAY(INDEX([1]Calculation!$H:$H,ROW()))</f>
        <v>8/25</v>
      </c>
      <c r="F582" s="12">
        <f>ROUND(INDEX([1]Calculation!AK:AK,ROW()),1)</f>
        <v>0.2</v>
      </c>
      <c r="G582" s="8">
        <f>ROUND(INDEX([1]Calculation!K:K,ROW()),0)</f>
        <v>24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3</v>
      </c>
      <c r="K582" s="8">
        <f>ROUND(INDEX([1]Calculation!O:O,ROW()),0)</f>
        <v>3</v>
      </c>
      <c r="L582" s="8">
        <f>ROUND(INDEX([1]Calculation!P:P,ROW()),0)</f>
        <v>13</v>
      </c>
      <c r="M582" s="8">
        <f>ROUND(INDEX([1]Calculation!Q:Q,ROW()),0)</f>
        <v>0</v>
      </c>
      <c r="N582" s="8">
        <f>ROUND(INDEX([1]Calculation!R:R,ROW()),0)</f>
        <v>15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Suffolk University</v>
      </c>
      <c r="C583" t="str">
        <f>IF(INDEX([1]Calculation!$F:$F,ROW())=0,"-",INDEX([1]Calculation!$F:$F,ROW()))</f>
        <v>A-</v>
      </c>
      <c r="D583" t="str">
        <f>INDEX([1]Calculation!$I:$I,ROW())&amp;"  "&amp;INDEX([1]Calculation!$J:$J,ROW())</f>
        <v>424  lv</v>
      </c>
      <c r="E583" s="2" t="str">
        <f>MONTH(INDEX([1]Calculation!$H:$H,ROW()))&amp;"/"&amp;DAY(INDEX([1]Calculation!$H:$H,ROW()))</f>
        <v>8/25</v>
      </c>
      <c r="F583" s="12">
        <f>ROUND(INDEX([1]Calculation!AK:AK,ROW()),1)</f>
        <v>0.2</v>
      </c>
      <c r="G583" s="8">
        <f>ROUND(INDEX([1]Calculation!K:K,ROW()),0)</f>
        <v>32</v>
      </c>
      <c r="H583" s="8">
        <f>ROUND(INDEX([1]Calculation!L:L,ROW()),0)</f>
        <v>0</v>
      </c>
      <c r="I583" s="8">
        <f>ROUND(INDEX([1]Calculation!M:M,ROW()),0)</f>
        <v>2</v>
      </c>
      <c r="J583" s="8">
        <f>ROUND(INDEX([1]Calculation!N:N,ROW()),0)</f>
        <v>6</v>
      </c>
      <c r="K583" s="8">
        <f>ROUND(INDEX([1]Calculation!O:O,ROW()),0)</f>
        <v>0</v>
      </c>
      <c r="L583" s="8">
        <f>ROUND(INDEX([1]Calculation!P:P,ROW()),0)</f>
        <v>12</v>
      </c>
      <c r="M583" s="8">
        <f>ROUND(INDEX([1]Calculation!Q:Q,ROW()),0)</f>
        <v>0</v>
      </c>
      <c r="N583" s="8">
        <f>ROUND(INDEX([1]Calculation!R:R,ROW()),0)</f>
        <v>14</v>
      </c>
      <c r="O583" s="8">
        <f>ROUND(INDEX([1]Calculation!S:S,ROW()),0)</f>
        <v>3</v>
      </c>
    </row>
    <row r="584" spans="1:15">
      <c r="A584" t="str">
        <f>INDEX([1]Calculation!$E:$E,ROW())</f>
        <v>US</v>
      </c>
      <c r="B584" t="str">
        <f>INDEX([1]Calculation!$C:$C,ROW())</f>
        <v>Morning Consult</v>
      </c>
      <c r="C584" t="str">
        <f>IF(INDEX([1]Calculation!$F:$F,ROW())=0,"-",INDEX([1]Calculation!$F:$F,ROW()))</f>
        <v>B/C</v>
      </c>
      <c r="D584" t="str">
        <f>INDEX([1]Calculation!$I:$I,ROW())&amp;"  "&amp;INDEX([1]Calculation!$J:$J,ROW())</f>
        <v>17303  lv</v>
      </c>
      <c r="E584" s="2" t="str">
        <f>MONTH(INDEX([1]Calculation!$H:$H,ROW()))&amp;"/"&amp;DAY(INDEX([1]Calculation!$H:$H,ROW()))</f>
        <v>8/25</v>
      </c>
      <c r="F584" s="12">
        <f>ROUND(INDEX([1]Calculation!AK:AK,ROW()),1)</f>
        <v>0</v>
      </c>
      <c r="G584" s="8">
        <f>ROUND(INDEX([1]Calculation!K:K,ROW()),0)</f>
        <v>33</v>
      </c>
      <c r="H584" s="8">
        <f>ROUND(INDEX([1]Calculation!L:L,ROW()),0)</f>
        <v>0</v>
      </c>
      <c r="I584" s="8">
        <f>ROUND(INDEX([1]Calculation!M:M,ROW()),0)</f>
        <v>3</v>
      </c>
      <c r="J584" s="8">
        <f>ROUND(INDEX([1]Calculation!N:N,ROW()),0)</f>
        <v>5</v>
      </c>
      <c r="K584" s="8">
        <f>ROUND(INDEX([1]Calculation!O:O,ROW()),0)</f>
        <v>1</v>
      </c>
      <c r="L584" s="8">
        <f>ROUND(INDEX([1]Calculation!P:P,ROW()),0)</f>
        <v>20</v>
      </c>
      <c r="M584" s="8">
        <f>ROUND(INDEX([1]Calculation!Q:Q,ROW()),0)</f>
        <v>1</v>
      </c>
      <c r="N584" s="8">
        <f>ROUND(INDEX([1]Calculation!R:R,ROW()),0)</f>
        <v>15</v>
      </c>
      <c r="O584" s="8">
        <f>ROUND(INDEX([1]Calculation!S:S,ROW()),0)</f>
        <v>2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8/25</v>
      </c>
      <c r="F585" s="12">
        <f>ROUND(INDEX([1]Calculation!AK:AK,ROW()),1)</f>
        <v>0</v>
      </c>
      <c r="G585" s="8">
        <f>ROUND(INDEX([1]Calculation!K:K,ROW()),0)</f>
        <v>29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16</v>
      </c>
      <c r="M585" s="8">
        <f>ROUND(INDEX([1]Calculation!Q:Q,ROW()),0)</f>
        <v>1</v>
      </c>
      <c r="N585" s="8">
        <f>ROUND(INDEX([1]Calculation!R:R,ROW()),0)</f>
        <v>12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Harris Insights &amp; Analytics</v>
      </c>
      <c r="C586" t="str">
        <f>IF(INDEX([1]Calculation!$F:$F,ROW())=0,"-",INDEX([1]Calculation!$F:$F,ROW()))</f>
        <v>C+</v>
      </c>
      <c r="D586" t="str">
        <f>INDEX([1]Calculation!$I:$I,ROW())&amp;"  "&amp;INDEX([1]Calculation!$J:$J,ROW())</f>
        <v>465  rv</v>
      </c>
      <c r="E586" s="2" t="str">
        <f>MONTH(INDEX([1]Calculation!$H:$H,ROW()))&amp;"/"&amp;DAY(INDEX([1]Calculation!$H:$H,ROW()))</f>
        <v>8/24</v>
      </c>
      <c r="F586" s="12">
        <f>ROUND(INDEX([1]Calculation!AK:AK,ROW()),1)</f>
        <v>0</v>
      </c>
      <c r="G586" s="8">
        <f>ROUND(INDEX([1]Calculation!K:K,ROW()),0)</f>
        <v>30</v>
      </c>
      <c r="H586" s="8">
        <f>ROUND(INDEX([1]Calculation!L:L,ROW()),0)</f>
        <v>0</v>
      </c>
      <c r="I586" s="8">
        <f>ROUND(INDEX([1]Calculation!M:M,ROW()),0)</f>
        <v>2</v>
      </c>
      <c r="J586" s="8">
        <f>ROUND(INDEX([1]Calculation!N:N,ROW()),0)</f>
        <v>4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1</v>
      </c>
      <c r="N586" s="8">
        <f>ROUND(INDEX([1]Calculation!R:R,ROW()),0)</f>
        <v>14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1350  rv</v>
      </c>
      <c r="E587" s="2" t="str">
        <f>MONTH(INDEX([1]Calculation!$H:$H,ROW()))&amp;"/"&amp;DAY(INDEX([1]Calculation!$H:$H,ROW()))</f>
        <v>8/24</v>
      </c>
      <c r="F587" s="12">
        <f>ROUND(INDEX([1]Calculation!AK:AK,ROW()),1)</f>
        <v>0</v>
      </c>
      <c r="G587" s="8">
        <f>ROUND(INDEX([1]Calculation!K:K,ROW()),0)</f>
        <v>30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3</v>
      </c>
      <c r="K587" s="8">
        <f>ROUND(INDEX([1]Calculation!O:O,ROW()),0)</f>
        <v>1</v>
      </c>
      <c r="L587" s="8">
        <f>ROUND(INDEX([1]Calculation!P:P,ROW()),0)</f>
        <v>16</v>
      </c>
      <c r="M587" s="8">
        <f>ROUND(INDEX([1]Calculation!Q:Q,ROW()),0)</f>
        <v>1</v>
      </c>
      <c r="N587" s="8">
        <f>ROUND(INDEX([1]Calculation!R:R,ROW()),0)</f>
        <v>13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3132  rv</v>
      </c>
      <c r="E588" s="2" t="str">
        <f>MONTH(INDEX([1]Calculation!$H:$H,ROW()))&amp;"/"&amp;DAY(INDEX([1]Calculation!$H:$H,ROW()))</f>
        <v>8/23</v>
      </c>
      <c r="F588" s="12">
        <f>ROUND(INDEX([1]Calculation!AK:AK,ROW()),1)</f>
        <v>0</v>
      </c>
      <c r="G588" s="8">
        <f>ROUND(INDEX([1]Calculation!K:K,ROW()),0)</f>
        <v>28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3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Harris Insights &amp; Analytics</v>
      </c>
      <c r="C589" t="str">
        <f>IF(INDEX([1]Calculation!$F:$F,ROW())=0,"-",INDEX([1]Calculation!$F:$F,ROW()))</f>
        <v>C+</v>
      </c>
      <c r="D589" t="str">
        <f>INDEX([1]Calculation!$I:$I,ROW())&amp;"  "&amp;INDEX([1]Calculation!$J:$J,ROW())</f>
        <v>1343  rv</v>
      </c>
      <c r="E589" s="2" t="str">
        <f>MONTH(INDEX([1]Calculation!$H:$H,ROW()))&amp;"/"&amp;DAY(INDEX([1]Calculation!$H:$H,ROW()))</f>
        <v>8/23</v>
      </c>
      <c r="F589" s="12">
        <f>ROUND(INDEX([1]Calculation!AK:AK,ROW()),1)</f>
        <v>0</v>
      </c>
      <c r="G589" s="8">
        <f>ROUND(INDEX([1]Calculation!K:K,ROW()),0)</f>
        <v>28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3</v>
      </c>
      <c r="K589" s="8">
        <f>ROUND(INDEX([1]Calculation!O:O,ROW()),0)</f>
        <v>1</v>
      </c>
      <c r="L589" s="8">
        <f>ROUND(INDEX([1]Calculation!P:P,ROW()),0)</f>
        <v>18</v>
      </c>
      <c r="M589" s="8">
        <f>ROUND(INDEX([1]Calculation!Q:Q,ROW()),0)</f>
        <v>1</v>
      </c>
      <c r="N589" s="8">
        <f>ROUND(INDEX([1]Calculation!R:R,ROW()),0)</f>
        <v>12</v>
      </c>
      <c r="O589" s="8">
        <f>ROUND(INDEX([1]Calculation!S:S,ROW()),0)</f>
        <v>2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1356  rv</v>
      </c>
      <c r="E590" s="2" t="str">
        <f>MONTH(INDEX([1]Calculation!$H:$H,ROW()))&amp;"/"&amp;DAY(INDEX([1]Calculation!$H:$H,ROW()))</f>
        <v>8/22</v>
      </c>
      <c r="F590" s="12">
        <f>ROUND(INDEX([1]Calculation!AK:AK,ROW()),1)</f>
        <v>0</v>
      </c>
      <c r="G590" s="8">
        <f>ROUND(INDEX([1]Calculation!K:K,ROW()),0)</f>
        <v>28</v>
      </c>
      <c r="H590" s="8">
        <f>ROUND(INDEX([1]Calculation!L:L,ROW()),0)</f>
        <v>0</v>
      </c>
      <c r="I590" s="8">
        <f>ROUND(INDEX([1]Calculation!M:M,ROW()),0)</f>
        <v>2</v>
      </c>
      <c r="J590" s="8">
        <f>ROUND(INDEX([1]Calculation!N:N,ROW()),0)</f>
        <v>4</v>
      </c>
      <c r="K590" s="8">
        <f>ROUND(INDEX([1]Calculation!O:O,ROW()),0)</f>
        <v>1</v>
      </c>
      <c r="L590" s="8">
        <f>ROUND(INDEX([1]Calculation!P:P,ROW()),0)</f>
        <v>17</v>
      </c>
      <c r="M590" s="8">
        <f>ROUND(INDEX([1]Calculation!Q:Q,ROW()),0)</f>
        <v>1</v>
      </c>
      <c r="N590" s="8">
        <f>ROUND(INDEX([1]Calculation!R:R,ROW()),0)</f>
        <v>10</v>
      </c>
      <c r="O590" s="8">
        <f>ROUND(INDEX([1]Calculation!S:S,ROW()),0)</f>
        <v>2</v>
      </c>
    </row>
    <row r="591" spans="1:15">
      <c r="A591" t="str">
        <f>INDEX([1]Calculation!$E:$E,ROW())</f>
        <v>US</v>
      </c>
      <c r="B591" t="str">
        <f>INDEX([1]Calculation!$C:$C,ROW())</f>
        <v>Echelon Insights</v>
      </c>
      <c r="C591" t="str">
        <f>IF(INDEX([1]Calculation!$F:$F,ROW())=0,"-",INDEX([1]Calculation!$F:$F,ROW()))</f>
        <v>-</v>
      </c>
      <c r="D591" t="str">
        <f>INDEX([1]Calculation!$I:$I,ROW())&amp;"  "&amp;INDEX([1]Calculation!$J:$J,ROW())</f>
        <v>479  rv</v>
      </c>
      <c r="E591" s="2" t="str">
        <f>MONTH(INDEX([1]Calculation!$H:$H,ROW()))&amp;"/"&amp;DAY(INDEX([1]Calculation!$H:$H,ROW()))</f>
        <v>8/21</v>
      </c>
      <c r="F591" s="12">
        <f>ROUND(INDEX([1]Calculation!AK:AK,ROW()),1)</f>
        <v>0</v>
      </c>
      <c r="G591" s="8">
        <f>ROUND(INDEX([1]Calculation!K:K,ROW()),0)</f>
        <v>30</v>
      </c>
      <c r="H591" s="8">
        <f>ROUND(INDEX([1]Calculation!L:L,ROW()),0)</f>
        <v>0</v>
      </c>
      <c r="I591" s="8">
        <f>ROUND(INDEX([1]Calculation!M:M,ROW()),0)</f>
        <v>4</v>
      </c>
      <c r="J591" s="8">
        <f>ROUND(INDEX([1]Calculation!N:N,ROW()),0)</f>
        <v>3</v>
      </c>
      <c r="K591" s="8">
        <f>ROUND(INDEX([1]Calculation!O:O,ROW()),0)</f>
        <v>0</v>
      </c>
      <c r="L591" s="8">
        <f>ROUND(INDEX([1]Calculation!P:P,ROW()),0)</f>
        <v>19</v>
      </c>
      <c r="M591" s="8">
        <f>ROUND(INDEX([1]Calculation!Q:Q,ROW()),0)</f>
        <v>0</v>
      </c>
      <c r="N591" s="8">
        <f>ROUND(INDEX([1]Calculation!R:R,ROW()),0)</f>
        <v>11</v>
      </c>
      <c r="O591" s="8">
        <f>ROUND(INDEX([1]Calculation!S:S,ROW()),0)</f>
        <v>1</v>
      </c>
    </row>
    <row r="592" spans="1:15">
      <c r="A592" t="str">
        <f>INDEX([1]Calculation!$E:$E,ROW())</f>
        <v>US</v>
      </c>
      <c r="B592" t="str">
        <f>INDEX([1]Calculation!$C:$C,ROW())</f>
        <v>Echelon Insights</v>
      </c>
      <c r="C592" t="str">
        <f>IF(INDEX([1]Calculation!$F:$F,ROW())=0,"-",INDEX([1]Calculation!$F:$F,ROW()))</f>
        <v>-</v>
      </c>
      <c r="D592" t="str">
        <f>INDEX([1]Calculation!$I:$I,ROW())&amp;"  "&amp;INDEX([1]Calculation!$J:$J,ROW())</f>
        <v>479  rv</v>
      </c>
      <c r="E592" s="2" t="str">
        <f>MONTH(INDEX([1]Calculation!$H:$H,ROW()))&amp;"/"&amp;DAY(INDEX([1]Calculation!$H:$H,ROW()))</f>
        <v>8/21</v>
      </c>
      <c r="F592" s="12">
        <f>ROUND(INDEX([1]Calculation!AK:AK,ROW()),1)</f>
        <v>0</v>
      </c>
      <c r="G592" s="8">
        <f>ROUND(INDEX([1]Calculation!K:K,ROW()),0)</f>
        <v>55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0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Echelon Insights</v>
      </c>
      <c r="C593" t="str">
        <f>IF(INDEX([1]Calculation!$F:$F,ROW())=0,"-",INDEX([1]Calculation!$F:$F,ROW()))</f>
        <v>-</v>
      </c>
      <c r="D593" t="str">
        <f>INDEX([1]Calculation!$I:$I,ROW())&amp;"  "&amp;INDEX([1]Calculation!$J:$J,ROW())</f>
        <v>479  rv</v>
      </c>
      <c r="E593" s="2" t="str">
        <f>MONTH(INDEX([1]Calculation!$H:$H,ROW()))&amp;"/"&amp;DAY(INDEX([1]Calculation!$H:$H,ROW()))</f>
        <v>8/21</v>
      </c>
      <c r="F593" s="12">
        <f>ROUND(INDEX([1]Calculation!AK:AK,ROW()),1)</f>
        <v>0</v>
      </c>
      <c r="G593" s="8">
        <f>ROUND(INDEX([1]Calculation!K:K,ROW()),0)</f>
        <v>52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32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Echelon Insights</v>
      </c>
      <c r="C594" t="str">
        <f>IF(INDEX([1]Calculation!$F:$F,ROW())=0,"-",INDEX([1]Calculation!$F:$F,ROW()))</f>
        <v>-</v>
      </c>
      <c r="D594" t="str">
        <f>INDEX([1]Calculation!$I:$I,ROW())&amp;"  "&amp;INDEX([1]Calculation!$J:$J,ROW())</f>
        <v>479  rv</v>
      </c>
      <c r="E594" s="2" t="str">
        <f>MONTH(INDEX([1]Calculation!$H:$H,ROW()))&amp;"/"&amp;DAY(INDEX([1]Calculation!$H:$H,ROW()))</f>
        <v>8/21</v>
      </c>
      <c r="F594" s="12">
        <f>ROUND(INDEX([1]Calculation!AK:AK,ROW()),1)</f>
        <v>0</v>
      </c>
      <c r="G594" s="8">
        <f>ROUND(INDEX([1]Calculation!K:K,ROW()),0)</f>
        <v>55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35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1326  rv</v>
      </c>
      <c r="E595" s="2" t="str">
        <f>MONTH(INDEX([1]Calculation!$H:$H,ROW()))&amp;"/"&amp;DAY(INDEX([1]Calculation!$H:$H,ROW()))</f>
        <v>8/21</v>
      </c>
      <c r="F595" s="12">
        <f>ROUND(INDEX([1]Calculation!AK:AK,ROW()),1)</f>
        <v>0</v>
      </c>
      <c r="G595" s="8">
        <f>ROUND(INDEX([1]Calculation!K:K,ROW()),0)</f>
        <v>28</v>
      </c>
      <c r="H595" s="8">
        <f>ROUND(INDEX([1]Calculation!L:L,ROW()),0)</f>
        <v>0</v>
      </c>
      <c r="I595" s="8">
        <f>ROUND(INDEX([1]Calculation!M:M,ROW()),0)</f>
        <v>2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17</v>
      </c>
      <c r="M595" s="8">
        <f>ROUND(INDEX([1]Calculation!Q:Q,ROW()),0)</f>
        <v>1</v>
      </c>
      <c r="N595" s="8">
        <f>ROUND(INDEX([1]Calculation!R:R,ROW()),0)</f>
        <v>10</v>
      </c>
      <c r="O595" s="8">
        <f>ROUND(INDEX([1]Calculation!S:S,ROW()),0)</f>
        <v>2</v>
      </c>
    </row>
    <row r="596" spans="1:15">
      <c r="A596" t="str">
        <f>INDEX([1]Calculation!$E:$E,ROW())</f>
        <v>New Jersey</v>
      </c>
      <c r="B596" t="str">
        <f>INDEX([1]Calculation!$C:$C,ROW())</f>
        <v>Change Research</v>
      </c>
      <c r="C596" t="str">
        <f>IF(INDEX([1]Calculation!$F:$F,ROW())=0,"-",INDEX([1]Calculation!$F:$F,ROW()))</f>
        <v>C</v>
      </c>
      <c r="D596" t="str">
        <f>INDEX([1]Calculation!$I:$I,ROW())&amp;"  "&amp;INDEX([1]Calculation!$J:$J,ROW())</f>
        <v>635  lv</v>
      </c>
      <c r="E596" s="2" t="str">
        <f>MONTH(INDEX([1]Calculation!$H:$H,ROW()))&amp;"/"&amp;DAY(INDEX([1]Calculation!$H:$H,ROW()))</f>
        <v>8/20</v>
      </c>
      <c r="F596" s="12">
        <f>ROUND(INDEX([1]Calculation!AK:AK,ROW()),1)</f>
        <v>1.7</v>
      </c>
      <c r="G596" s="8">
        <f>ROUND(INDEX([1]Calculation!K:K,ROW()),0)</f>
        <v>26</v>
      </c>
      <c r="H596" s="8">
        <f>ROUND(INDEX([1]Calculation!L:L,ROW()),0)</f>
        <v>0</v>
      </c>
      <c r="I596" s="8">
        <f>ROUND(INDEX([1]Calculation!M:M,ROW()),0)</f>
        <v>5</v>
      </c>
      <c r="J596" s="8">
        <f>ROUND(INDEX([1]Calculation!N:N,ROW()),0)</f>
        <v>12</v>
      </c>
      <c r="K596" s="8">
        <f>ROUND(INDEX([1]Calculation!O:O,ROW()),0)</f>
        <v>0</v>
      </c>
      <c r="L596" s="8">
        <f>ROUND(INDEX([1]Calculation!P:P,ROW()),0)</f>
        <v>21</v>
      </c>
      <c r="M596" s="8">
        <f>ROUND(INDEX([1]Calculation!Q:Q,ROW()),0)</f>
        <v>1</v>
      </c>
      <c r="N596" s="8">
        <f>ROUND(INDEX([1]Calculation!R:R,ROW()),0)</f>
        <v>23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Monmouth University</v>
      </c>
      <c r="C597" t="str">
        <f>IF(INDEX([1]Calculation!$F:$F,ROW())=0,"-",INDEX([1]Calculation!$F:$F,ROW()))</f>
        <v>A+</v>
      </c>
      <c r="D597" t="str">
        <f>INDEX([1]Calculation!$I:$I,ROW())&amp;"  "&amp;INDEX([1]Calculation!$J:$J,ROW())</f>
        <v>298  rv</v>
      </c>
      <c r="E597" s="2" t="str">
        <f>MONTH(INDEX([1]Calculation!$H:$H,ROW()))&amp;"/"&amp;DAY(INDEX([1]Calculation!$H:$H,ROW()))</f>
        <v>8/20</v>
      </c>
      <c r="F597" s="12">
        <f>ROUND(INDEX([1]Calculation!AK:AK,ROW()),1)</f>
        <v>0</v>
      </c>
      <c r="G597" s="8">
        <f>ROUND(INDEX([1]Calculation!K:K,ROW()),0)</f>
        <v>19</v>
      </c>
      <c r="H597" s="8">
        <f>ROUND(INDEX([1]Calculation!L:L,ROW()),0)</f>
        <v>0</v>
      </c>
      <c r="I597" s="8">
        <f>ROUND(INDEX([1]Calculation!M:M,ROW()),0)</f>
        <v>4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20</v>
      </c>
      <c r="M597" s="8">
        <f>ROUND(INDEX([1]Calculation!Q:Q,ROW()),0)</f>
        <v>0</v>
      </c>
      <c r="N597" s="8">
        <f>ROUND(INDEX([1]Calculation!R:R,ROW()),0)</f>
        <v>20</v>
      </c>
      <c r="O597" s="8">
        <f>ROUND(INDEX([1]Calculation!S:S,ROW()),0)</f>
        <v>3</v>
      </c>
    </row>
    <row r="598" spans="1:15">
      <c r="A598" t="str">
        <f>INDEX([1]Calculation!$E:$E,ROW())</f>
        <v>US</v>
      </c>
      <c r="B598" t="str">
        <f>INDEX([1]Calculation!$C:$C,ROW())</f>
        <v>YouGov</v>
      </c>
      <c r="C598" t="str">
        <f>IF(INDEX([1]Calculation!$F:$F,ROW())=0,"-",INDEX([1]Calculation!$F:$F,ROW()))</f>
        <v>B-</v>
      </c>
      <c r="D598" t="str">
        <f>INDEX([1]Calculation!$I:$I,ROW())&amp;"  "&amp;INDEX([1]Calculation!$J:$J,ROW())</f>
        <v>559  lv</v>
      </c>
      <c r="E598" s="2" t="str">
        <f>MONTH(INDEX([1]Calculation!$H:$H,ROW()))&amp;"/"&amp;DAY(INDEX([1]Calculation!$H:$H,ROW()))</f>
        <v>8/20</v>
      </c>
      <c r="F598" s="12">
        <f>ROUND(INDEX([1]Calculation!AK:AK,ROW()),1)</f>
        <v>0</v>
      </c>
      <c r="G598" s="8">
        <f>ROUND(INDEX([1]Calculation!K:K,ROW()),0)</f>
        <v>22</v>
      </c>
      <c r="H598" s="8">
        <f>ROUND(INDEX([1]Calculation!L:L,ROW()),0)</f>
        <v>0</v>
      </c>
      <c r="I598" s="8">
        <f>ROUND(INDEX([1]Calculation!M:M,ROW()),0)</f>
        <v>2</v>
      </c>
      <c r="J598" s="8">
        <f>ROUND(INDEX([1]Calculation!N:N,ROW()),0)</f>
        <v>7</v>
      </c>
      <c r="K598" s="8">
        <f>ROUND(INDEX([1]Calculation!O:O,ROW()),0)</f>
        <v>0</v>
      </c>
      <c r="L598" s="8">
        <f>ROUND(INDEX([1]Calculation!P:P,ROW()),0)</f>
        <v>19</v>
      </c>
      <c r="M598" s="8">
        <f>ROUND(INDEX([1]Calculation!Q:Q,ROW()),0)</f>
        <v>0</v>
      </c>
      <c r="N598" s="8">
        <f>ROUND(INDEX([1]Calculation!R:R,ROW()),0)</f>
        <v>17</v>
      </c>
      <c r="O598" s="8">
        <f>ROUND(INDEX([1]Calculation!S:S,ROW()),0)</f>
        <v>1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1335  rv</v>
      </c>
      <c r="E599" s="2" t="str">
        <f>MONTH(INDEX([1]Calculation!$H:$H,ROW()))&amp;"/"&amp;DAY(INDEX([1]Calculation!$H:$H,ROW()))</f>
        <v>8/20</v>
      </c>
      <c r="F599" s="12">
        <f>ROUND(INDEX([1]Calculation!AK:AK,ROW()),1)</f>
        <v>0</v>
      </c>
      <c r="G599" s="8">
        <f>ROUND(INDEX([1]Calculation!K:K,ROW()),0)</f>
        <v>28</v>
      </c>
      <c r="H599" s="8">
        <f>ROUND(INDEX([1]Calculation!L:L,ROW()),0)</f>
        <v>0</v>
      </c>
      <c r="I599" s="8">
        <f>ROUND(INDEX([1]Calculation!M:M,ROW()),0)</f>
        <v>3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17</v>
      </c>
      <c r="M599" s="8">
        <f>ROUND(INDEX([1]Calculation!Q:Q,ROW()),0)</f>
        <v>1</v>
      </c>
      <c r="N599" s="8">
        <f>ROUND(INDEX([1]Calculation!R:R,ROW()),0)</f>
        <v>9</v>
      </c>
      <c r="O599" s="8">
        <f>ROUND(INDEX([1]Calculation!S:S,ROW()),0)</f>
        <v>2</v>
      </c>
    </row>
    <row r="600" spans="1:15">
      <c r="A600" t="str">
        <f>INDEX([1]Calculation!$E:$E,ROW())</f>
        <v>Colorado</v>
      </c>
      <c r="B600" t="str">
        <f>INDEX([1]Calculation!$C:$C,ROW())</f>
        <v>Emerson College</v>
      </c>
      <c r="C600" t="str">
        <f>IF(INDEX([1]Calculation!$F:$F,ROW())=0,"-",INDEX([1]Calculation!$F:$F,ROW()))</f>
        <v>B-</v>
      </c>
      <c r="D600" t="str">
        <f>INDEX([1]Calculation!$I:$I,ROW())&amp;"  "&amp;INDEX([1]Calculation!$J:$J,ROW())</f>
        <v>403  lv</v>
      </c>
      <c r="E600" s="2" t="str">
        <f>MONTH(INDEX([1]Calculation!$H:$H,ROW()))&amp;"/"&amp;DAY(INDEX([1]Calculation!$H:$H,ROW()))</f>
        <v>8/19</v>
      </c>
      <c r="F600" s="12">
        <f>ROUND(INDEX([1]Calculation!AK:AK,ROW()),1)</f>
        <v>2.2000000000000002</v>
      </c>
      <c r="G600" s="8">
        <f>ROUND(INDEX([1]Calculation!K:K,ROW()),0)</f>
        <v>25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5</v>
      </c>
      <c r="K600" s="8">
        <f>ROUND(INDEX([1]Calculation!O:O,ROW()),0)</f>
        <v>0</v>
      </c>
      <c r="L600" s="8">
        <f>ROUND(INDEX([1]Calculation!P:P,ROW()),0)</f>
        <v>26</v>
      </c>
      <c r="M600" s="8">
        <f>ROUND(INDEX([1]Calculation!Q:Q,ROW()),0)</f>
        <v>0</v>
      </c>
      <c r="N600" s="8">
        <f>ROUND(INDEX([1]Calculation!R:R,ROW()),0)</f>
        <v>20</v>
      </c>
      <c r="O600" s="8">
        <f>ROUND(INDEX([1]Calculation!S:S,ROW()),0)</f>
        <v>4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1341  rv</v>
      </c>
      <c r="E601" s="2" t="str">
        <f>MONTH(INDEX([1]Calculation!$H:$H,ROW()))&amp;"/"&amp;DAY(INDEX([1]Calculation!$H:$H,ROW()))</f>
        <v>8/19</v>
      </c>
      <c r="F601" s="12">
        <f>ROUND(INDEX([1]Calculation!AK:AK,ROW()),1)</f>
        <v>0</v>
      </c>
      <c r="G601" s="8">
        <f>ROUND(INDEX([1]Calculation!K:K,ROW()),0)</f>
        <v>27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17</v>
      </c>
      <c r="M601" s="8">
        <f>ROUND(INDEX([1]Calculation!Q:Q,ROW()),0)</f>
        <v>1</v>
      </c>
      <c r="N601" s="8">
        <f>ROUND(INDEX([1]Calculation!R:R,ROW()),0)</f>
        <v>9</v>
      </c>
      <c r="O601" s="8">
        <f>ROUND(INDEX([1]Calculation!S:S,ROW()),0)</f>
        <v>2</v>
      </c>
    </row>
    <row r="602" spans="1:15">
      <c r="A602" t="str">
        <f>INDEX([1]Calculation!$E:$E,ROW())</f>
        <v>US</v>
      </c>
      <c r="B602" t="str">
        <f>INDEX([1]Calculation!$C:$C,ROW())</f>
        <v>Swayable</v>
      </c>
      <c r="C602" t="str">
        <f>IF(INDEX([1]Calculation!$F:$F,ROW())=0,"-",INDEX([1]Calculation!$F:$F,ROW()))</f>
        <v>-</v>
      </c>
      <c r="D602" t="str">
        <f>INDEX([1]Calculation!$I:$I,ROW())&amp;"  "&amp;INDEX([1]Calculation!$J:$J,ROW())</f>
        <v>1958  lv</v>
      </c>
      <c r="E602" s="2" t="str">
        <f>MONTH(INDEX([1]Calculation!$H:$H,ROW()))&amp;"/"&amp;DAY(INDEX([1]Calculation!$H:$H,ROW()))</f>
        <v>8/6</v>
      </c>
      <c r="F602" s="12">
        <f>ROUND(INDEX([1]Calculation!AK:AK,ROW()),1)</f>
        <v>0</v>
      </c>
      <c r="G602" s="8">
        <f>ROUND(INDEX([1]Calculation!K:K,ROW()),0)</f>
        <v>31</v>
      </c>
      <c r="H602" s="8">
        <f>ROUND(INDEX([1]Calculation!L:L,ROW()),0)</f>
        <v>0</v>
      </c>
      <c r="I602" s="8">
        <f>ROUND(INDEX([1]Calculation!M:M,ROW()),0)</f>
        <v>3</v>
      </c>
      <c r="J602" s="8">
        <f>ROUND(INDEX([1]Calculation!N:N,ROW()),0)</f>
        <v>5</v>
      </c>
      <c r="K602" s="8">
        <f>ROUND(INDEX([1]Calculation!O:O,ROW()),0)</f>
        <v>1</v>
      </c>
      <c r="L602" s="8">
        <f>ROUND(INDEX([1]Calculation!P:P,ROW()),0)</f>
        <v>17</v>
      </c>
      <c r="M602" s="8">
        <f>ROUND(INDEX([1]Calculation!Q:Q,ROW()),0)</f>
        <v>0</v>
      </c>
      <c r="N602" s="8">
        <f>ROUND(INDEX([1]Calculation!R:R,ROW()),0)</f>
        <v>15</v>
      </c>
      <c r="O602" s="8">
        <f>ROUND(INDEX([1]Calculation!S:S,ROW()),0)</f>
        <v>2</v>
      </c>
    </row>
    <row r="603" spans="1:15">
      <c r="A603" t="str">
        <f>INDEX([1]Calculation!$E:$E,ROW())</f>
        <v>US</v>
      </c>
      <c r="B603" t="str">
        <f>INDEX([1]Calculation!$C:$C,ROW())</f>
        <v>Swayable</v>
      </c>
      <c r="C603" t="str">
        <f>IF(INDEX([1]Calculation!$F:$F,ROW())=0,"-",INDEX([1]Calculation!$F:$F,ROW()))</f>
        <v>-</v>
      </c>
      <c r="D603" t="str">
        <f>INDEX([1]Calculation!$I:$I,ROW())&amp;"  "&amp;INDEX([1]Calculation!$J:$J,ROW())</f>
        <v>4016  a</v>
      </c>
      <c r="E603" s="2" t="str">
        <f>MONTH(INDEX([1]Calculation!$H:$H,ROW()))&amp;"/"&amp;DAY(INDEX([1]Calculation!$H:$H,ROW()))</f>
        <v>8/6</v>
      </c>
      <c r="F603" s="12">
        <f>ROUND(INDEX([1]Calculation!AK:AK,ROW()),1)</f>
        <v>0</v>
      </c>
      <c r="G603" s="8">
        <f>ROUND(INDEX([1]Calculation!K:K,ROW()),0)</f>
        <v>27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4</v>
      </c>
      <c r="K603" s="8">
        <f>ROUND(INDEX([1]Calculation!O:O,ROW()),0)</f>
        <v>1</v>
      </c>
      <c r="L603" s="8">
        <f>ROUND(INDEX([1]Calculation!P:P,ROW()),0)</f>
        <v>20</v>
      </c>
      <c r="M603" s="8">
        <f>ROUND(INDEX([1]Calculation!Q:Q,ROW()),0)</f>
        <v>0</v>
      </c>
      <c r="N603" s="8">
        <f>ROUND(INDEX([1]Calculation!R:R,ROW()),0)</f>
        <v>12</v>
      </c>
      <c r="O603" s="8">
        <f>ROUND(INDEX([1]Calculation!S:S,ROW()),0)</f>
        <v>2</v>
      </c>
    </row>
    <row r="604" spans="1:15">
      <c r="A604" t="str">
        <f>INDEX([1]Calculation!$E:$E,ROW())</f>
        <v>US</v>
      </c>
      <c r="B604" t="str">
        <f>INDEX([1]Calculation!$C:$C,ROW())</f>
        <v>Harris Insights &amp; Analytics</v>
      </c>
      <c r="C604" t="str">
        <f>IF(INDEX([1]Calculation!$F:$F,ROW())=0,"-",INDEX([1]Calculation!$F:$F,ROW()))</f>
        <v>C+</v>
      </c>
      <c r="D604" t="str">
        <f>INDEX([1]Calculation!$I:$I,ROW())&amp;"  "&amp;INDEX([1]Calculation!$J:$J,ROW())</f>
        <v>1350  rv</v>
      </c>
      <c r="E604" s="2" t="str">
        <f>MONTH(INDEX([1]Calculation!$H:$H,ROW()))&amp;"/"&amp;DAY(INDEX([1]Calculation!$H:$H,ROW()))</f>
        <v>8/18</v>
      </c>
      <c r="F604" s="12">
        <f>ROUND(INDEX([1]Calculation!AK:AK,ROW()),1)</f>
        <v>0</v>
      </c>
      <c r="G604" s="8">
        <f>ROUND(INDEX([1]Calculation!K:K,ROW()),0)</f>
        <v>26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4</v>
      </c>
      <c r="K604" s="8">
        <f>ROUND(INDEX([1]Calculation!O:O,ROW()),0)</f>
        <v>1</v>
      </c>
      <c r="L604" s="8">
        <f>ROUND(INDEX([1]Calculation!P:P,ROW()),0)</f>
        <v>17</v>
      </c>
      <c r="M604" s="8">
        <f>ROUND(INDEX([1]Calculation!Q:Q,ROW()),0)</f>
        <v>1</v>
      </c>
      <c r="N604" s="8">
        <f>ROUND(INDEX([1]Calculation!R:R,ROW()),0)</f>
        <v>10</v>
      </c>
      <c r="O604" s="8">
        <f>ROUND(INDEX([1]Calculation!S:S,ROW()),0)</f>
        <v>2</v>
      </c>
    </row>
    <row r="605" spans="1:15">
      <c r="A605" t="str">
        <f>INDEX([1]Calculation!$E:$E,ROW())</f>
        <v>US</v>
      </c>
      <c r="B605" t="str">
        <f>INDEX([1]Calculation!$C:$C,ROW())</f>
        <v>SSRS</v>
      </c>
      <c r="C605" t="str">
        <f>IF(INDEX([1]Calculation!$F:$F,ROW())=0,"-",INDEX([1]Calculation!$F:$F,ROW()))</f>
        <v>A/B</v>
      </c>
      <c r="D605" t="str">
        <f>INDEX([1]Calculation!$I:$I,ROW())&amp;"  "&amp;INDEX([1]Calculation!$J:$J,ROW())</f>
        <v>402  rv</v>
      </c>
      <c r="E605" s="2" t="str">
        <f>MONTH(INDEX([1]Calculation!$H:$H,ROW()))&amp;"/"&amp;DAY(INDEX([1]Calculation!$H:$H,ROW()))</f>
        <v>8/18</v>
      </c>
      <c r="F605" s="12">
        <f>ROUND(INDEX([1]Calculation!AK:AK,ROW()),1)</f>
        <v>0</v>
      </c>
      <c r="G605" s="8">
        <f>ROUND(INDEX([1]Calculation!K:K,ROW()),0)</f>
        <v>29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5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14</v>
      </c>
      <c r="O605" s="8">
        <f>ROUND(INDEX([1]Calculation!S:S,ROW()),0)</f>
        <v>1</v>
      </c>
    </row>
    <row r="606" spans="1:15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909  rv</v>
      </c>
      <c r="E606" s="2" t="str">
        <f>MONTH(INDEX([1]Calculation!$H:$H,ROW()))&amp;"/"&amp;DAY(INDEX([1]Calculation!$H:$H,ROW()))</f>
        <v>8/18</v>
      </c>
      <c r="F606" s="12">
        <f>ROUND(INDEX([1]Calculation!AK:AK,ROW()),1)</f>
        <v>0</v>
      </c>
      <c r="G606" s="8">
        <f>ROUND(INDEX([1]Calculation!K:K,ROW()),0)</f>
        <v>0</v>
      </c>
      <c r="H606" s="8">
        <f>ROUND(INDEX([1]Calculation!L:L,ROW()),0)</f>
        <v>0</v>
      </c>
      <c r="I606" s="8">
        <f>ROUND(INDEX([1]Calculation!M:M,ROW()),0)</f>
        <v>0</v>
      </c>
      <c r="J606" s="8">
        <f>ROUND(INDEX([1]Calculation!N:N,ROW()),0)</f>
        <v>0</v>
      </c>
      <c r="K606" s="8">
        <f>ROUND(INDEX([1]Calculation!O:O,ROW()),0)</f>
        <v>0</v>
      </c>
      <c r="L606" s="8">
        <f>ROUND(INDEX([1]Calculation!P:P,ROW()),0)</f>
        <v>0</v>
      </c>
      <c r="M606" s="8">
        <f>ROUND(INDEX([1]Calculation!Q:Q,ROW()),0)</f>
        <v>0</v>
      </c>
      <c r="N606" s="8">
        <f>ROUND(INDEX([1]Calculation!R:R,ROW()),0)</f>
        <v>33</v>
      </c>
      <c r="O606" s="8">
        <f>ROUND(INDEX([1]Calculation!S:S,ROW()),0)</f>
        <v>0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909  rv</v>
      </c>
      <c r="E607" s="2" t="str">
        <f>MONTH(INDEX([1]Calculation!$H:$H,ROW()))&amp;"/"&amp;DAY(INDEX([1]Calculation!$H:$H,ROW()))</f>
        <v>8/18</v>
      </c>
      <c r="F607" s="12">
        <f>ROUND(INDEX([1]Calculation!AK:AK,ROW()),1)</f>
        <v>0</v>
      </c>
      <c r="G607" s="8">
        <f>ROUND(INDEX([1]Calculation!K:K,ROW()),0)</f>
        <v>0</v>
      </c>
      <c r="H607" s="8">
        <f>ROUND(INDEX([1]Calculation!L:L,ROW()),0)</f>
        <v>0</v>
      </c>
      <c r="I607" s="8">
        <f>ROUND(INDEX([1]Calculation!M:M,ROW()),0)</f>
        <v>0</v>
      </c>
      <c r="J607" s="8">
        <f>ROUND(INDEX([1]Calculation!N:N,ROW()),0)</f>
        <v>0</v>
      </c>
      <c r="K607" s="8">
        <f>ROUND(INDEX([1]Calculation!O:O,ROW()),0)</f>
        <v>0</v>
      </c>
      <c r="L607" s="8">
        <f>ROUND(INDEX([1]Calculation!P:P,ROW()),0)</f>
        <v>43</v>
      </c>
      <c r="M607" s="8">
        <f>ROUND(INDEX([1]Calculation!Q:Q,ROW()),0)</f>
        <v>0</v>
      </c>
      <c r="N607" s="8">
        <f>ROUND(INDEX([1]Calculation!R:R,ROW()),0)</f>
        <v>37</v>
      </c>
      <c r="O607" s="8">
        <f>ROUND(INDEX([1]Calculation!S:S,ROW()),0)</f>
        <v>0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909  rv</v>
      </c>
      <c r="E608" s="2" t="str">
        <f>MONTH(INDEX([1]Calculation!$H:$H,ROW()))&amp;"/"&amp;DAY(INDEX([1]Calculation!$H:$H,ROW()))</f>
        <v>8/18</v>
      </c>
      <c r="F608" s="12">
        <f>ROUND(INDEX([1]Calculation!AK:AK,ROW()),1)</f>
        <v>0</v>
      </c>
      <c r="G608" s="8">
        <f>ROUND(INDEX([1]Calculation!K:K,ROW()),0)</f>
        <v>0</v>
      </c>
      <c r="H608" s="8">
        <f>ROUND(INDEX([1]Calculation!L:L,ROW()),0)</f>
        <v>0</v>
      </c>
      <c r="I608" s="8">
        <f>ROUND(INDEX([1]Calculation!M:M,ROW()),0)</f>
        <v>0</v>
      </c>
      <c r="J608" s="8">
        <f>ROUND(INDEX([1]Calculation!N:N,ROW()),0)</f>
        <v>0</v>
      </c>
      <c r="K608" s="8">
        <f>ROUND(INDEX([1]Calculation!O:O,ROW()),0)</f>
        <v>0</v>
      </c>
      <c r="L608" s="8">
        <f>ROUND(INDEX([1]Calculation!P:P,ROW()),0)</f>
        <v>42</v>
      </c>
      <c r="M608" s="8">
        <f>ROUND(INDEX([1]Calculation!Q:Q,ROW()),0)</f>
        <v>0</v>
      </c>
      <c r="N608" s="8">
        <f>ROUND(INDEX([1]Calculation!R:R,ROW()),0)</f>
        <v>0</v>
      </c>
      <c r="O608" s="8">
        <f>ROUND(INDEX([1]Calculation!S:S,ROW()),0)</f>
        <v>0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909  rv</v>
      </c>
      <c r="E609" s="2" t="str">
        <f>MONTH(INDEX([1]Calculation!$H:$H,ROW()))&amp;"/"&amp;DAY(INDEX([1]Calculation!$H:$H,ROW()))</f>
        <v>8/18</v>
      </c>
      <c r="F609" s="12">
        <f>ROUND(INDEX([1]Calculation!AK:AK,ROW()),1)</f>
        <v>0</v>
      </c>
      <c r="G609" s="8">
        <f>ROUND(INDEX([1]Calculation!K:K,ROW()),0)</f>
        <v>39</v>
      </c>
      <c r="H609" s="8">
        <f>ROUND(INDEX([1]Calculation!L:L,ROW()),0)</f>
        <v>0</v>
      </c>
      <c r="I609" s="8">
        <f>ROUND(INDEX([1]Calculation!M:M,ROW()),0)</f>
        <v>0</v>
      </c>
      <c r="J609" s="8">
        <f>ROUND(INDEX([1]Calculation!N:N,ROW()),0)</f>
        <v>0</v>
      </c>
      <c r="K609" s="8">
        <f>ROUND(INDEX([1]Calculation!O:O,ROW()),0)</f>
        <v>0</v>
      </c>
      <c r="L609" s="8">
        <f>ROUND(INDEX([1]Calculation!P:P,ROW()),0)</f>
        <v>0</v>
      </c>
      <c r="M609" s="8">
        <f>ROUND(INDEX([1]Calculation!Q:Q,ROW()),0)</f>
        <v>0</v>
      </c>
      <c r="N609" s="8">
        <f>ROUND(INDEX([1]Calculation!R:R,ROW()),0)</f>
        <v>41</v>
      </c>
      <c r="O609" s="8">
        <f>ROUND(INDEX([1]Calculation!S:S,ROW()),0)</f>
        <v>0</v>
      </c>
    </row>
    <row r="610" spans="1:15">
      <c r="A610" t="str">
        <f>INDEX([1]Calculation!$E:$E,ROW())</f>
        <v>US</v>
      </c>
      <c r="B610" t="str">
        <f>INDEX([1]Calculation!$C:$C,ROW())</f>
        <v>Harris Insights &amp; Analytics</v>
      </c>
      <c r="C610" t="str">
        <f>IF(INDEX([1]Calculation!$F:$F,ROW())=0,"-",INDEX([1]Calculation!$F:$F,ROW()))</f>
        <v>C+</v>
      </c>
      <c r="D610" t="str">
        <f>INDEX([1]Calculation!$I:$I,ROW())&amp;"  "&amp;INDEX([1]Calculation!$J:$J,ROW())</f>
        <v>909  rv</v>
      </c>
      <c r="E610" s="2" t="str">
        <f>MONTH(INDEX([1]Calculation!$H:$H,ROW()))&amp;"/"&amp;DAY(INDEX([1]Calculation!$H:$H,ROW()))</f>
        <v>8/18</v>
      </c>
      <c r="F610" s="12">
        <f>ROUND(INDEX([1]Calculation!AK:AK,ROW()),1)</f>
        <v>0</v>
      </c>
      <c r="G610" s="8">
        <f>ROUND(INDEX([1]Calculation!K:K,ROW()),0)</f>
        <v>42</v>
      </c>
      <c r="H610" s="8">
        <f>ROUND(INDEX([1]Calculation!L:L,ROW()),0)</f>
        <v>0</v>
      </c>
      <c r="I610" s="8">
        <f>ROUND(INDEX([1]Calculation!M:M,ROW()),0)</f>
        <v>0</v>
      </c>
      <c r="J610" s="8">
        <f>ROUND(INDEX([1]Calculation!N:N,ROW()),0)</f>
        <v>0</v>
      </c>
      <c r="K610" s="8">
        <f>ROUND(INDEX([1]Calculation!O:O,ROW()),0)</f>
        <v>0</v>
      </c>
      <c r="L610" s="8">
        <f>ROUND(INDEX([1]Calculation!P:P,ROW()),0)</f>
        <v>0</v>
      </c>
      <c r="M610" s="8">
        <f>ROUND(INDEX([1]Calculation!Q:Q,ROW()),0)</f>
        <v>0</v>
      </c>
      <c r="N610" s="8">
        <f>ROUND(INDEX([1]Calculation!R:R,ROW()),0)</f>
        <v>0</v>
      </c>
      <c r="O610" s="8">
        <f>ROUND(INDEX([1]Calculation!S:S,ROW()),0)</f>
        <v>0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909  rv</v>
      </c>
      <c r="E611" s="2" t="str">
        <f>MONTH(INDEX([1]Calculation!$H:$H,ROW()))&amp;"/"&amp;DAY(INDEX([1]Calculation!$H:$H,ROW()))</f>
        <v>8/18</v>
      </c>
      <c r="F611" s="12">
        <f>ROUND(INDEX([1]Calculation!AK:AK,ROW()),1)</f>
        <v>0</v>
      </c>
      <c r="G611" s="8">
        <f>ROUND(INDEX([1]Calculation!K:K,ROW()),0)</f>
        <v>44</v>
      </c>
      <c r="H611" s="8">
        <f>ROUND(INDEX([1]Calculation!L:L,ROW()),0)</f>
        <v>0</v>
      </c>
      <c r="I611" s="8">
        <f>ROUND(INDEX([1]Calculation!M:M,ROW()),0)</f>
        <v>0</v>
      </c>
      <c r="J611" s="8">
        <f>ROUND(INDEX([1]Calculation!N:N,ROW()),0)</f>
        <v>0</v>
      </c>
      <c r="K611" s="8">
        <f>ROUND(INDEX([1]Calculation!O:O,ROW()),0)</f>
        <v>0</v>
      </c>
      <c r="L611" s="8">
        <f>ROUND(INDEX([1]Calculation!P:P,ROW()),0)</f>
        <v>38</v>
      </c>
      <c r="M611" s="8">
        <f>ROUND(INDEX([1]Calculation!Q:Q,ROW()),0)</f>
        <v>0</v>
      </c>
      <c r="N611" s="8">
        <f>ROUND(INDEX([1]Calculation!R:R,ROW()),0)</f>
        <v>0</v>
      </c>
      <c r="O611" s="8">
        <f>ROUND(INDEX([1]Calculation!S:S,ROW()),0)</f>
        <v>0</v>
      </c>
    </row>
    <row r="612" spans="1:15">
      <c r="A612" t="str">
        <f>INDEX([1]Calculation!$E:$E,ROW())</f>
        <v>US</v>
      </c>
      <c r="B612" t="str">
        <f>INDEX([1]Calculation!$C:$C,ROW())</f>
        <v>Morning Consult</v>
      </c>
      <c r="C612" t="str">
        <f>IF(INDEX([1]Calculation!$F:$F,ROW())=0,"-",INDEX([1]Calculation!$F:$F,ROW()))</f>
        <v>B/C</v>
      </c>
      <c r="D612" t="str">
        <f>INDEX([1]Calculation!$I:$I,ROW())&amp;"  "&amp;INDEX([1]Calculation!$J:$J,ROW())</f>
        <v>17115  lv</v>
      </c>
      <c r="E612" s="2" t="str">
        <f>MONTH(INDEX([1]Calculation!$H:$H,ROW()))&amp;"/"&amp;DAY(INDEX([1]Calculation!$H:$H,ROW()))</f>
        <v>8/18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3</v>
      </c>
      <c r="J612" s="8">
        <f>ROUND(INDEX([1]Calculation!N:N,ROW()),0)</f>
        <v>5</v>
      </c>
      <c r="K612" s="8">
        <f>ROUND(INDEX([1]Calculation!O:O,ROW()),0)</f>
        <v>1</v>
      </c>
      <c r="L612" s="8">
        <f>ROUND(INDEX([1]Calculation!P:P,ROW()),0)</f>
        <v>20</v>
      </c>
      <c r="M612" s="8">
        <f>ROUND(INDEX([1]Calculation!Q:Q,ROW()),0)</f>
        <v>1</v>
      </c>
      <c r="N612" s="8">
        <f>ROUND(INDEX([1]Calculation!R:R,ROW()),0)</f>
        <v>15</v>
      </c>
      <c r="O612" s="8">
        <f>ROUND(INDEX([1]Calculation!S:S,ROW()),0)</f>
        <v>3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8/17</v>
      </c>
      <c r="F613" s="12">
        <f>ROUND(INDEX([1]Calculation!AK:AK,ROW()),1)</f>
        <v>0</v>
      </c>
      <c r="G613" s="8">
        <f>ROUND(INDEX([1]Calculation!K:K,ROW()),0)</f>
        <v>26</v>
      </c>
      <c r="H613" s="8">
        <f>ROUND(INDEX([1]Calculation!L:L,ROW()),0)</f>
        <v>0</v>
      </c>
      <c r="I613" s="8">
        <f>ROUND(INDEX([1]Calculation!M:M,ROW()),0)</f>
        <v>3</v>
      </c>
      <c r="J613" s="8">
        <f>ROUND(INDEX([1]Calculation!N:N,ROW()),0)</f>
        <v>4</v>
      </c>
      <c r="K613" s="8">
        <f>ROUND(INDEX([1]Calculation!O:O,ROW()),0)</f>
        <v>1</v>
      </c>
      <c r="L613" s="8">
        <f>ROUND(INDEX([1]Calculation!P:P,ROW()),0)</f>
        <v>16</v>
      </c>
      <c r="M613" s="8">
        <f>ROUND(INDEX([1]Calculation!Q:Q,ROW()),0)</f>
        <v>1</v>
      </c>
      <c r="N613" s="8">
        <f>ROUND(INDEX([1]Calculation!R:R,ROW()),0)</f>
        <v>11</v>
      </c>
      <c r="O613" s="8">
        <f>ROUND(INDEX([1]Calculation!S:S,ROW()),0)</f>
        <v>2</v>
      </c>
    </row>
    <row r="614" spans="1:15">
      <c r="A614" t="str">
        <f>INDEX([1]Calculation!$E:$E,ROW())</f>
        <v>Nevada</v>
      </c>
      <c r="B614" t="str">
        <f>INDEX([1]Calculation!$C:$C,ROW())</f>
        <v>Gravis Marketing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382  rv</v>
      </c>
      <c r="E614" s="2" t="str">
        <f>MONTH(INDEX([1]Calculation!$H:$H,ROW()))&amp;"/"&amp;DAY(INDEX([1]Calculation!$H:$H,ROW()))</f>
        <v>8/16</v>
      </c>
      <c r="F614" s="12">
        <f>ROUND(INDEX([1]Calculation!AK:AK,ROW()),1)</f>
        <v>1.6</v>
      </c>
      <c r="G614" s="8">
        <f>ROUND(INDEX([1]Calculation!K:K,ROW()),0)</f>
        <v>25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5</v>
      </c>
      <c r="K614" s="8">
        <f>ROUND(INDEX([1]Calculation!O:O,ROW()),0)</f>
        <v>2</v>
      </c>
      <c r="L614" s="8">
        <f>ROUND(INDEX([1]Calculation!P:P,ROW()),0)</f>
        <v>10</v>
      </c>
      <c r="M614" s="8">
        <f>ROUND(INDEX([1]Calculation!Q:Q,ROW()),0)</f>
        <v>6</v>
      </c>
      <c r="N614" s="8">
        <f>ROUND(INDEX([1]Calculation!R:R,ROW()),0)</f>
        <v>15</v>
      </c>
      <c r="O614" s="8">
        <f>ROUND(INDEX([1]Calculation!S:S,ROW()),0)</f>
        <v>2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3118  rv</v>
      </c>
      <c r="E615" s="2" t="str">
        <f>MONTH(INDEX([1]Calculation!$H:$H,ROW()))&amp;"/"&amp;DAY(INDEX([1]Calculation!$H:$H,ROW()))</f>
        <v>8/16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2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11</v>
      </c>
      <c r="O615" s="8">
        <f>ROUND(INDEX([1]Calculation!S:S,ROW()),0)</f>
        <v>2</v>
      </c>
    </row>
    <row r="616" spans="1:15">
      <c r="A616" t="str">
        <f>INDEX([1]Calculation!$E:$E,ROW())</f>
        <v>US</v>
      </c>
      <c r="B616" t="str">
        <f>INDEX([1]Calculation!$C:$C,ROW())</f>
        <v>Harris Insights &amp; Analytics</v>
      </c>
      <c r="C616" t="str">
        <f>IF(INDEX([1]Calculation!$F:$F,ROW())=0,"-",INDEX([1]Calculation!$F:$F,ROW()))</f>
        <v>C+</v>
      </c>
      <c r="D616" t="str">
        <f>INDEX([1]Calculation!$I:$I,ROW())&amp;"  "&amp;INDEX([1]Calculation!$J:$J,ROW())</f>
        <v>1317  rv</v>
      </c>
      <c r="E616" s="2" t="str">
        <f>MONTH(INDEX([1]Calculation!$H:$H,ROW()))&amp;"/"&amp;DAY(INDEX([1]Calculation!$H:$H,ROW()))</f>
        <v>8/16</v>
      </c>
      <c r="F616" s="12">
        <f>ROUND(INDEX([1]Calculation!AK:AK,ROW()),1)</f>
        <v>0</v>
      </c>
      <c r="G616" s="8">
        <f>ROUND(INDEX([1]Calculation!K:K,ROW()),0)</f>
        <v>27</v>
      </c>
      <c r="H616" s="8">
        <f>ROUND(INDEX([1]Calculation!L:L,ROW()),0)</f>
        <v>0</v>
      </c>
      <c r="I616" s="8">
        <f>ROUND(INDEX([1]Calculation!M:M,ROW()),0)</f>
        <v>2</v>
      </c>
      <c r="J616" s="8">
        <f>ROUND(INDEX([1]Calculation!N:N,ROW()),0)</f>
        <v>4</v>
      </c>
      <c r="K616" s="8">
        <f>ROUND(INDEX([1]Calculation!O:O,ROW()),0)</f>
        <v>1</v>
      </c>
      <c r="L616" s="8">
        <f>ROUND(INDEX([1]Calculation!P:P,ROW()),0)</f>
        <v>16</v>
      </c>
      <c r="M616" s="8">
        <f>ROUND(INDEX([1]Calculation!Q:Q,ROW()),0)</f>
        <v>1</v>
      </c>
      <c r="N616" s="8">
        <f>ROUND(INDEX([1]Calculation!R:R,ROW()),0)</f>
        <v>12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1336  rv</v>
      </c>
      <c r="E617" s="2" t="str">
        <f>MONTH(INDEX([1]Calculation!$H:$H,ROW()))&amp;"/"&amp;DAY(INDEX([1]Calculation!$H:$H,ROW()))</f>
        <v>8/15</v>
      </c>
      <c r="F617" s="12">
        <f>ROUND(INDEX([1]Calculation!AK:AK,ROW()),1)</f>
        <v>0</v>
      </c>
      <c r="G617" s="8">
        <f>ROUND(INDEX([1]Calculation!K:K,ROW()),0)</f>
        <v>28</v>
      </c>
      <c r="H617" s="8">
        <f>ROUND(INDEX([1]Calculation!L:L,ROW()),0)</f>
        <v>0</v>
      </c>
      <c r="I617" s="8">
        <f>ROUND(INDEX([1]Calculation!M:M,ROW()),0)</f>
        <v>2</v>
      </c>
      <c r="J617" s="8">
        <f>ROUND(INDEX([1]Calculation!N:N,ROW()),0)</f>
        <v>3</v>
      </c>
      <c r="K617" s="8">
        <f>ROUND(INDEX([1]Calculation!O:O,ROW()),0)</f>
        <v>1</v>
      </c>
      <c r="L617" s="8">
        <f>ROUND(INDEX([1]Calculation!P:P,ROW()),0)</f>
        <v>14</v>
      </c>
      <c r="M617" s="8">
        <f>ROUND(INDEX([1]Calculation!Q:Q,ROW()),0)</f>
        <v>1</v>
      </c>
      <c r="N617" s="8">
        <f>ROUND(INDEX([1]Calculation!R:R,ROW()),0)</f>
        <v>12</v>
      </c>
      <c r="O617" s="8">
        <f>ROUND(INDEX([1]Calculation!S:S,ROW()),0)</f>
        <v>3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1342  rv</v>
      </c>
      <c r="E618" s="2" t="str">
        <f>MONTH(INDEX([1]Calculation!$H:$H,ROW()))&amp;"/"&amp;DAY(INDEX([1]Calculation!$H:$H,ROW()))</f>
        <v>8/14</v>
      </c>
      <c r="F618" s="12">
        <f>ROUND(INDEX([1]Calculation!AK:AK,ROW()),1)</f>
        <v>0</v>
      </c>
      <c r="G618" s="8">
        <f>ROUND(INDEX([1]Calculation!K:K,ROW()),0)</f>
        <v>29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3</v>
      </c>
      <c r="K618" s="8">
        <f>ROUND(INDEX([1]Calculation!O:O,ROW()),0)</f>
        <v>1</v>
      </c>
      <c r="L618" s="8">
        <f>ROUND(INDEX([1]Calculation!P:P,ROW()),0)</f>
        <v>14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3</v>
      </c>
    </row>
    <row r="619" spans="1:15">
      <c r="A619" t="str">
        <f>INDEX([1]Calculation!$E:$E,ROW())</f>
        <v>US</v>
      </c>
      <c r="B619" t="str">
        <f>INDEX([1]Calculation!$C:$C,ROW())</f>
        <v>Fox News/Beacon Research/Shaw &amp; Co. Research</v>
      </c>
      <c r="C619" t="str">
        <f>IF(INDEX([1]Calculation!$F:$F,ROW())=0,"-",INDEX([1]Calculation!$F:$F,ROW()))</f>
        <v>A-</v>
      </c>
      <c r="D619" t="str">
        <f>INDEX([1]Calculation!$I:$I,ROW())&amp;"  "&amp;INDEX([1]Calculation!$J:$J,ROW())</f>
        <v>483  lv</v>
      </c>
      <c r="E619" s="2" t="str">
        <f>MONTH(INDEX([1]Calculation!$H:$H,ROW()))&amp;"/"&amp;DAY(INDEX([1]Calculation!$H:$H,ROW()))</f>
        <v>8/13</v>
      </c>
      <c r="F619" s="12">
        <f>ROUND(INDEX([1]Calculation!AK:AK,ROW()),1)</f>
        <v>0</v>
      </c>
      <c r="G619" s="8">
        <f>ROUND(INDEX([1]Calculation!K:K,ROW()),0)</f>
        <v>31</v>
      </c>
      <c r="H619" s="8">
        <f>ROUND(INDEX([1]Calculation!L:L,ROW()),0)</f>
        <v>0</v>
      </c>
      <c r="I619" s="8">
        <f>ROUND(INDEX([1]Calculation!M:M,ROW()),0)</f>
        <v>3</v>
      </c>
      <c r="J619" s="8">
        <f>ROUND(INDEX([1]Calculation!N:N,ROW()),0)</f>
        <v>3</v>
      </c>
      <c r="K619" s="8">
        <f>ROUND(INDEX([1]Calculation!O:O,ROW()),0)</f>
        <v>2</v>
      </c>
      <c r="L619" s="8">
        <f>ROUND(INDEX([1]Calculation!P:P,ROW()),0)</f>
        <v>10</v>
      </c>
      <c r="M619" s="8">
        <f>ROUND(INDEX([1]Calculation!Q:Q,ROW()),0)</f>
        <v>1</v>
      </c>
      <c r="N619" s="8">
        <f>ROUND(INDEX([1]Calculation!R:R,ROW()),0)</f>
        <v>20</v>
      </c>
      <c r="O619" s="8">
        <f>ROUND(INDEX([1]Calculation!S:S,ROW()),0)</f>
        <v>3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592  lv</v>
      </c>
      <c r="E620" s="2" t="str">
        <f>MONTH(INDEX([1]Calculation!$H:$H,ROW()))&amp;"/"&amp;DAY(INDEX([1]Calculation!$H:$H,ROW()))</f>
        <v>8/13</v>
      </c>
      <c r="F620" s="12">
        <f>ROUND(INDEX([1]Calculation!AK:AK,ROW()),1)</f>
        <v>0</v>
      </c>
      <c r="G620" s="8">
        <f>ROUND(INDEX([1]Calculation!K:K,ROW()),0)</f>
        <v>21</v>
      </c>
      <c r="H620" s="8">
        <f>ROUND(INDEX([1]Calculation!L:L,ROW()),0)</f>
        <v>0</v>
      </c>
      <c r="I620" s="8">
        <f>ROUND(INDEX([1]Calculation!M:M,ROW()),0)</f>
        <v>2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16</v>
      </c>
      <c r="M620" s="8">
        <f>ROUND(INDEX([1]Calculation!Q:Q,ROW()),0)</f>
        <v>1</v>
      </c>
      <c r="N620" s="8">
        <f>ROUND(INDEX([1]Calculation!R:R,ROW()),0)</f>
        <v>20</v>
      </c>
      <c r="O620" s="8">
        <f>ROUND(INDEX([1]Calculation!S:S,ROW()),0)</f>
        <v>1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1350  rv</v>
      </c>
      <c r="E621" s="2" t="str">
        <f>MONTH(INDEX([1]Calculation!$H:$H,ROW()))&amp;"/"&amp;DAY(INDEX([1]Calculation!$H:$H,ROW()))</f>
        <v>8/13</v>
      </c>
      <c r="F621" s="12">
        <f>ROUND(INDEX([1]Calculation!AK:AK,ROW()),1)</f>
        <v>0</v>
      </c>
      <c r="G621" s="8">
        <f>ROUND(INDEX([1]Calculation!K:K,ROW()),0)</f>
        <v>28</v>
      </c>
      <c r="H621" s="8">
        <f>ROUND(INDEX([1]Calculation!L:L,ROW()),0)</f>
        <v>0</v>
      </c>
      <c r="I621" s="8">
        <f>ROUND(INDEX([1]Calculation!M:M,ROW()),0)</f>
        <v>2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15</v>
      </c>
      <c r="M621" s="8">
        <f>ROUND(INDEX([1]Calculation!Q:Q,ROW()),0)</f>
        <v>1</v>
      </c>
      <c r="N621" s="8">
        <f>ROUND(INDEX([1]Calculation!R:R,ROW()),0)</f>
        <v>10</v>
      </c>
      <c r="O621" s="8">
        <f>ROUND(INDEX([1]Calculation!S:S,ROW()),0)</f>
        <v>2</v>
      </c>
    </row>
    <row r="622" spans="1:15">
      <c r="A622" t="str">
        <f>INDEX([1]Calculation!$E:$E,ROW())</f>
        <v>South Carolina</v>
      </c>
      <c r="B622" t="str">
        <f>INDEX([1]Calculation!$C:$C,ROW())</f>
        <v>Change Research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521  lv</v>
      </c>
      <c r="E622" s="2" t="str">
        <f>MONTH(INDEX([1]Calculation!$H:$H,ROW()))&amp;"/"&amp;DAY(INDEX([1]Calculation!$H:$H,ROW()))</f>
        <v>8/12</v>
      </c>
      <c r="F622" s="12">
        <f>ROUND(INDEX([1]Calculation!AK:AK,ROW()),1)</f>
        <v>0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4</v>
      </c>
      <c r="J622" s="8">
        <f>ROUND(INDEX([1]Calculation!N:N,ROW()),0)</f>
        <v>5</v>
      </c>
      <c r="K622" s="8">
        <f>ROUND(INDEX([1]Calculation!O:O,ROW()),0)</f>
        <v>1</v>
      </c>
      <c r="L622" s="8">
        <f>ROUND(INDEX([1]Calculation!P:P,ROW()),0)</f>
        <v>16</v>
      </c>
      <c r="M622" s="8">
        <f>ROUND(INDEX([1]Calculation!Q:Q,ROW()),0)</f>
        <v>1</v>
      </c>
      <c r="N622" s="8">
        <f>ROUND(INDEX([1]Calculation!R:R,ROW()),0)</f>
        <v>17</v>
      </c>
      <c r="O622" s="8">
        <f>ROUND(INDEX([1]Calculation!S:S,ROW()),0)</f>
        <v>1</v>
      </c>
    </row>
    <row r="623" spans="1:15">
      <c r="A623" t="str">
        <f>INDEX([1]Calculation!$E:$E,ROW())</f>
        <v>US</v>
      </c>
      <c r="B623" t="str">
        <f>INDEX([1]Calculation!$C:$C,ROW())</f>
        <v>Harris Insights &amp; Analytics</v>
      </c>
      <c r="C623" t="str">
        <f>IF(INDEX([1]Calculation!$F:$F,ROW())=0,"-",INDEX([1]Calculation!$F:$F,ROW()))</f>
        <v>C+</v>
      </c>
      <c r="D623" t="str">
        <f>INDEX([1]Calculation!$I:$I,ROW())&amp;"  "&amp;INDEX([1]Calculation!$J:$J,ROW())</f>
        <v>1346  rv</v>
      </c>
      <c r="E623" s="2" t="str">
        <f>MONTH(INDEX([1]Calculation!$H:$H,ROW()))&amp;"/"&amp;DAY(INDEX([1]Calculation!$H:$H,ROW()))</f>
        <v>8/12</v>
      </c>
      <c r="F623" s="12">
        <f>ROUND(INDEX([1]Calculation!AK:AK,ROW()),1)</f>
        <v>0</v>
      </c>
      <c r="G623" s="8">
        <f>ROUND(INDEX([1]Calculation!K:K,ROW()),0)</f>
        <v>30</v>
      </c>
      <c r="H623" s="8">
        <f>ROUND(INDEX([1]Calculation!L:L,ROW()),0)</f>
        <v>0</v>
      </c>
      <c r="I623" s="8">
        <f>ROUND(INDEX([1]Calculation!M:M,ROW()),0)</f>
        <v>2</v>
      </c>
      <c r="J623" s="8">
        <f>ROUND(INDEX([1]Calculation!N:N,ROW()),0)</f>
        <v>5</v>
      </c>
      <c r="K623" s="8">
        <f>ROUND(INDEX([1]Calculation!O:O,ROW()),0)</f>
        <v>1</v>
      </c>
      <c r="L623" s="8">
        <f>ROUND(INDEX([1]Calculation!P:P,ROW()),0)</f>
        <v>16</v>
      </c>
      <c r="M623" s="8">
        <f>ROUND(INDEX([1]Calculation!Q:Q,ROW()),0)</f>
        <v>1</v>
      </c>
      <c r="N623" s="8">
        <f>ROUND(INDEX([1]Calculation!R:R,ROW()),0)</f>
        <v>10</v>
      </c>
      <c r="O623" s="8">
        <f>ROUND(INDEX([1]Calculation!S:S,ROW()),0)</f>
        <v>2</v>
      </c>
    </row>
    <row r="624" spans="1:15">
      <c r="A624" t="str">
        <f>INDEX([1]Calculation!$E:$E,ROW())</f>
        <v>Iowa</v>
      </c>
      <c r="B624" t="str">
        <f>INDEX([1]Calculation!$C:$C,ROW())</f>
        <v>Change Research</v>
      </c>
      <c r="C624" t="str">
        <f>IF(INDEX([1]Calculation!$F:$F,ROW())=0,"-",INDEX([1]Calculation!$F:$F,ROW()))</f>
        <v>C</v>
      </c>
      <c r="D624" t="str">
        <f>INDEX([1]Calculation!$I:$I,ROW())&amp;"  "&amp;INDEX([1]Calculation!$J:$J,ROW())</f>
        <v>621  lv</v>
      </c>
      <c r="E624" s="2" t="str">
        <f>MONTH(INDEX([1]Calculation!$H:$H,ROW()))&amp;"/"&amp;DAY(INDEX([1]Calculation!$H:$H,ROW()))</f>
        <v>8/11</v>
      </c>
      <c r="F624" s="12">
        <f>ROUND(INDEX([1]Calculation!AK:AK,ROW()),1)</f>
        <v>0.1</v>
      </c>
      <c r="G624" s="8">
        <f>ROUND(INDEX([1]Calculation!K:K,ROW()),0)</f>
        <v>17</v>
      </c>
      <c r="H624" s="8">
        <f>ROUND(INDEX([1]Calculation!L:L,ROW()),0)</f>
        <v>0</v>
      </c>
      <c r="I624" s="8">
        <f>ROUND(INDEX([1]Calculation!M:M,ROW()),0)</f>
        <v>3</v>
      </c>
      <c r="J624" s="8">
        <f>ROUND(INDEX([1]Calculation!N:N,ROW()),0)</f>
        <v>13</v>
      </c>
      <c r="K624" s="8">
        <f>ROUND(INDEX([1]Calculation!O:O,ROW()),0)</f>
        <v>2</v>
      </c>
      <c r="L624" s="8">
        <f>ROUND(INDEX([1]Calculation!P:P,ROW()),0)</f>
        <v>17</v>
      </c>
      <c r="M624" s="8">
        <f>ROUND(INDEX([1]Calculation!Q:Q,ROW()),0)</f>
        <v>2</v>
      </c>
      <c r="N624" s="8">
        <f>ROUND(INDEX([1]Calculation!R:R,ROW()),0)</f>
        <v>28</v>
      </c>
      <c r="O624" s="8">
        <f>ROUND(INDEX([1]Calculation!S:S,ROW()),0)</f>
        <v>1</v>
      </c>
    </row>
    <row r="625" spans="1:15">
      <c r="A625" t="str">
        <f>INDEX([1]Calculation!$E:$E,ROW())</f>
        <v>Wisconsin</v>
      </c>
      <c r="B625" t="str">
        <f>INDEX([1]Calculation!$C:$C,ROW())</f>
        <v>Change Research</v>
      </c>
      <c r="C625" t="str">
        <f>IF(INDEX([1]Calculation!$F:$F,ROW())=0,"-",INDEX([1]Calculation!$F:$F,ROW()))</f>
        <v>C</v>
      </c>
      <c r="D625" t="str">
        <f>INDEX([1]Calculation!$I:$I,ROW())&amp;"  "&amp;INDEX([1]Calculation!$J:$J,ROW())</f>
        <v>626  lv</v>
      </c>
      <c r="E625" s="2" t="str">
        <f>MONTH(INDEX([1]Calculation!$H:$H,ROW()))&amp;"/"&amp;DAY(INDEX([1]Calculation!$H:$H,ROW()))</f>
        <v>8/11</v>
      </c>
      <c r="F625" s="12">
        <f>ROUND(INDEX([1]Calculation!AK:AK,ROW()),1)</f>
        <v>0.2</v>
      </c>
      <c r="G625" s="8">
        <f>ROUND(INDEX([1]Calculation!K:K,ROW()),0)</f>
        <v>20</v>
      </c>
      <c r="H625" s="8">
        <f>ROUND(INDEX([1]Calculation!L:L,ROW()),0)</f>
        <v>0</v>
      </c>
      <c r="I625" s="8">
        <f>ROUND(INDEX([1]Calculation!M:M,ROW()),0)</f>
        <v>1</v>
      </c>
      <c r="J625" s="8">
        <f>ROUND(INDEX([1]Calculation!N:N,ROW()),0)</f>
        <v>9</v>
      </c>
      <c r="K625" s="8">
        <f>ROUND(INDEX([1]Calculation!O:O,ROW()),0)</f>
        <v>2</v>
      </c>
      <c r="L625" s="8">
        <f>ROUND(INDEX([1]Calculation!P:P,ROW()),0)</f>
        <v>24</v>
      </c>
      <c r="M625" s="8">
        <f>ROUND(INDEX([1]Calculation!Q:Q,ROW()),0)</f>
        <v>1</v>
      </c>
      <c r="N625" s="8">
        <f>ROUND(INDEX([1]Calculation!R:R,ROW()),0)</f>
        <v>29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Morning Consult</v>
      </c>
      <c r="C626" t="str">
        <f>IF(INDEX([1]Calculation!$F:$F,ROW())=0,"-",INDEX([1]Calculation!$F:$F,ROW()))</f>
        <v>B/C</v>
      </c>
      <c r="D626" t="str">
        <f>INDEX([1]Calculation!$I:$I,ROW())&amp;"  "&amp;INDEX([1]Calculation!$J:$J,ROW())</f>
        <v>17117  lv</v>
      </c>
      <c r="E626" s="2" t="str">
        <f>MONTH(INDEX([1]Calculation!$H:$H,ROW()))&amp;"/"&amp;DAY(INDEX([1]Calculation!$H:$H,ROW()))</f>
        <v>8/11</v>
      </c>
      <c r="F626" s="12">
        <f>ROUND(INDEX([1]Calculation!AK:AK,ROW()),1)</f>
        <v>0</v>
      </c>
      <c r="G626" s="8">
        <f>ROUND(INDEX([1]Calculation!K:K,ROW()),0)</f>
        <v>33</v>
      </c>
      <c r="H626" s="8">
        <f>ROUND(INDEX([1]Calculation!L:L,ROW()),0)</f>
        <v>0</v>
      </c>
      <c r="I626" s="8">
        <f>ROUND(INDEX([1]Calculation!M:M,ROW()),0)</f>
        <v>3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20</v>
      </c>
      <c r="M626" s="8">
        <f>ROUND(INDEX([1]Calculation!Q:Q,ROW()),0)</f>
        <v>1</v>
      </c>
      <c r="N626" s="8">
        <f>ROUND(INDEX([1]Calculation!R:R,ROW()),0)</f>
        <v>14</v>
      </c>
      <c r="O626" s="8">
        <f>ROUND(INDEX([1]Calculation!S:S,ROW()),0)</f>
        <v>2</v>
      </c>
    </row>
    <row r="627" spans="1:15">
      <c r="A627" t="str">
        <f>INDEX([1]Calculation!$E:$E,ROW())</f>
        <v>US</v>
      </c>
      <c r="B627" t="str">
        <f>INDEX([1]Calculation!$C:$C,ROW())</f>
        <v>Harris Insights &amp; Analytics</v>
      </c>
      <c r="C627" t="str">
        <f>IF(INDEX([1]Calculation!$F:$F,ROW())=0,"-",INDEX([1]Calculation!$F:$F,ROW()))</f>
        <v>C+</v>
      </c>
      <c r="D627" t="str">
        <f>INDEX([1]Calculation!$I:$I,ROW())&amp;"  "&amp;INDEX([1]Calculation!$J:$J,ROW())</f>
        <v>1350  rv</v>
      </c>
      <c r="E627" s="2" t="str">
        <f>MONTH(INDEX([1]Calculation!$H:$H,ROW()))&amp;"/"&amp;DAY(INDEX([1]Calculation!$H:$H,ROW()))</f>
        <v>8/11</v>
      </c>
      <c r="F627" s="12">
        <f>ROUND(INDEX([1]Calculation!AK:AK,ROW()),1)</f>
        <v>0</v>
      </c>
      <c r="G627" s="8">
        <f>ROUND(INDEX([1]Calculation!K:K,ROW()),0)</f>
        <v>30</v>
      </c>
      <c r="H627" s="8">
        <f>ROUND(INDEX([1]Calculation!L:L,ROW()),0)</f>
        <v>0</v>
      </c>
      <c r="I627" s="8">
        <f>ROUND(INDEX([1]Calculation!M:M,ROW()),0)</f>
        <v>2</v>
      </c>
      <c r="J627" s="8">
        <f>ROUND(INDEX([1]Calculation!N:N,ROW()),0)</f>
        <v>5</v>
      </c>
      <c r="K627" s="8">
        <f>ROUND(INDEX([1]Calculation!O:O,ROW()),0)</f>
        <v>1</v>
      </c>
      <c r="L627" s="8">
        <f>ROUND(INDEX([1]Calculation!P:P,ROW()),0)</f>
        <v>17</v>
      </c>
      <c r="M627" s="8">
        <f>ROUND(INDEX([1]Calculation!Q:Q,ROW()),0)</f>
        <v>1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451  rv</v>
      </c>
      <c r="E628" s="2" t="str">
        <f>MONTH(INDEX([1]Calculation!$H:$H,ROW()))&amp;"/"&amp;DAY(INDEX([1]Calculation!$H:$H,ROW()))</f>
        <v>8/10</v>
      </c>
      <c r="F628" s="12">
        <f>ROUND(INDEX([1]Calculation!AK:AK,ROW()),1)</f>
        <v>0</v>
      </c>
      <c r="G628" s="8">
        <f>ROUND(INDEX([1]Calculation!K:K,ROW()),0)</f>
        <v>31</v>
      </c>
      <c r="H628" s="8">
        <f>ROUND(INDEX([1]Calculation!L:L,ROW()),0)</f>
        <v>0</v>
      </c>
      <c r="I628" s="8">
        <f>ROUND(INDEX([1]Calculation!M:M,ROW()),0)</f>
        <v>1</v>
      </c>
      <c r="J628" s="8">
        <f>ROUND(INDEX([1]Calculation!N:N,ROW()),0)</f>
        <v>4</v>
      </c>
      <c r="K628" s="8">
        <f>ROUND(INDEX([1]Calculation!O:O,ROW()),0)</f>
        <v>2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10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1350  rv</v>
      </c>
      <c r="E629" s="2" t="str">
        <f>MONTH(INDEX([1]Calculation!$H:$H,ROW()))&amp;"/"&amp;DAY(INDEX([1]Calculation!$H:$H,ROW()))</f>
        <v>8/10</v>
      </c>
      <c r="F629" s="12">
        <f>ROUND(INDEX([1]Calculation!AK:AK,ROW()),1)</f>
        <v>0</v>
      </c>
      <c r="G629" s="8">
        <f>ROUND(INDEX([1]Calculation!K:K,ROW()),0)</f>
        <v>31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9</v>
      </c>
      <c r="O629" s="8">
        <f>ROUND(INDEX([1]Calculation!S:S,ROW()),0)</f>
        <v>2</v>
      </c>
    </row>
    <row r="630" spans="1:15">
      <c r="A630" t="str">
        <f>INDEX([1]Calculation!$E:$E,ROW())</f>
        <v>US</v>
      </c>
      <c r="B630" t="str">
        <f>INDEX([1]Calculation!$C:$C,ROW())</f>
        <v>Harris Insights &amp; Analytics</v>
      </c>
      <c r="C630" t="str">
        <f>IF(INDEX([1]Calculation!$F:$F,ROW())=0,"-",INDEX([1]Calculation!$F:$F,ROW()))</f>
        <v>C+</v>
      </c>
      <c r="D630" t="str">
        <f>INDEX([1]Calculation!$I:$I,ROW())&amp;"  "&amp;INDEX([1]Calculation!$J:$J,ROW())</f>
        <v>3088  rv</v>
      </c>
      <c r="E630" s="2" t="str">
        <f>MONTH(INDEX([1]Calculation!$H:$H,ROW()))&amp;"/"&amp;DAY(INDEX([1]Calculation!$H:$H,ROW()))</f>
        <v>8/9</v>
      </c>
      <c r="F630" s="12">
        <f>ROUND(INDEX([1]Calculation!AK:AK,ROW()),1)</f>
        <v>0</v>
      </c>
      <c r="G630" s="8">
        <f>ROUND(INDEX([1]Calculation!K:K,ROW()),0)</f>
        <v>28</v>
      </c>
      <c r="H630" s="8">
        <f>ROUND(INDEX([1]Calculation!L:L,ROW()),0)</f>
        <v>0</v>
      </c>
      <c r="I630" s="8">
        <f>ROUND(INDEX([1]Calculation!M:M,ROW()),0)</f>
        <v>3</v>
      </c>
      <c r="J630" s="8">
        <f>ROUND(INDEX([1]Calculation!N:N,ROW()),0)</f>
        <v>3</v>
      </c>
      <c r="K630" s="8">
        <f>ROUND(INDEX([1]Calculation!O:O,ROW()),0)</f>
        <v>1</v>
      </c>
      <c r="L630" s="8">
        <f>ROUND(INDEX([1]Calculation!P:P,ROW()),0)</f>
        <v>16</v>
      </c>
      <c r="M630" s="8">
        <f>ROUND(INDEX([1]Calculation!Q:Q,ROW()),0)</f>
        <v>1</v>
      </c>
      <c r="N630" s="8">
        <f>ROUND(INDEX([1]Calculation!R:R,ROW()),0)</f>
        <v>10</v>
      </c>
      <c r="O630" s="8">
        <f>ROUND(INDEX([1]Calculation!S:S,ROW()),0)</f>
        <v>1</v>
      </c>
    </row>
    <row r="631" spans="1:15">
      <c r="A631" t="str">
        <f>INDEX([1]Calculation!$E:$E,ROW())</f>
        <v>US</v>
      </c>
      <c r="B631" t="str">
        <f>INDEX([1]Calculation!$C:$C,ROW())</f>
        <v>Harris Insights &amp; Analytics</v>
      </c>
      <c r="C631" t="str">
        <f>IF(INDEX([1]Calculation!$F:$F,ROW())=0,"-",INDEX([1]Calculation!$F:$F,ROW()))</f>
        <v>C+</v>
      </c>
      <c r="D631" t="str">
        <f>INDEX([1]Calculation!$I:$I,ROW())&amp;"  "&amp;INDEX([1]Calculation!$J:$J,ROW())</f>
        <v>1318  rv</v>
      </c>
      <c r="E631" s="2" t="str">
        <f>MONTH(INDEX([1]Calculation!$H:$H,ROW()))&amp;"/"&amp;DAY(INDEX([1]Calculation!$H:$H,ROW()))</f>
        <v>8/9</v>
      </c>
      <c r="F631" s="12">
        <f>ROUND(INDEX([1]Calculation!AK:AK,ROW()),1)</f>
        <v>0</v>
      </c>
      <c r="G631" s="8">
        <f>ROUND(INDEX([1]Calculation!K:K,ROW()),0)</f>
        <v>29</v>
      </c>
      <c r="H631" s="8">
        <f>ROUND(INDEX([1]Calculation!L:L,ROW()),0)</f>
        <v>0</v>
      </c>
      <c r="I631" s="8">
        <f>ROUND(INDEX([1]Calculation!M:M,ROW()),0)</f>
        <v>3</v>
      </c>
      <c r="J631" s="8">
        <f>ROUND(INDEX([1]Calculation!N:N,ROW()),0)</f>
        <v>4</v>
      </c>
      <c r="K631" s="8">
        <f>ROUND(INDEX([1]Calculation!O:O,ROW()),0)</f>
        <v>1</v>
      </c>
      <c r="L631" s="8">
        <f>ROUND(INDEX([1]Calculation!P:P,ROW()),0)</f>
        <v>15</v>
      </c>
      <c r="M631" s="8">
        <f>ROUND(INDEX([1]Calculation!Q:Q,ROW()),0)</f>
        <v>1</v>
      </c>
      <c r="N631" s="8">
        <f>ROUND(INDEX([1]Calculation!R:R,ROW()),0)</f>
        <v>8</v>
      </c>
      <c r="O631" s="8">
        <f>ROUND(INDEX([1]Calculation!S:S,ROW()),0)</f>
        <v>1</v>
      </c>
    </row>
    <row r="632" spans="1:15">
      <c r="A632" t="str">
        <f>INDEX([1]Calculation!$E:$E,ROW())</f>
        <v>Nevada</v>
      </c>
      <c r="B632" t="str">
        <f>INDEX([1]Calculation!$C:$C,ROW())</f>
        <v>Change Research</v>
      </c>
      <c r="C632" t="str">
        <f>IF(INDEX([1]Calculation!$F:$F,ROW())=0,"-",INDEX([1]Calculation!$F:$F,ROW()))</f>
        <v>C</v>
      </c>
      <c r="D632" t="str">
        <f>INDEX([1]Calculation!$I:$I,ROW())&amp;"  "&amp;INDEX([1]Calculation!$J:$J,ROW())</f>
        <v>439  lv</v>
      </c>
      <c r="E632" s="2" t="str">
        <f>MONTH(INDEX([1]Calculation!$H:$H,ROW()))&amp;"/"&amp;DAY(INDEX([1]Calculation!$H:$H,ROW()))</f>
        <v>8/8</v>
      </c>
      <c r="F632" s="12">
        <f>ROUND(INDEX([1]Calculation!AK:AK,ROW()),1)</f>
        <v>1.4</v>
      </c>
      <c r="G632" s="8">
        <f>ROUND(INDEX([1]Calculation!K:K,ROW()),0)</f>
        <v>26</v>
      </c>
      <c r="H632" s="8">
        <f>ROUND(INDEX([1]Calculation!L:L,ROW()),0)</f>
        <v>0</v>
      </c>
      <c r="I632" s="8">
        <f>ROUND(INDEX([1]Calculation!M:M,ROW()),0)</f>
        <v>0</v>
      </c>
      <c r="J632" s="8">
        <f>ROUND(INDEX([1]Calculation!N:N,ROW()),0)</f>
        <v>7</v>
      </c>
      <c r="K632" s="8">
        <f>ROUND(INDEX([1]Calculation!O:O,ROW()),0)</f>
        <v>1</v>
      </c>
      <c r="L632" s="8">
        <f>ROUND(INDEX([1]Calculation!P:P,ROW()),0)</f>
        <v>22</v>
      </c>
      <c r="M632" s="8">
        <f>ROUND(INDEX([1]Calculation!Q:Q,ROW()),0)</f>
        <v>3</v>
      </c>
      <c r="N632" s="8">
        <f>ROUND(INDEX([1]Calculation!R:R,ROW()),0)</f>
        <v>23</v>
      </c>
      <c r="O632" s="8">
        <f>ROUND(INDEX([1]Calculation!S:S,ROW()),0)</f>
        <v>1</v>
      </c>
    </row>
    <row r="633" spans="1:15">
      <c r="A633" t="str">
        <f>INDEX([1]Calculation!$E:$E,ROW())</f>
        <v>US</v>
      </c>
      <c r="B633" t="str">
        <f>INDEX([1]Calculation!$C:$C,ROW())</f>
        <v>Harris Insights &amp; Analytics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1316  rv</v>
      </c>
      <c r="E633" s="2" t="str">
        <f>MONTH(INDEX([1]Calculation!$H:$H,ROW()))&amp;"/"&amp;DAY(INDEX([1]Calculation!$H:$H,ROW()))</f>
        <v>8/8</v>
      </c>
      <c r="F633" s="12">
        <f>ROUND(INDEX([1]Calculation!AK:AK,ROW()),1)</f>
        <v>0</v>
      </c>
      <c r="G633" s="8">
        <f>ROUND(INDEX([1]Calculation!K:K,ROW()),0)</f>
        <v>27</v>
      </c>
      <c r="H633" s="8">
        <f>ROUND(INDEX([1]Calculation!L:L,ROW()),0)</f>
        <v>0</v>
      </c>
      <c r="I633" s="8">
        <f>ROUND(INDEX([1]Calculation!M:M,ROW()),0)</f>
        <v>3</v>
      </c>
      <c r="J633" s="8">
        <f>ROUND(INDEX([1]Calculation!N:N,ROW()),0)</f>
        <v>4</v>
      </c>
      <c r="K633" s="8">
        <f>ROUND(INDEX([1]Calculation!O:O,ROW()),0)</f>
        <v>1</v>
      </c>
      <c r="L633" s="8">
        <f>ROUND(INDEX([1]Calculation!P:P,ROW()),0)</f>
        <v>15</v>
      </c>
      <c r="M633" s="8">
        <f>ROUND(INDEX([1]Calculation!Q:Q,ROW()),0)</f>
        <v>1</v>
      </c>
      <c r="N633" s="8">
        <f>ROUND(INDEX([1]Calculation!R:R,ROW()),0)</f>
        <v>9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Harris Insights &amp; Analytics</v>
      </c>
      <c r="C634" t="str">
        <f>IF(INDEX([1]Calculation!$F:$F,ROW())=0,"-",INDEX([1]Calculation!$F:$F,ROW()))</f>
        <v>C+</v>
      </c>
      <c r="D634" t="str">
        <f>INDEX([1]Calculation!$I:$I,ROW())&amp;"  "&amp;INDEX([1]Calculation!$J:$J,ROW())</f>
        <v>1319  rv</v>
      </c>
      <c r="E634" s="2" t="str">
        <f>MONTH(INDEX([1]Calculation!$H:$H,ROW()))&amp;"/"&amp;DAY(INDEX([1]Calculation!$H:$H,ROW()))</f>
        <v>8/7</v>
      </c>
      <c r="F634" s="12">
        <f>ROUND(INDEX([1]Calculation!AK:AK,ROW()),1)</f>
        <v>0</v>
      </c>
      <c r="G634" s="8">
        <f>ROUND(INDEX([1]Calculation!K:K,ROW()),0)</f>
        <v>25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4</v>
      </c>
      <c r="K634" s="8">
        <f>ROUND(INDEX([1]Calculation!O:O,ROW()),0)</f>
        <v>1</v>
      </c>
      <c r="L634" s="8">
        <f>ROUND(INDEX([1]Calculation!P:P,ROW()),0)</f>
        <v>17</v>
      </c>
      <c r="M634" s="8">
        <f>ROUND(INDEX([1]Calculation!Q:Q,ROW()),0)</f>
        <v>1</v>
      </c>
      <c r="N634" s="8">
        <f>ROUND(INDEX([1]Calculation!R:R,ROW()),0)</f>
        <v>11</v>
      </c>
      <c r="O634" s="8">
        <f>ROUND(INDEX([1]Calculation!S:S,ROW()),0)</f>
        <v>1</v>
      </c>
    </row>
    <row r="635" spans="1:15">
      <c r="A635" t="str">
        <f>INDEX([1]Calculation!$E:$E,ROW())</f>
        <v>New Hampshire</v>
      </c>
      <c r="B635" t="str">
        <f>INDEX([1]Calculation!$C:$C,ROW())</f>
        <v>Gravis Marketing</v>
      </c>
      <c r="C635" t="str">
        <f>IF(INDEX([1]Calculation!$F:$F,ROW())=0,"-",INDEX([1]Calculation!$F:$F,ROW()))</f>
        <v>C+</v>
      </c>
      <c r="D635" t="str">
        <f>INDEX([1]Calculation!$I:$I,ROW())&amp;"  "&amp;INDEX([1]Calculation!$J:$J,ROW())</f>
        <v>250  lv</v>
      </c>
      <c r="E635" s="2" t="str">
        <f>MONTH(INDEX([1]Calculation!$H:$H,ROW()))&amp;"/"&amp;DAY(INDEX([1]Calculation!$H:$H,ROW()))</f>
        <v>8/6</v>
      </c>
      <c r="F635" s="12">
        <f>ROUND(INDEX([1]Calculation!AK:AK,ROW()),1)</f>
        <v>1.4</v>
      </c>
      <c r="G635" s="8">
        <f>ROUND(INDEX([1]Calculation!K:K,ROW()),0)</f>
        <v>15</v>
      </c>
      <c r="H635" s="8">
        <f>ROUND(INDEX([1]Calculation!L:L,ROW()),0)</f>
        <v>0</v>
      </c>
      <c r="I635" s="8">
        <f>ROUND(INDEX([1]Calculation!M:M,ROW()),0)</f>
        <v>0</v>
      </c>
      <c r="J635" s="8">
        <f>ROUND(INDEX([1]Calculation!N:N,ROW()),0)</f>
        <v>8</v>
      </c>
      <c r="K635" s="8">
        <f>ROUND(INDEX([1]Calculation!O:O,ROW()),0)</f>
        <v>4</v>
      </c>
      <c r="L635" s="8">
        <f>ROUND(INDEX([1]Calculation!P:P,ROW()),0)</f>
        <v>21</v>
      </c>
      <c r="M635" s="8">
        <f>ROUND(INDEX([1]Calculation!Q:Q,ROW()),0)</f>
        <v>4</v>
      </c>
      <c r="N635" s="8">
        <f>ROUND(INDEX([1]Calculation!R:R,ROW()),0)</f>
        <v>12</v>
      </c>
      <c r="O635" s="8">
        <f>ROUND(INDEX([1]Calculation!S:S,ROW()),0)</f>
        <v>4</v>
      </c>
    </row>
    <row r="636" spans="1:15">
      <c r="A636" t="str">
        <f>INDEX([1]Calculation!$E:$E,ROW())</f>
        <v>US</v>
      </c>
      <c r="B636" t="str">
        <f>INDEX([1]Calculation!$C:$C,ROW())</f>
        <v>YouGov</v>
      </c>
      <c r="C636" t="str">
        <f>IF(INDEX([1]Calculation!$F:$F,ROW())=0,"-",INDEX([1]Calculation!$F:$F,ROW()))</f>
        <v>B-</v>
      </c>
      <c r="D636" t="str">
        <f>INDEX([1]Calculation!$I:$I,ROW())&amp;"  "&amp;INDEX([1]Calculation!$J:$J,ROW())</f>
        <v>573  lv</v>
      </c>
      <c r="E636" s="2" t="str">
        <f>MONTH(INDEX([1]Calculation!$H:$H,ROW()))&amp;"/"&amp;DAY(INDEX([1]Calculation!$H:$H,ROW()))</f>
        <v>8/6</v>
      </c>
      <c r="F636" s="12">
        <f>ROUND(INDEX([1]Calculation!AK:AK,ROW()),1)</f>
        <v>0</v>
      </c>
      <c r="G636" s="8">
        <f>ROUND(INDEX([1]Calculation!K:K,ROW()),0)</f>
        <v>22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8</v>
      </c>
      <c r="K636" s="8">
        <f>ROUND(INDEX([1]Calculation!O:O,ROW()),0)</f>
        <v>0</v>
      </c>
      <c r="L636" s="8">
        <f>ROUND(INDEX([1]Calculation!P:P,ROW()),0)</f>
        <v>13</v>
      </c>
      <c r="M636" s="8">
        <f>ROUND(INDEX([1]Calculation!Q:Q,ROW()),0)</f>
        <v>1</v>
      </c>
      <c r="N636" s="8">
        <f>ROUND(INDEX([1]Calculation!R:R,ROW()),0)</f>
        <v>16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1319  rv</v>
      </c>
      <c r="E637" s="2" t="str">
        <f>MONTH(INDEX([1]Calculation!$H:$H,ROW()))&amp;"/"&amp;DAY(INDEX([1]Calculation!$H:$H,ROW()))</f>
        <v>8/6</v>
      </c>
      <c r="F637" s="12">
        <f>ROUND(INDEX([1]Calculation!AK:AK,ROW()),1)</f>
        <v>0</v>
      </c>
      <c r="G637" s="8">
        <f>ROUND(INDEX([1]Calculation!K:K,ROW()),0)</f>
        <v>25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17</v>
      </c>
      <c r="M637" s="8">
        <f>ROUND(INDEX([1]Calculation!Q:Q,ROW()),0)</f>
        <v>1</v>
      </c>
      <c r="N637" s="8">
        <f>ROUND(INDEX([1]Calculation!R:R,ROW()),0)</f>
        <v>11</v>
      </c>
      <c r="O637" s="8">
        <f>ROUND(INDEX([1]Calculation!S:S,ROW()),0)</f>
        <v>1</v>
      </c>
    </row>
    <row r="638" spans="1:15">
      <c r="A638" t="str">
        <f>INDEX([1]Calculation!$E:$E,ROW())</f>
        <v>North Carolina</v>
      </c>
      <c r="B638" t="str">
        <f>INDEX([1]Calculation!$C:$C,ROW())</f>
        <v>SurveyUSA</v>
      </c>
      <c r="C638" t="str">
        <f>IF(INDEX([1]Calculation!$F:$F,ROW())=0,"-",INDEX([1]Calculation!$F:$F,ROW()))</f>
        <v>A</v>
      </c>
      <c r="D638" t="str">
        <f>INDEX([1]Calculation!$I:$I,ROW())&amp;"  "&amp;INDEX([1]Calculation!$J:$J,ROW())</f>
        <v>534  lv</v>
      </c>
      <c r="E638" s="2" t="str">
        <f>MONTH(INDEX([1]Calculation!$H:$H,ROW()))&amp;"/"&amp;DAY(INDEX([1]Calculation!$H:$H,ROW()))</f>
        <v>8/5</v>
      </c>
      <c r="F638" s="12">
        <f>ROUND(INDEX([1]Calculation!AK:AK,ROW()),1)</f>
        <v>5.3</v>
      </c>
      <c r="G638" s="8">
        <f>ROUND(INDEX([1]Calculation!K:K,ROW()),0)</f>
        <v>36</v>
      </c>
      <c r="H638" s="8">
        <f>ROUND(INDEX([1]Calculation!L:L,ROW()),0)</f>
        <v>0</v>
      </c>
      <c r="I638" s="8">
        <f>ROUND(INDEX([1]Calculation!M:M,ROW()),0)</f>
        <v>1</v>
      </c>
      <c r="J638" s="8">
        <f>ROUND(INDEX([1]Calculation!N:N,ROW()),0)</f>
        <v>5</v>
      </c>
      <c r="K638" s="8">
        <f>ROUND(INDEX([1]Calculation!O:O,ROW()),0)</f>
        <v>0</v>
      </c>
      <c r="L638" s="8">
        <f>ROUND(INDEX([1]Calculation!P:P,ROW()),0)</f>
        <v>15</v>
      </c>
      <c r="M638" s="8">
        <f>ROUND(INDEX([1]Calculation!Q:Q,ROW()),0)</f>
        <v>0</v>
      </c>
      <c r="N638" s="8">
        <f>ROUND(INDEX([1]Calculation!R:R,ROW()),0)</f>
        <v>13</v>
      </c>
      <c r="O638" s="8">
        <f>ROUND(INDEX([1]Calculation!S:S,ROW()),0)</f>
        <v>1</v>
      </c>
    </row>
    <row r="639" spans="1:15">
      <c r="A639" t="str">
        <f>INDEX([1]Calculation!$E:$E,ROW())</f>
        <v>California</v>
      </c>
      <c r="B639" t="str">
        <f>INDEX([1]Calculation!$C:$C,ROW())</f>
        <v>SurveyUSA</v>
      </c>
      <c r="C639" t="str">
        <f>IF(INDEX([1]Calculation!$F:$F,ROW())=0,"-",INDEX([1]Calculation!$F:$F,ROW()))</f>
        <v>A</v>
      </c>
      <c r="D639" t="str">
        <f>INDEX([1]Calculation!$I:$I,ROW())&amp;"  "&amp;INDEX([1]Calculation!$J:$J,ROW())</f>
        <v>528  lv</v>
      </c>
      <c r="E639" s="2" t="str">
        <f>MONTH(INDEX([1]Calculation!$H:$H,ROW()))&amp;"/"&amp;DAY(INDEX([1]Calculation!$H:$H,ROW()))</f>
        <v>8/5</v>
      </c>
      <c r="F639" s="12">
        <f>ROUND(INDEX([1]Calculation!AK:AK,ROW()),1)</f>
        <v>0</v>
      </c>
      <c r="G639" s="8">
        <f>ROUND(INDEX([1]Calculation!K:K,ROW()),0)</f>
        <v>25</v>
      </c>
      <c r="H639" s="8">
        <f>ROUND(INDEX([1]Calculation!L:L,ROW()),0)</f>
        <v>0</v>
      </c>
      <c r="I639" s="8">
        <f>ROUND(INDEX([1]Calculation!M:M,ROW()),0)</f>
        <v>1</v>
      </c>
      <c r="J639" s="8">
        <f>ROUND(INDEX([1]Calculation!N:N,ROW()),0)</f>
        <v>6</v>
      </c>
      <c r="K639" s="8">
        <f>ROUND(INDEX([1]Calculation!O:O,ROW()),0)</f>
        <v>0</v>
      </c>
      <c r="L639" s="8">
        <f>ROUND(INDEX([1]Calculation!P:P,ROW()),0)</f>
        <v>18</v>
      </c>
      <c r="M639" s="8">
        <f>ROUND(INDEX([1]Calculation!Q:Q,ROW()),0)</f>
        <v>0</v>
      </c>
      <c r="N639" s="8">
        <f>ROUND(INDEX([1]Calculation!R:R,ROW()),0)</f>
        <v>21</v>
      </c>
      <c r="O639" s="8">
        <f>ROUND(INDEX([1]Calculation!S:S,ROW()),0)</f>
        <v>1</v>
      </c>
    </row>
    <row r="640" spans="1:15">
      <c r="A640" t="str">
        <f>INDEX([1]Calculation!$E:$E,ROW())</f>
        <v>US</v>
      </c>
      <c r="B640" t="str">
        <f>INDEX([1]Calculation!$C:$C,ROW())</f>
        <v>SurveyUSA</v>
      </c>
      <c r="C640" t="str">
        <f>IF(INDEX([1]Calculation!$F:$F,ROW())=0,"-",INDEX([1]Calculation!$F:$F,ROW()))</f>
        <v>A</v>
      </c>
      <c r="D640" t="str">
        <f>INDEX([1]Calculation!$I:$I,ROW())&amp;"  "&amp;INDEX([1]Calculation!$J:$J,ROW())</f>
        <v>999  lv</v>
      </c>
      <c r="E640" s="2" t="str">
        <f>MONTH(INDEX([1]Calculation!$H:$H,ROW()))&amp;"/"&amp;DAY(INDEX([1]Calculation!$H:$H,ROW()))</f>
        <v>8/5</v>
      </c>
      <c r="F640" s="12">
        <f>ROUND(INDEX([1]Calculation!AK:AK,ROW()),1)</f>
        <v>0</v>
      </c>
      <c r="G640" s="8">
        <f>ROUND(INDEX([1]Calculation!K:K,ROW()),0)</f>
        <v>33</v>
      </c>
      <c r="H640" s="8">
        <f>ROUND(INDEX([1]Calculation!L:L,ROW()),0)</f>
        <v>0</v>
      </c>
      <c r="I640" s="8">
        <f>ROUND(INDEX([1]Calculation!M:M,ROW()),0)</f>
        <v>1</v>
      </c>
      <c r="J640" s="8">
        <f>ROUND(INDEX([1]Calculation!N:N,ROW()),0)</f>
        <v>8</v>
      </c>
      <c r="K640" s="8">
        <f>ROUND(INDEX([1]Calculation!O:O,ROW()),0)</f>
        <v>1</v>
      </c>
      <c r="L640" s="8">
        <f>ROUND(INDEX([1]Calculation!P:P,ROW()),0)</f>
        <v>20</v>
      </c>
      <c r="M640" s="8">
        <f>ROUND(INDEX([1]Calculation!Q:Q,ROW()),0)</f>
        <v>0</v>
      </c>
      <c r="N640" s="8">
        <f>ROUND(INDEX([1]Calculation!R:R,ROW()),0)</f>
        <v>19</v>
      </c>
      <c r="O640" s="8">
        <f>ROUND(INDEX([1]Calculation!S:S,ROW()),0)</f>
        <v>0</v>
      </c>
    </row>
    <row r="641" spans="1:15">
      <c r="A641" t="str">
        <f>INDEX([1]Calculation!$E:$E,ROW())</f>
        <v>US</v>
      </c>
      <c r="B641" t="str">
        <f>INDEX([1]Calculation!$C:$C,ROW())</f>
        <v>Ipsos</v>
      </c>
      <c r="C641" t="str">
        <f>IF(INDEX([1]Calculation!$F:$F,ROW())=0,"-",INDEX([1]Calculation!$F:$F,ROW()))</f>
        <v>B-</v>
      </c>
      <c r="D641" t="str">
        <f>INDEX([1]Calculation!$I:$I,ROW())&amp;"  "&amp;INDEX([1]Calculation!$J:$J,ROW())</f>
        <v>1023  rv</v>
      </c>
      <c r="E641" s="2" t="str">
        <f>MONTH(INDEX([1]Calculation!$H:$H,ROW()))&amp;"/"&amp;DAY(INDEX([1]Calculation!$H:$H,ROW()))</f>
        <v>8/5</v>
      </c>
      <c r="F641" s="12">
        <f>ROUND(INDEX([1]Calculation!AK:AK,ROW()),1)</f>
        <v>0</v>
      </c>
      <c r="G641" s="8">
        <f>ROUND(INDEX([1]Calculation!K:K,ROW()),0)</f>
        <v>25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5</v>
      </c>
      <c r="K641" s="8">
        <f>ROUND(INDEX([1]Calculation!O:O,ROW()),0)</f>
        <v>1</v>
      </c>
      <c r="L641" s="8">
        <f>ROUND(INDEX([1]Calculation!P:P,ROW()),0)</f>
        <v>20</v>
      </c>
      <c r="M641" s="8">
        <f>ROUND(INDEX([1]Calculation!Q:Q,ROW()),0)</f>
        <v>0</v>
      </c>
      <c r="N641" s="8">
        <f>ROUND(INDEX([1]Calculation!R:R,ROW()),0)</f>
        <v>10</v>
      </c>
      <c r="O641" s="8">
        <f>ROUND(INDEX([1]Calculation!S:S,ROW()),0)</f>
        <v>2</v>
      </c>
    </row>
    <row r="642" spans="1:15">
      <c r="A642" t="str">
        <f>INDEX([1]Calculation!$E:$E,ROW())</f>
        <v>US</v>
      </c>
      <c r="B642" t="str">
        <f>INDEX([1]Calculation!$C:$C,ROW())</f>
        <v>Quinnipiac University</v>
      </c>
      <c r="C642" t="str">
        <f>IF(INDEX([1]Calculation!$F:$F,ROW())=0,"-",INDEX([1]Calculation!$F:$F,ROW()))</f>
        <v>B+</v>
      </c>
      <c r="D642" t="str">
        <f>INDEX([1]Calculation!$I:$I,ROW())&amp;"  "&amp;INDEX([1]Calculation!$J:$J,ROW())</f>
        <v>807  rv</v>
      </c>
      <c r="E642" s="2" t="str">
        <f>MONTH(INDEX([1]Calculation!$H:$H,ROW()))&amp;"/"&amp;DAY(INDEX([1]Calculation!$H:$H,ROW()))</f>
        <v>8/5</v>
      </c>
      <c r="F642" s="12">
        <f>ROUND(INDEX([1]Calculation!AK:AK,ROW()),1)</f>
        <v>0</v>
      </c>
      <c r="G642" s="8">
        <f>ROUND(INDEX([1]Calculation!K:K,ROW()),0)</f>
        <v>32</v>
      </c>
      <c r="H642" s="8">
        <f>ROUND(INDEX([1]Calculation!L:L,ROW()),0)</f>
        <v>0</v>
      </c>
      <c r="I642" s="8">
        <f>ROUND(INDEX([1]Calculation!M:M,ROW()),0)</f>
        <v>2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14</v>
      </c>
      <c r="M642" s="8">
        <f>ROUND(INDEX([1]Calculation!Q:Q,ROW()),0)</f>
        <v>0</v>
      </c>
      <c r="N642" s="8">
        <f>ROUND(INDEX([1]Calculation!R:R,ROW()),0)</f>
        <v>21</v>
      </c>
      <c r="O642" s="8">
        <f>ROUND(INDEX([1]Calculation!S:S,ROW()),0)</f>
        <v>1</v>
      </c>
    </row>
    <row r="643" spans="1:15">
      <c r="A643" t="str">
        <f>INDEX([1]Calculation!$E:$E,ROW())</f>
        <v>US</v>
      </c>
      <c r="B643" t="str">
        <f>INDEX([1]Calculation!$C:$C,ROW())</f>
        <v>Ipsos</v>
      </c>
      <c r="C643" t="str">
        <f>IF(INDEX([1]Calculation!$F:$F,ROW())=0,"-",INDEX([1]Calculation!$F:$F,ROW()))</f>
        <v>B-</v>
      </c>
      <c r="D643" t="str">
        <f>INDEX([1]Calculation!$I:$I,ROW())&amp;"  "&amp;INDEX([1]Calculation!$J:$J,ROW())</f>
        <v>1258  a</v>
      </c>
      <c r="E643" s="2" t="str">
        <f>MONTH(INDEX([1]Calculation!$H:$H,ROW()))&amp;"/"&amp;DAY(INDEX([1]Calculation!$H:$H,ROW()))</f>
        <v>8/5</v>
      </c>
      <c r="F643" s="12">
        <f>ROUND(INDEX([1]Calculation!AK:AK,ROW()),1)</f>
        <v>0</v>
      </c>
      <c r="G643" s="8">
        <f>ROUND(INDEX([1]Calculation!K:K,ROW()),0)</f>
        <v>22</v>
      </c>
      <c r="H643" s="8">
        <f>ROUND(INDEX([1]Calculation!L:L,ROW()),0)</f>
        <v>0</v>
      </c>
      <c r="I643" s="8">
        <f>ROUND(INDEX([1]Calculation!M:M,ROW()),0)</f>
        <v>3</v>
      </c>
      <c r="J643" s="8">
        <f>ROUND(INDEX([1]Calculation!N:N,ROW()),0)</f>
        <v>4</v>
      </c>
      <c r="K643" s="8">
        <f>ROUND(INDEX([1]Calculation!O:O,ROW()),0)</f>
        <v>1</v>
      </c>
      <c r="L643" s="8">
        <f>ROUND(INDEX([1]Calculation!P:P,ROW()),0)</f>
        <v>18</v>
      </c>
      <c r="M643" s="8">
        <f>ROUND(INDEX([1]Calculation!Q:Q,ROW()),0)</f>
        <v>0</v>
      </c>
      <c r="N643" s="8">
        <f>ROUND(INDEX([1]Calculation!R:R,ROW()),0)</f>
        <v>9</v>
      </c>
      <c r="O643" s="8">
        <f>ROUND(INDEX([1]Calculation!S:S,ROW()),0)</f>
        <v>2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1339  rv</v>
      </c>
      <c r="E644" s="2" t="str">
        <f>MONTH(INDEX([1]Calculation!$H:$H,ROW()))&amp;"/"&amp;DAY(INDEX([1]Calculation!$H:$H,ROW()))</f>
        <v>8/5</v>
      </c>
      <c r="F644" s="12">
        <f>ROUND(INDEX([1]Calculation!AK:AK,ROW()),1)</f>
        <v>0</v>
      </c>
      <c r="G644" s="8">
        <f>ROUND(INDEX([1]Calculation!K:K,ROW()),0)</f>
        <v>27</v>
      </c>
      <c r="H644" s="8">
        <f>ROUND(INDEX([1]Calculation!L:L,ROW()),0)</f>
        <v>0</v>
      </c>
      <c r="I644" s="8">
        <f>ROUND(INDEX([1]Calculation!M:M,ROW()),0)</f>
        <v>3</v>
      </c>
      <c r="J644" s="8">
        <f>ROUND(INDEX([1]Calculation!N:N,ROW()),0)</f>
        <v>2</v>
      </c>
      <c r="K644" s="8">
        <f>ROUND(INDEX([1]Calculation!O:O,ROW()),0)</f>
        <v>1</v>
      </c>
      <c r="L644" s="8">
        <f>ROUND(INDEX([1]Calculation!P:P,ROW()),0)</f>
        <v>16</v>
      </c>
      <c r="M644" s="8">
        <f>ROUND(INDEX([1]Calculation!Q:Q,ROW()),0)</f>
        <v>1</v>
      </c>
      <c r="N644" s="8">
        <f>ROUND(INDEX([1]Calculation!R:R,ROW()),0)</f>
        <v>11</v>
      </c>
      <c r="O644" s="8">
        <f>ROUND(INDEX([1]Calculation!S:S,ROW()),0)</f>
        <v>2</v>
      </c>
    </row>
    <row r="645" spans="1:15">
      <c r="A645" t="str">
        <f>INDEX([1]Calculation!$E:$E,ROW())</f>
        <v>US</v>
      </c>
      <c r="B645" t="str">
        <f>INDEX([1]Calculation!$C:$C,ROW())</f>
        <v>Pew Research Center</v>
      </c>
      <c r="C645" t="str">
        <f>IF(INDEX([1]Calculation!$F:$F,ROW())=0,"-",INDEX([1]Calculation!$F:$F,ROW()))</f>
        <v>B/C</v>
      </c>
      <c r="D645" t="str">
        <f>INDEX([1]Calculation!$I:$I,ROW())&amp;"  "&amp;INDEX([1]Calculation!$J:$J,ROW())</f>
        <v>1757  rv</v>
      </c>
      <c r="E645" s="2" t="str">
        <f>MONTH(INDEX([1]Calculation!$H:$H,ROW()))&amp;"/"&amp;DAY(INDEX([1]Calculation!$H:$H,ROW()))</f>
        <v>8/4</v>
      </c>
      <c r="F645" s="12">
        <f>ROUND(INDEX([1]Calculation!AK:AK,ROW()),1)</f>
        <v>0.1</v>
      </c>
      <c r="G645" s="8">
        <f>ROUND(INDEX([1]Calculation!K:K,ROW()),0)</f>
        <v>26</v>
      </c>
      <c r="H645" s="8">
        <f>ROUND(INDEX([1]Calculation!L:L,ROW()),0)</f>
        <v>0</v>
      </c>
      <c r="I645" s="8">
        <f>ROUND(INDEX([1]Calculation!M:M,ROW()),0)</f>
        <v>1</v>
      </c>
      <c r="J645" s="8">
        <f>ROUND(INDEX([1]Calculation!N:N,ROW()),0)</f>
        <v>5</v>
      </c>
      <c r="K645" s="8">
        <f>ROUND(INDEX([1]Calculation!O:O,ROW()),0)</f>
        <v>1</v>
      </c>
      <c r="L645" s="8">
        <f>ROUND(INDEX([1]Calculation!P:P,ROW()),0)</f>
        <v>12</v>
      </c>
      <c r="M645" s="8">
        <f>ROUND(INDEX([1]Calculation!Q:Q,ROW()),0)</f>
        <v>0</v>
      </c>
      <c r="N645" s="8">
        <f>ROUND(INDEX([1]Calculation!R:R,ROW()),0)</f>
        <v>16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Public Policy Polling</v>
      </c>
      <c r="C646" t="str">
        <f>IF(INDEX([1]Calculation!$F:$F,ROW())=0,"-",INDEX([1]Calculation!$F:$F,ROW()))</f>
        <v>B</v>
      </c>
      <c r="D646" t="str">
        <f>INDEX([1]Calculation!$I:$I,ROW())&amp;"  "&amp;INDEX([1]Calculation!$J:$J,ROW())</f>
        <v>588  v</v>
      </c>
      <c r="E646" s="2" t="str">
        <f>MONTH(INDEX([1]Calculation!$H:$H,ROW()))&amp;"/"&amp;DAY(INDEX([1]Calculation!$H:$H,ROW()))</f>
        <v>8/4</v>
      </c>
      <c r="F646" s="12">
        <f>ROUND(INDEX([1]Calculation!AK:AK,ROW()),1)</f>
        <v>2.5</v>
      </c>
      <c r="G646" s="8">
        <f>ROUND(INDEX([1]Calculation!K:K,ROW()),0)</f>
        <v>36</v>
      </c>
      <c r="H646" s="8">
        <f>ROUND(INDEX([1]Calculation!L:L,ROW()),0)</f>
        <v>0</v>
      </c>
      <c r="I646" s="8">
        <f>ROUND(INDEX([1]Calculation!M:M,ROW()),0)</f>
        <v>4</v>
      </c>
      <c r="J646" s="8">
        <f>ROUND(INDEX([1]Calculation!N:N,ROW()),0)</f>
        <v>4</v>
      </c>
      <c r="K646" s="8">
        <f>ROUND(INDEX([1]Calculation!O:O,ROW()),0)</f>
        <v>2</v>
      </c>
      <c r="L646" s="8">
        <f>ROUND(INDEX([1]Calculation!P:P,ROW()),0)</f>
        <v>12</v>
      </c>
      <c r="M646" s="8">
        <f>ROUND(INDEX([1]Calculation!Q:Q,ROW()),0)</f>
        <v>0</v>
      </c>
      <c r="N646" s="8">
        <f>ROUND(INDEX([1]Calculation!R:R,ROW()),0)</f>
        <v>13</v>
      </c>
      <c r="O646" s="8">
        <f>ROUND(INDEX([1]Calculation!S:S,ROW()),0)</f>
        <v>2</v>
      </c>
    </row>
    <row r="647" spans="1:15">
      <c r="A647" t="str">
        <f>INDEX([1]Calculation!$E:$E,ROW())</f>
        <v>US</v>
      </c>
      <c r="B647" t="str">
        <f>INDEX([1]Calculation!$C:$C,ROW())</f>
        <v>Change Research</v>
      </c>
      <c r="C647" t="str">
        <f>IF(INDEX([1]Calculation!$F:$F,ROW())=0,"-",INDEX([1]Calculation!$F:$F,ROW()))</f>
        <v>C</v>
      </c>
      <c r="D647" t="str">
        <f>INDEX([1]Calculation!$I:$I,ROW())&amp;"  "&amp;INDEX([1]Calculation!$J:$J,ROW())</f>
        <v>1450  lv</v>
      </c>
      <c r="E647" s="2" t="str">
        <f>MONTH(INDEX([1]Calculation!$H:$H,ROW()))&amp;"/"&amp;DAY(INDEX([1]Calculation!$H:$H,ROW()))</f>
        <v>8/4</v>
      </c>
      <c r="F647" s="12">
        <f>ROUND(INDEX([1]Calculation!AK:AK,ROW()),1)</f>
        <v>0</v>
      </c>
      <c r="G647" s="8">
        <f>ROUND(INDEX([1]Calculation!K:K,ROW()),0)</f>
        <v>23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9</v>
      </c>
      <c r="K647" s="8">
        <f>ROUND(INDEX([1]Calculation!O:O,ROW()),0)</f>
        <v>1</v>
      </c>
      <c r="L647" s="8">
        <f>ROUND(INDEX([1]Calculation!P:P,ROW()),0)</f>
        <v>23</v>
      </c>
      <c r="M647" s="8">
        <f>ROUND(INDEX([1]Calculation!Q:Q,ROW()),0)</f>
        <v>0</v>
      </c>
      <c r="N647" s="8">
        <f>ROUND(INDEX([1]Calculation!R:R,ROW()),0)</f>
        <v>26</v>
      </c>
      <c r="O647" s="8">
        <f>ROUND(INDEX([1]Calculation!S:S,ROW()),0)</f>
        <v>2</v>
      </c>
    </row>
    <row r="648" spans="1:15">
      <c r="A648" t="str">
        <f>INDEX([1]Calculation!$E:$E,ROW())</f>
        <v>Iowa</v>
      </c>
      <c r="B648" t="str">
        <f>INDEX([1]Calculation!$C:$C,ROW())</f>
        <v>Monmouth University</v>
      </c>
      <c r="C648" t="str">
        <f>IF(INDEX([1]Calculation!$F:$F,ROW())=0,"-",INDEX([1]Calculation!$F:$F,ROW()))</f>
        <v>A+</v>
      </c>
      <c r="D648" t="str">
        <f>INDEX([1]Calculation!$I:$I,ROW())&amp;"  "&amp;INDEX([1]Calculation!$J:$J,ROW())</f>
        <v>401  lv</v>
      </c>
      <c r="E648" s="2" t="str">
        <f>MONTH(INDEX([1]Calculation!$H:$H,ROW()))&amp;"/"&amp;DAY(INDEX([1]Calculation!$H:$H,ROW()))</f>
        <v>8/4</v>
      </c>
      <c r="F648" s="12">
        <f>ROUND(INDEX([1]Calculation!AK:AK,ROW()),1)</f>
        <v>0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1</v>
      </c>
      <c r="J648" s="8">
        <f>ROUND(INDEX([1]Calculation!N:N,ROW()),0)</f>
        <v>8</v>
      </c>
      <c r="K648" s="8">
        <f>ROUND(INDEX([1]Calculation!O:O,ROW()),0)</f>
        <v>3</v>
      </c>
      <c r="L648" s="8">
        <f>ROUND(INDEX([1]Calculation!P:P,ROW()),0)</f>
        <v>9</v>
      </c>
      <c r="M648" s="8">
        <f>ROUND(INDEX([1]Calculation!Q:Q,ROW()),0)</f>
        <v>3</v>
      </c>
      <c r="N648" s="8">
        <f>ROUND(INDEX([1]Calculation!R:R,ROW()),0)</f>
        <v>19</v>
      </c>
      <c r="O648" s="8">
        <f>ROUND(INDEX([1]Calculation!S:S,ROW()),0)</f>
        <v>2</v>
      </c>
    </row>
    <row r="649" spans="1:15">
      <c r="A649" t="str">
        <f>INDEX([1]Calculation!$E:$E,ROW())</f>
        <v>Pennsylvania</v>
      </c>
      <c r="B649" t="str">
        <f>INDEX([1]Calculation!$C:$C,ROW())</f>
        <v>Franklin &amp; Marshall College</v>
      </c>
      <c r="C649" t="str">
        <f>IF(INDEX([1]Calculation!$F:$F,ROW())=0,"-",INDEX([1]Calculation!$F:$F,ROW()))</f>
        <v>B/C</v>
      </c>
      <c r="D649" t="str">
        <f>INDEX([1]Calculation!$I:$I,ROW())&amp;"  "&amp;INDEX([1]Calculation!$J:$J,ROW())</f>
        <v>295  rv</v>
      </c>
      <c r="E649" s="2" t="str">
        <f>MONTH(INDEX([1]Calculation!$H:$H,ROW()))&amp;"/"&amp;DAY(INDEX([1]Calculation!$H:$H,ROW()))</f>
        <v>8/4</v>
      </c>
      <c r="F649" s="12">
        <f>ROUND(INDEX([1]Calculation!AK:AK,ROW()),1)</f>
        <v>0</v>
      </c>
      <c r="G649" s="8">
        <f>ROUND(INDEX([1]Calculation!K:K,ROW()),0)</f>
        <v>28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6</v>
      </c>
      <c r="K649" s="8">
        <f>ROUND(INDEX([1]Calculation!O:O,ROW()),0)</f>
        <v>0</v>
      </c>
      <c r="L649" s="8">
        <f>ROUND(INDEX([1]Calculation!P:P,ROW()),0)</f>
        <v>12</v>
      </c>
      <c r="M649" s="8">
        <f>ROUND(INDEX([1]Calculation!Q:Q,ROW()),0)</f>
        <v>0</v>
      </c>
      <c r="N649" s="8">
        <f>ROUND(INDEX([1]Calculation!R:R,ROW()),0)</f>
        <v>21</v>
      </c>
      <c r="O649" s="8">
        <f>ROUND(INDEX([1]Calculation!S:S,ROW()),0)</f>
        <v>0</v>
      </c>
    </row>
    <row r="650" spans="1:15">
      <c r="A650" t="str">
        <f>INDEX([1]Calculation!$E:$E,ROW())</f>
        <v>Texas</v>
      </c>
      <c r="B650" t="str">
        <f>INDEX([1]Calculation!$C:$C,ROW())</f>
        <v>University of Texas at Tyler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534  rv</v>
      </c>
      <c r="E650" s="2" t="str">
        <f>MONTH(INDEX([1]Calculation!$H:$H,ROW()))&amp;"/"&amp;DAY(INDEX([1]Calculation!$H:$H,ROW()))</f>
        <v>8/4</v>
      </c>
      <c r="F650" s="12">
        <f>ROUND(INDEX([1]Calculation!AK:AK,ROW()),1)</f>
        <v>0</v>
      </c>
      <c r="G650" s="8">
        <f>ROUND(INDEX([1]Calculation!K:K,ROW()),0)</f>
        <v>24</v>
      </c>
      <c r="H650" s="8">
        <f>ROUND(INDEX([1]Calculation!L:L,ROW()),0)</f>
        <v>0</v>
      </c>
      <c r="I650" s="8">
        <f>ROUND(INDEX([1]Calculation!M:M,ROW()),0)</f>
        <v>2</v>
      </c>
      <c r="J650" s="8">
        <f>ROUND(INDEX([1]Calculation!N:N,ROW()),0)</f>
        <v>5</v>
      </c>
      <c r="K650" s="8">
        <f>ROUND(INDEX([1]Calculation!O:O,ROW()),0)</f>
        <v>0</v>
      </c>
      <c r="L650" s="8">
        <f>ROUND(INDEX([1]Calculation!P:P,ROW()),0)</f>
        <v>18</v>
      </c>
      <c r="M650" s="8">
        <f>ROUND(INDEX([1]Calculation!Q:Q,ROW()),0)</f>
        <v>1</v>
      </c>
      <c r="N650" s="8">
        <f>ROUND(INDEX([1]Calculation!R:R,ROW()),0)</f>
        <v>10</v>
      </c>
      <c r="O650" s="8">
        <f>ROUND(INDEX([1]Calculation!S:S,ROW()),0)</f>
        <v>2</v>
      </c>
    </row>
    <row r="651" spans="1:15">
      <c r="A651" t="str">
        <f>INDEX([1]Calculation!$E:$E,ROW())</f>
        <v>New Hampshire</v>
      </c>
      <c r="B651" t="str">
        <f>INDEX([1]Calculation!$C:$C,ROW())</f>
        <v>Suffolk University</v>
      </c>
      <c r="C651" t="str">
        <f>IF(INDEX([1]Calculation!$F:$F,ROW())=0,"-",INDEX([1]Calculation!$F:$F,ROW()))</f>
        <v>A-</v>
      </c>
      <c r="D651" t="str">
        <f>INDEX([1]Calculation!$I:$I,ROW())&amp;"  "&amp;INDEX([1]Calculation!$J:$J,ROW())</f>
        <v>500  lv</v>
      </c>
      <c r="E651" s="2" t="str">
        <f>MONTH(INDEX([1]Calculation!$H:$H,ROW()))&amp;"/"&amp;DAY(INDEX([1]Calculation!$H:$H,ROW()))</f>
        <v>8/4</v>
      </c>
      <c r="F651" s="12">
        <f>ROUND(INDEX([1]Calculation!AK:AK,ROW()),1)</f>
        <v>0</v>
      </c>
      <c r="G651" s="8">
        <f>ROUND(INDEX([1]Calculation!K:K,ROW()),0)</f>
        <v>21</v>
      </c>
      <c r="H651" s="8">
        <f>ROUND(INDEX([1]Calculation!L:L,ROW()),0)</f>
        <v>0</v>
      </c>
      <c r="I651" s="8">
        <f>ROUND(INDEX([1]Calculation!M:M,ROW()),0)</f>
        <v>1</v>
      </c>
      <c r="J651" s="8">
        <f>ROUND(INDEX([1]Calculation!N:N,ROW()),0)</f>
        <v>6</v>
      </c>
      <c r="K651" s="8">
        <f>ROUND(INDEX([1]Calculation!O:O,ROW()),0)</f>
        <v>1</v>
      </c>
      <c r="L651" s="8">
        <f>ROUND(INDEX([1]Calculation!P:P,ROW()),0)</f>
        <v>17</v>
      </c>
      <c r="M651" s="8">
        <f>ROUND(INDEX([1]Calculation!Q:Q,ROW()),0)</f>
        <v>1</v>
      </c>
      <c r="N651" s="8">
        <f>ROUND(INDEX([1]Calculation!R:R,ROW()),0)</f>
        <v>14</v>
      </c>
      <c r="O651" s="8">
        <f>ROUND(INDEX([1]Calculation!S:S,ROW()),0)</f>
        <v>1</v>
      </c>
    </row>
    <row r="652" spans="1:15">
      <c r="A652" t="str">
        <f>INDEX([1]Calculation!$E:$E,ROW())</f>
        <v>US</v>
      </c>
      <c r="B652" t="str">
        <f>INDEX([1]Calculation!$C:$C,ROW())</f>
        <v>Morning Consult</v>
      </c>
      <c r="C652" t="str">
        <f>IF(INDEX([1]Calculation!$F:$F,ROW())=0,"-",INDEX([1]Calculation!$F:$F,ROW()))</f>
        <v>B/C</v>
      </c>
      <c r="D652" t="str">
        <f>INDEX([1]Calculation!$I:$I,ROW())&amp;"  "&amp;INDEX([1]Calculation!$J:$J,ROW())</f>
        <v>9845  lv</v>
      </c>
      <c r="E652" s="2" t="str">
        <f>MONTH(INDEX([1]Calculation!$H:$H,ROW()))&amp;"/"&amp;DAY(INDEX([1]Calculation!$H:$H,ROW()))</f>
        <v>8/4</v>
      </c>
      <c r="F652" s="12">
        <f>ROUND(INDEX([1]Calculation!AK:AK,ROW()),1)</f>
        <v>0</v>
      </c>
      <c r="G652" s="8">
        <f>ROUND(INDEX([1]Calculation!K:K,ROW()),0)</f>
        <v>33</v>
      </c>
      <c r="H652" s="8">
        <f>ROUND(INDEX([1]Calculation!L:L,ROW()),0)</f>
        <v>0</v>
      </c>
      <c r="I652" s="8">
        <f>ROUND(INDEX([1]Calculation!M:M,ROW()),0)</f>
        <v>3</v>
      </c>
      <c r="J652" s="8">
        <f>ROUND(INDEX([1]Calculation!N:N,ROW()),0)</f>
        <v>6</v>
      </c>
      <c r="K652" s="8">
        <f>ROUND(INDEX([1]Calculation!O:O,ROW()),0)</f>
        <v>1</v>
      </c>
      <c r="L652" s="8">
        <f>ROUND(INDEX([1]Calculation!P:P,ROW()),0)</f>
        <v>19</v>
      </c>
      <c r="M652" s="8">
        <f>ROUND(INDEX([1]Calculation!Q:Q,ROW()),0)</f>
        <v>1</v>
      </c>
      <c r="N652" s="8">
        <f>ROUND(INDEX([1]Calculation!R:R,ROW()),0)</f>
        <v>15</v>
      </c>
      <c r="O652" s="8">
        <f>ROUND(INDEX([1]Calculation!S:S,ROW()),0)</f>
        <v>2</v>
      </c>
    </row>
    <row r="653" spans="1:15">
      <c r="A653" t="str">
        <f>INDEX([1]Calculation!$E:$E,ROW())</f>
        <v>US</v>
      </c>
      <c r="B653" t="str">
        <f>INDEX([1]Calculation!$C:$C,ROW())</f>
        <v>Harris Insights &amp; Analytics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1350  rv</v>
      </c>
      <c r="E653" s="2" t="str">
        <f>MONTH(INDEX([1]Calculation!$H:$H,ROW()))&amp;"/"&amp;DAY(INDEX([1]Calculation!$H:$H,ROW()))</f>
        <v>8/4</v>
      </c>
      <c r="F653" s="12">
        <f>ROUND(INDEX([1]Calculation!AK:AK,ROW()),1)</f>
        <v>0</v>
      </c>
      <c r="G653" s="8">
        <f>ROUND(INDEX([1]Calculation!K:K,ROW()),0)</f>
        <v>28</v>
      </c>
      <c r="H653" s="8">
        <f>ROUND(INDEX([1]Calculation!L:L,ROW()),0)</f>
        <v>0</v>
      </c>
      <c r="I653" s="8">
        <f>ROUND(INDEX([1]Calculation!M:M,ROW()),0)</f>
        <v>3</v>
      </c>
      <c r="J653" s="8">
        <f>ROUND(INDEX([1]Calculation!N:N,ROW()),0)</f>
        <v>3</v>
      </c>
      <c r="K653" s="8">
        <f>ROUND(INDEX([1]Calculation!O:O,ROW()),0)</f>
        <v>1</v>
      </c>
      <c r="L653" s="8">
        <f>ROUND(INDEX([1]Calculation!P:P,ROW()),0)</f>
        <v>14</v>
      </c>
      <c r="M653" s="8">
        <f>ROUND(INDEX([1]Calculation!Q:Q,ROW()),0)</f>
        <v>1</v>
      </c>
      <c r="N653" s="8">
        <f>ROUND(INDEX([1]Calculation!R:R,ROW()),0)</f>
        <v>9</v>
      </c>
      <c r="O653" s="8">
        <f>ROUND(INDEX([1]Calculation!S:S,ROW()),0)</f>
        <v>2</v>
      </c>
    </row>
    <row r="654" spans="1:15">
      <c r="A654" t="str">
        <f>INDEX([1]Calculation!$E:$E,ROW())</f>
        <v>Texas</v>
      </c>
      <c r="B654" t="str">
        <f>INDEX([1]Calculation!$C:$C,ROW())</f>
        <v>Emerson College</v>
      </c>
      <c r="C654" t="str">
        <f>IF(INDEX([1]Calculation!$F:$F,ROW())=0,"-",INDEX([1]Calculation!$F:$F,ROW()))</f>
        <v>B-</v>
      </c>
      <c r="D654" t="str">
        <f>INDEX([1]Calculation!$I:$I,ROW())&amp;"  "&amp;INDEX([1]Calculation!$J:$J,ROW())</f>
        <v>400  lv</v>
      </c>
      <c r="E654" s="2" t="str">
        <f>MONTH(INDEX([1]Calculation!$H:$H,ROW()))&amp;"/"&amp;DAY(INDEX([1]Calculation!$H:$H,ROW()))</f>
        <v>8/3</v>
      </c>
      <c r="F654" s="12">
        <f>ROUND(INDEX([1]Calculation!AK:AK,ROW()),1)</f>
        <v>2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7</v>
      </c>
      <c r="K654" s="8">
        <f>ROUND(INDEX([1]Calculation!O:O,ROW()),0)</f>
        <v>0</v>
      </c>
      <c r="L654" s="8">
        <f>ROUND(INDEX([1]Calculation!P:P,ROW()),0)</f>
        <v>16</v>
      </c>
      <c r="M654" s="8">
        <f>ROUND(INDEX([1]Calculation!Q:Q,ROW()),0)</f>
        <v>0</v>
      </c>
      <c r="N654" s="8">
        <f>ROUND(INDEX([1]Calculation!R:R,ROW()),0)</f>
        <v>14</v>
      </c>
      <c r="O654" s="8">
        <f>ROUND(INDEX([1]Calculation!S:S,ROW()),0)</f>
        <v>3</v>
      </c>
    </row>
    <row r="655" spans="1:15">
      <c r="A655" t="str">
        <f>INDEX([1]Calculation!$E:$E,ROW())</f>
        <v>US</v>
      </c>
      <c r="B655" t="str">
        <f>INDEX([1]Calculation!$C:$C,ROW())</f>
        <v>Harris Insights &amp; Analytics</v>
      </c>
      <c r="C655" t="str">
        <f>IF(INDEX([1]Calculation!$F:$F,ROW())=0,"-",INDEX([1]Calculation!$F:$F,ROW()))</f>
        <v>C+</v>
      </c>
      <c r="D655" t="str">
        <f>INDEX([1]Calculation!$I:$I,ROW())&amp;"  "&amp;INDEX([1]Calculation!$J:$J,ROW())</f>
        <v>1350  rv</v>
      </c>
      <c r="E655" s="2" t="str">
        <f>MONTH(INDEX([1]Calculation!$H:$H,ROW()))&amp;"/"&amp;DAY(INDEX([1]Calculation!$H:$H,ROW()))</f>
        <v>8/3</v>
      </c>
      <c r="F655" s="12">
        <f>ROUND(INDEX([1]Calculation!AK:AK,ROW()),1)</f>
        <v>0</v>
      </c>
      <c r="G655" s="8">
        <f>ROUND(INDEX([1]Calculation!K:K,ROW()),0)</f>
        <v>29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3</v>
      </c>
      <c r="K655" s="8">
        <f>ROUND(INDEX([1]Calculation!O:O,ROW()),0)</f>
        <v>1</v>
      </c>
      <c r="L655" s="8">
        <f>ROUND(INDEX([1]Calculation!P:P,ROW()),0)</f>
        <v>16</v>
      </c>
      <c r="M655" s="8">
        <f>ROUND(INDEX([1]Calculation!Q:Q,ROW()),0)</f>
        <v>1</v>
      </c>
      <c r="N655" s="8">
        <f>ROUND(INDEX([1]Calculation!R:R,ROW()),0)</f>
        <v>9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1350  rv</v>
      </c>
      <c r="E656" s="2" t="str">
        <f>MONTH(INDEX([1]Calculation!$H:$H,ROW()))&amp;"/"&amp;DAY(INDEX([1]Calculation!$H:$H,ROW()))</f>
        <v>8/2</v>
      </c>
      <c r="F656" s="12">
        <f>ROUND(INDEX([1]Calculation!AK:AK,ROW()),1)</f>
        <v>0</v>
      </c>
      <c r="G656" s="8">
        <f>ROUND(INDEX([1]Calculation!K:K,ROW()),0)</f>
        <v>29</v>
      </c>
      <c r="H656" s="8">
        <f>ROUND(INDEX([1]Calculation!L:L,ROW()),0)</f>
        <v>0</v>
      </c>
      <c r="I656" s="8">
        <f>ROUND(INDEX([1]Calculation!M:M,ROW()),0)</f>
        <v>3</v>
      </c>
      <c r="J656" s="8">
        <f>ROUND(INDEX([1]Calculation!N:N,ROW()),0)</f>
        <v>4</v>
      </c>
      <c r="K656" s="8">
        <f>ROUND(INDEX([1]Calculation!O:O,ROW()),0)</f>
        <v>1</v>
      </c>
      <c r="L656" s="8">
        <f>ROUND(INDEX([1]Calculation!P:P,ROW()),0)</f>
        <v>17</v>
      </c>
      <c r="M656" s="8">
        <f>ROUND(INDEX([1]Calculation!Q:Q,ROW()),0)</f>
        <v>1</v>
      </c>
      <c r="N656" s="8">
        <f>ROUND(INDEX([1]Calculation!R:R,ROW()),0)</f>
        <v>9</v>
      </c>
      <c r="O656" s="8">
        <f>ROUND(INDEX([1]Calculation!S:S,ROW()),0)</f>
        <v>2</v>
      </c>
    </row>
    <row r="657" spans="1:15">
      <c r="A657" t="str">
        <f>INDEX([1]Calculation!$E:$E,ROW())</f>
        <v>US</v>
      </c>
      <c r="B657" t="str">
        <f>INDEX([1]Calculation!$C:$C,ROW())</f>
        <v>Harris Insights &amp; Analytics</v>
      </c>
      <c r="C657" t="str">
        <f>IF(INDEX([1]Calculation!$F:$F,ROW())=0,"-",INDEX([1]Calculation!$F:$F,ROW()))</f>
        <v>C+</v>
      </c>
      <c r="D657" t="str">
        <f>INDEX([1]Calculation!$I:$I,ROW())&amp;"  "&amp;INDEX([1]Calculation!$J:$J,ROW())</f>
        <v>914  rv</v>
      </c>
      <c r="E657" s="2" t="str">
        <f>MONTH(INDEX([1]Calculation!$H:$H,ROW()))&amp;"/"&amp;DAY(INDEX([1]Calculation!$H:$H,ROW()))</f>
        <v>8/2</v>
      </c>
      <c r="F657" s="12">
        <f>ROUND(INDEX([1]Calculation!AK:AK,ROW()),1)</f>
        <v>0</v>
      </c>
      <c r="G657" s="8">
        <f>ROUND(INDEX([1]Calculation!K:K,ROW()),0)</f>
        <v>28</v>
      </c>
      <c r="H657" s="8">
        <f>ROUND(INDEX([1]Calculation!L:L,ROW()),0)</f>
        <v>0</v>
      </c>
      <c r="I657" s="8">
        <f>ROUND(INDEX([1]Calculation!M:M,ROW()),0)</f>
        <v>3</v>
      </c>
      <c r="J657" s="8">
        <f>ROUND(INDEX([1]Calculation!N:N,ROW()),0)</f>
        <v>3</v>
      </c>
      <c r="K657" s="8">
        <f>ROUND(INDEX([1]Calculation!O:O,ROW()),0)</f>
        <v>1</v>
      </c>
      <c r="L657" s="8">
        <f>ROUND(INDEX([1]Calculation!P:P,ROW()),0)</f>
        <v>16</v>
      </c>
      <c r="M657" s="8">
        <f>ROUND(INDEX([1]Calculation!Q:Q,ROW()),0)</f>
        <v>1</v>
      </c>
      <c r="N657" s="8">
        <f>ROUND(INDEX([1]Calculation!R:R,ROW()),0)</f>
        <v>8</v>
      </c>
      <c r="O657" s="8">
        <f>ROUND(INDEX([1]Calculation!S:S,ROW()),0)</f>
        <v>2</v>
      </c>
    </row>
    <row r="658" spans="1:15">
      <c r="A658" t="str">
        <f>INDEX([1]Calculation!$E:$E,ROW())</f>
        <v>Washington</v>
      </c>
      <c r="B658" t="str">
        <f>INDEX([1]Calculation!$C:$C,ROW())</f>
        <v>Zogby Interactive/JZ Analytics</v>
      </c>
      <c r="C658" t="str">
        <f>IF(INDEX([1]Calculation!$F:$F,ROW())=0,"-",INDEX([1]Calculation!$F:$F,ROW()))</f>
        <v>C</v>
      </c>
      <c r="D658" t="str">
        <f>INDEX([1]Calculation!$I:$I,ROW())&amp;"  "&amp;INDEX([1]Calculation!$J:$J,ROW())</f>
        <v>619  lv</v>
      </c>
      <c r="E658" s="2" t="str">
        <f>MONTH(INDEX([1]Calculation!$H:$H,ROW()))&amp;"/"&amp;DAY(INDEX([1]Calculation!$H:$H,ROW()))</f>
        <v>8/1</v>
      </c>
      <c r="F658" s="12">
        <f>ROUND(INDEX([1]Calculation!AK:AK,ROW()),1)</f>
        <v>1.5</v>
      </c>
      <c r="G658" s="8">
        <f>ROUND(INDEX([1]Calculation!K:K,ROW()),0)</f>
        <v>19</v>
      </c>
      <c r="H658" s="8">
        <f>ROUND(INDEX([1]Calculation!L:L,ROW()),0)</f>
        <v>0</v>
      </c>
      <c r="I658" s="8">
        <f>ROUND(INDEX([1]Calculation!M:M,ROW()),0)</f>
        <v>1</v>
      </c>
      <c r="J658" s="8">
        <f>ROUND(INDEX([1]Calculation!N:N,ROW()),0)</f>
        <v>5</v>
      </c>
      <c r="K658" s="8">
        <f>ROUND(INDEX([1]Calculation!O:O,ROW()),0)</f>
        <v>1</v>
      </c>
      <c r="L658" s="8">
        <f>ROUND(INDEX([1]Calculation!P:P,ROW()),0)</f>
        <v>18</v>
      </c>
      <c r="M658" s="8">
        <f>ROUND(INDEX([1]Calculation!Q:Q,ROW()),0)</f>
        <v>0</v>
      </c>
      <c r="N658" s="8">
        <f>ROUND(INDEX([1]Calculation!R:R,ROW()),0)</f>
        <v>14</v>
      </c>
      <c r="O658" s="8">
        <f>ROUND(INDEX([1]Calculation!S:S,ROW()),0)</f>
        <v>2</v>
      </c>
    </row>
    <row r="659" spans="1:15">
      <c r="A659" t="str">
        <f>INDEX([1]Calculation!$E:$E,ROW())</f>
        <v>US</v>
      </c>
      <c r="B659" t="str">
        <f>INDEX([1]Calculation!$C:$C,ROW())</f>
        <v>IBD/TIPP</v>
      </c>
      <c r="C659" t="str">
        <f>IF(INDEX([1]Calculation!$F:$F,ROW())=0,"-",INDEX([1]Calculation!$F:$F,ROW()))</f>
        <v>A/B</v>
      </c>
      <c r="D659" t="str">
        <f>INDEX([1]Calculation!$I:$I,ROW())&amp;"  "&amp;INDEX([1]Calculation!$J:$J,ROW())</f>
        <v>350  rv</v>
      </c>
      <c r="E659" s="2" t="str">
        <f>MONTH(INDEX([1]Calculation!$H:$H,ROW()))&amp;"/"&amp;DAY(INDEX([1]Calculation!$H:$H,ROW()))</f>
        <v>8/1</v>
      </c>
      <c r="F659" s="12">
        <f>ROUND(INDEX([1]Calculation!AK:AK,ROW()),1)</f>
        <v>0</v>
      </c>
      <c r="G659" s="8">
        <f>ROUND(INDEX([1]Calculation!K:K,ROW()),0)</f>
        <v>30</v>
      </c>
      <c r="H659" s="8">
        <f>ROUND(INDEX([1]Calculation!L:L,ROW()),0)</f>
        <v>0</v>
      </c>
      <c r="I659" s="8">
        <f>ROUND(INDEX([1]Calculation!M:M,ROW()),0)</f>
        <v>2</v>
      </c>
      <c r="J659" s="8">
        <f>ROUND(INDEX([1]Calculation!N:N,ROW()),0)</f>
        <v>6</v>
      </c>
      <c r="K659" s="8">
        <f>ROUND(INDEX([1]Calculation!O:O,ROW()),0)</f>
        <v>1</v>
      </c>
      <c r="L659" s="8">
        <f>ROUND(INDEX([1]Calculation!P:P,ROW()),0)</f>
        <v>12</v>
      </c>
      <c r="M659" s="8">
        <f>ROUND(INDEX([1]Calculation!Q:Q,ROW()),0)</f>
        <v>0</v>
      </c>
      <c r="N659" s="8">
        <f>ROUND(INDEX([1]Calculation!R:R,ROW()),0)</f>
        <v>17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Harris Insights &amp; Analytics</v>
      </c>
      <c r="C660" t="str">
        <f>IF(INDEX([1]Calculation!$F:$F,ROW())=0,"-",INDEX([1]Calculation!$F:$F,ROW()))</f>
        <v>C+</v>
      </c>
      <c r="D660" t="str">
        <f>INDEX([1]Calculation!$I:$I,ROW())&amp;"  "&amp;INDEX([1]Calculation!$J:$J,ROW())</f>
        <v>585  rv</v>
      </c>
      <c r="E660" s="2" t="str">
        <f>MONTH(INDEX([1]Calculation!$H:$H,ROW()))&amp;"/"&amp;DAY(INDEX([1]Calculation!$H:$H,ROW()))</f>
        <v>8/1</v>
      </c>
      <c r="F660" s="12">
        <f>ROUND(INDEX([1]Calculation!AK:AK,ROW()),1)</f>
        <v>0</v>
      </c>
      <c r="G660" s="8">
        <f>ROUND(INDEX([1]Calculation!K:K,ROW()),0)</f>
        <v>34</v>
      </c>
      <c r="H660" s="8">
        <f>ROUND(INDEX([1]Calculation!L:L,ROW()),0)</f>
        <v>0</v>
      </c>
      <c r="I660" s="8">
        <f>ROUND(INDEX([1]Calculation!M:M,ROW()),0)</f>
        <v>2</v>
      </c>
      <c r="J660" s="8">
        <f>ROUND(INDEX([1]Calculation!N:N,ROW()),0)</f>
        <v>4</v>
      </c>
      <c r="K660" s="8">
        <f>ROUND(INDEX([1]Calculation!O:O,ROW()),0)</f>
        <v>1</v>
      </c>
      <c r="L660" s="8">
        <f>ROUND(INDEX([1]Calculation!P:P,ROW()),0)</f>
        <v>17</v>
      </c>
      <c r="M660" s="8">
        <f>ROUND(INDEX([1]Calculation!Q:Q,ROW()),0)</f>
        <v>1</v>
      </c>
      <c r="N660" s="8">
        <f>ROUND(INDEX([1]Calculation!R:R,ROW()),0)</f>
        <v>8</v>
      </c>
      <c r="O660" s="8">
        <f>ROUND(INDEX([1]Calculation!S:S,ROW()),0)</f>
        <v>1</v>
      </c>
    </row>
    <row r="661" spans="1:15">
      <c r="A661" t="str">
        <f>INDEX([1]Calculation!$E:$E,ROW())</f>
        <v>US</v>
      </c>
      <c r="B661" t="str">
        <f>INDEX([1]Calculation!$C:$C,ROW())</f>
        <v>Harris Insights &amp; Analytics</v>
      </c>
      <c r="C661" t="str">
        <f>IF(INDEX([1]Calculation!$F:$F,ROW())=0,"-",INDEX([1]Calculation!$F:$F,ROW()))</f>
        <v>C+</v>
      </c>
      <c r="D661" t="str">
        <f>INDEX([1]Calculation!$I:$I,ROW())&amp;"  "&amp;INDEX([1]Calculation!$J:$J,ROW())</f>
        <v>896  rv</v>
      </c>
      <c r="E661" s="2" t="str">
        <f>MONTH(INDEX([1]Calculation!$H:$H,ROW()))&amp;"/"&amp;DAY(INDEX([1]Calculation!$H:$H,ROW()))</f>
        <v>8/1</v>
      </c>
      <c r="F661" s="12">
        <f>ROUND(INDEX([1]Calculation!AK:AK,ROW()),1)</f>
        <v>0</v>
      </c>
      <c r="G661" s="8">
        <f>ROUND(INDEX([1]Calculation!K:K,ROW()),0)</f>
        <v>30</v>
      </c>
      <c r="H661" s="8">
        <f>ROUND(INDEX([1]Calculation!L:L,ROW()),0)</f>
        <v>0</v>
      </c>
      <c r="I661" s="8">
        <f>ROUND(INDEX([1]Calculation!M:M,ROW()),0)</f>
        <v>3</v>
      </c>
      <c r="J661" s="8">
        <f>ROUND(INDEX([1]Calculation!N:N,ROW()),0)</f>
        <v>4</v>
      </c>
      <c r="K661" s="8">
        <f>ROUND(INDEX([1]Calculation!O:O,ROW()),0)</f>
        <v>1</v>
      </c>
      <c r="L661" s="8">
        <f>ROUND(INDEX([1]Calculation!P:P,ROW()),0)</f>
        <v>18</v>
      </c>
      <c r="M661" s="8">
        <f>ROUND(INDEX([1]Calculation!Q:Q,ROW()),0)</f>
        <v>1</v>
      </c>
      <c r="N661" s="8">
        <f>ROUND(INDEX([1]Calculation!R:R,ROW()),0)</f>
        <v>9</v>
      </c>
      <c r="O661" s="8">
        <f>ROUND(INDEX([1]Calculation!S:S,ROW()),0)</f>
        <v>1</v>
      </c>
    </row>
    <row r="662" spans="1:15">
      <c r="A662" t="str">
        <f>INDEX([1]Calculation!$E:$E,ROW())</f>
        <v>US</v>
      </c>
      <c r="B662" t="str">
        <f>INDEX([1]Calculation!$C:$C,ROW())</f>
        <v>Harris Insights &amp; Analytics</v>
      </c>
      <c r="C662" t="str">
        <f>IF(INDEX([1]Calculation!$F:$F,ROW())=0,"-",INDEX([1]Calculation!$F:$F,ROW()))</f>
        <v>C+</v>
      </c>
      <c r="D662" t="str">
        <f>INDEX([1]Calculation!$I:$I,ROW())&amp;"  "&amp;INDEX([1]Calculation!$J:$J,ROW())</f>
        <v>867  rv</v>
      </c>
      <c r="E662" s="2" t="str">
        <f>MONTH(INDEX([1]Calculation!$H:$H,ROW()))&amp;"/"&amp;DAY(INDEX([1]Calculation!$H:$H,ROW()))</f>
        <v>7/31</v>
      </c>
      <c r="F662" s="12">
        <f>ROUND(INDEX([1]Calculation!AK:AK,ROW()),1)</f>
        <v>0</v>
      </c>
      <c r="G662" s="8">
        <f>ROUND(INDEX([1]Calculation!K:K,ROW()),0)</f>
        <v>30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5</v>
      </c>
      <c r="K662" s="8">
        <f>ROUND(INDEX([1]Calculation!O:O,ROW()),0)</f>
        <v>1</v>
      </c>
      <c r="L662" s="8">
        <f>ROUND(INDEX([1]Calculation!P:P,ROW()),0)</f>
        <v>17</v>
      </c>
      <c r="M662" s="8">
        <f>ROUND(INDEX([1]Calculation!Q:Q,ROW()),0)</f>
        <v>1</v>
      </c>
      <c r="N662" s="8">
        <f>ROUND(INDEX([1]Calculation!R:R,ROW()),0)</f>
        <v>8</v>
      </c>
      <c r="O662" s="8">
        <f>ROUND(INDEX([1]Calculation!S:S,ROW()),0)</f>
        <v>1</v>
      </c>
    </row>
    <row r="663" spans="1:15">
      <c r="A663" t="str">
        <f>INDEX([1]Calculation!$E:$E,ROW())</f>
        <v>California</v>
      </c>
      <c r="B663" t="str">
        <f>INDEX([1]Calculation!$C:$C,ROW())</f>
        <v>Capitol Weekly</v>
      </c>
      <c r="C663" t="str">
        <f>IF(INDEX([1]Calculation!$F:$F,ROW())=0,"-",INDEX([1]Calculation!$F:$F,ROW()))</f>
        <v>-</v>
      </c>
      <c r="D663" t="str">
        <f>INDEX([1]Calculation!$I:$I,ROW())&amp;"  "&amp;INDEX([1]Calculation!$J:$J,ROW())</f>
        <v>739  lv</v>
      </c>
      <c r="E663" s="2" t="str">
        <f>MONTH(INDEX([1]Calculation!$H:$H,ROW()))&amp;"/"&amp;DAY(INDEX([1]Calculation!$H:$H,ROW()))</f>
        <v>7/31</v>
      </c>
      <c r="F663" s="12">
        <f>ROUND(INDEX([1]Calculation!AK:AK,ROW()),1)</f>
        <v>0</v>
      </c>
      <c r="G663" s="8">
        <f>ROUND(INDEX([1]Calculation!K:K,ROW()),0)</f>
        <v>21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8</v>
      </c>
      <c r="K663" s="8">
        <f>ROUND(INDEX([1]Calculation!O:O,ROW()),0)</f>
        <v>1</v>
      </c>
      <c r="L663" s="8">
        <f>ROUND(INDEX([1]Calculation!P:P,ROW()),0)</f>
        <v>15</v>
      </c>
      <c r="M663" s="8">
        <f>ROUND(INDEX([1]Calculation!Q:Q,ROW()),0)</f>
        <v>0</v>
      </c>
      <c r="N663" s="8">
        <f>ROUND(INDEX([1]Calculation!R:R,ROW()),0)</f>
        <v>24</v>
      </c>
      <c r="O663" s="8">
        <f>ROUND(INDEX([1]Calculation!S:S,ROW()),0)</f>
        <v>2</v>
      </c>
    </row>
    <row r="664" spans="1:15">
      <c r="A664" t="str">
        <f>INDEX([1]Calculation!$E:$E,ROW())</f>
        <v>US</v>
      </c>
      <c r="B664" t="str">
        <f>INDEX([1]Calculation!$C:$C,ROW())</f>
        <v>YouGov</v>
      </c>
      <c r="C664" t="str">
        <f>IF(INDEX([1]Calculation!$F:$F,ROW())=0,"-",INDEX([1]Calculation!$F:$F,ROW()))</f>
        <v>B-</v>
      </c>
      <c r="D664" t="str">
        <f>INDEX([1]Calculation!$I:$I,ROW())&amp;"  "&amp;INDEX([1]Calculation!$J:$J,ROW())</f>
        <v>629  lv</v>
      </c>
      <c r="E664" s="2" t="str">
        <f>MONTH(INDEX([1]Calculation!$H:$H,ROW()))&amp;"/"&amp;DAY(INDEX([1]Calculation!$H:$H,ROW()))</f>
        <v>7/30</v>
      </c>
      <c r="F664" s="12">
        <f>ROUND(INDEX([1]Calculation!AK:AK,ROW()),1)</f>
        <v>0</v>
      </c>
      <c r="G664" s="8">
        <f>ROUND(INDEX([1]Calculation!K:K,ROW()),0)</f>
        <v>26</v>
      </c>
      <c r="H664" s="8">
        <f>ROUND(INDEX([1]Calculation!L:L,ROW()),0)</f>
        <v>0</v>
      </c>
      <c r="I664" s="8">
        <f>ROUND(INDEX([1]Calculation!M:M,ROW()),0)</f>
        <v>2</v>
      </c>
      <c r="J664" s="8">
        <f>ROUND(INDEX([1]Calculation!N:N,ROW()),0)</f>
        <v>5</v>
      </c>
      <c r="K664" s="8">
        <f>ROUND(INDEX([1]Calculation!O:O,ROW()),0)</f>
        <v>1</v>
      </c>
      <c r="L664" s="8">
        <f>ROUND(INDEX([1]Calculation!P:P,ROW()),0)</f>
        <v>13</v>
      </c>
      <c r="M664" s="8">
        <f>ROUND(INDEX([1]Calculation!Q:Q,ROW()),0)</f>
        <v>0</v>
      </c>
      <c r="N664" s="8">
        <f>ROUND(INDEX([1]Calculation!R:R,ROW()),0)</f>
        <v>18</v>
      </c>
      <c r="O664" s="8">
        <f>ROUND(INDEX([1]Calculation!S:S,ROW()),0)</f>
        <v>1</v>
      </c>
    </row>
    <row r="665" spans="1:15">
      <c r="A665" t="str">
        <f>INDEX([1]Calculation!$E:$E,ROW())</f>
        <v>US</v>
      </c>
      <c r="B665" t="str">
        <f>INDEX([1]Calculation!$C:$C,ROW())</f>
        <v>Harris Insights &amp; Analytics</v>
      </c>
      <c r="C665" t="str">
        <f>IF(INDEX([1]Calculation!$F:$F,ROW())=0,"-",INDEX([1]Calculation!$F:$F,ROW()))</f>
        <v>C+</v>
      </c>
      <c r="D665" t="str">
        <f>INDEX([1]Calculation!$I:$I,ROW())&amp;"  "&amp;INDEX([1]Calculation!$J:$J,ROW())</f>
        <v>868  rv</v>
      </c>
      <c r="E665" s="2" t="str">
        <f>MONTH(INDEX([1]Calculation!$H:$H,ROW()))&amp;"/"&amp;DAY(INDEX([1]Calculation!$H:$H,ROW()))</f>
        <v>7/30</v>
      </c>
      <c r="F665" s="12">
        <f>ROUND(INDEX([1]Calculation!AK:AK,ROW()),1)</f>
        <v>0</v>
      </c>
      <c r="G665" s="8">
        <f>ROUND(INDEX([1]Calculation!K:K,ROW()),0)</f>
        <v>30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3</v>
      </c>
      <c r="K665" s="8">
        <f>ROUND(INDEX([1]Calculation!O:O,ROW()),0)</f>
        <v>1</v>
      </c>
      <c r="L665" s="8">
        <f>ROUND(INDEX([1]Calculation!P:P,ROW()),0)</f>
        <v>15</v>
      </c>
      <c r="M665" s="8">
        <f>ROUND(INDEX([1]Calculation!Q:Q,ROW()),0)</f>
        <v>1</v>
      </c>
      <c r="N665" s="8">
        <f>ROUND(INDEX([1]Calculation!R:R,ROW()),0)</f>
        <v>8</v>
      </c>
      <c r="O665" s="8">
        <f>ROUND(INDEX([1]Calculation!S:S,ROW()),0)</f>
        <v>1</v>
      </c>
    </row>
    <row r="666" spans="1:15">
      <c r="A666" t="str">
        <f>INDEX([1]Calculation!$E:$E,ROW())</f>
        <v>Illinois</v>
      </c>
      <c r="B666" t="str">
        <f>INDEX([1]Calculation!$C:$C,ROW())</f>
        <v>Victory Research</v>
      </c>
      <c r="C666" t="str">
        <f>IF(INDEX([1]Calculation!$F:$F,ROW())=0,"-",INDEX([1]Calculation!$F:$F,ROW()))</f>
        <v>B/C</v>
      </c>
      <c r="D666" t="str">
        <f>INDEX([1]Calculation!$I:$I,ROW())&amp;"  "&amp;INDEX([1]Calculation!$J:$J,ROW())</f>
        <v>1200  lv</v>
      </c>
      <c r="E666" s="2" t="str">
        <f>MONTH(INDEX([1]Calculation!$H:$H,ROW()))&amp;"/"&amp;DAY(INDEX([1]Calculation!$H:$H,ROW()))</f>
        <v>7/29</v>
      </c>
      <c r="F666" s="12">
        <f>ROUND(INDEX([1]Calculation!AK:AK,ROW()),1)</f>
        <v>0.3</v>
      </c>
      <c r="G666" s="8">
        <f>ROUND(INDEX([1]Calculation!K:K,ROW()),0)</f>
        <v>36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9</v>
      </c>
      <c r="K666" s="8">
        <f>ROUND(INDEX([1]Calculation!O:O,ROW()),0)</f>
        <v>2</v>
      </c>
      <c r="L666" s="8">
        <f>ROUND(INDEX([1]Calculation!P:P,ROW()),0)</f>
        <v>15</v>
      </c>
      <c r="M666" s="8">
        <f>ROUND(INDEX([1]Calculation!Q:Q,ROW()),0)</f>
        <v>1</v>
      </c>
      <c r="N666" s="8">
        <f>ROUND(INDEX([1]Calculation!R:R,ROW()),0)</f>
        <v>13</v>
      </c>
      <c r="O666" s="8">
        <f>ROUND(INDEX([1]Calculation!S:S,ROW()),0)</f>
        <v>0</v>
      </c>
    </row>
    <row r="667" spans="1:15">
      <c r="A667" t="str">
        <f>INDEX([1]Calculation!$E:$E,ROW())</f>
        <v>US</v>
      </c>
      <c r="B667" t="str">
        <f>INDEX([1]Calculation!$C:$C,ROW())</f>
        <v>Emerson College</v>
      </c>
      <c r="C667" t="str">
        <f>IF(INDEX([1]Calculation!$F:$F,ROW())=0,"-",INDEX([1]Calculation!$F:$F,ROW()))</f>
        <v>B-</v>
      </c>
      <c r="D667" t="str">
        <f>INDEX([1]Calculation!$I:$I,ROW())&amp;"  "&amp;INDEX([1]Calculation!$J:$J,ROW())</f>
        <v>520  lv</v>
      </c>
      <c r="E667" s="2" t="str">
        <f>MONTH(INDEX([1]Calculation!$H:$H,ROW()))&amp;"/"&amp;DAY(INDEX([1]Calculation!$H:$H,ROW()))</f>
        <v>7/29</v>
      </c>
      <c r="F667" s="12">
        <f>ROUND(INDEX([1]Calculation!AK:AK,ROW()),1)</f>
        <v>0</v>
      </c>
      <c r="G667" s="8">
        <f>ROUND(INDEX([1]Calculation!K:K,ROW()),0)</f>
        <v>33</v>
      </c>
      <c r="H667" s="8">
        <f>ROUND(INDEX([1]Calculation!L:L,ROW()),0)</f>
        <v>0</v>
      </c>
      <c r="I667" s="8">
        <f>ROUND(INDEX([1]Calculation!M:M,ROW()),0)</f>
        <v>0</v>
      </c>
      <c r="J667" s="8">
        <f>ROUND(INDEX([1]Calculation!N:N,ROW()),0)</f>
        <v>6</v>
      </c>
      <c r="K667" s="8">
        <f>ROUND(INDEX([1]Calculation!O:O,ROW()),0)</f>
        <v>0</v>
      </c>
      <c r="L667" s="8">
        <f>ROUND(INDEX([1]Calculation!P:P,ROW()),0)</f>
        <v>20</v>
      </c>
      <c r="M667" s="8">
        <f>ROUND(INDEX([1]Calculation!Q:Q,ROW()),0)</f>
        <v>2</v>
      </c>
      <c r="N667" s="8">
        <f>ROUND(INDEX([1]Calculation!R:R,ROW()),0)</f>
        <v>14</v>
      </c>
      <c r="O667" s="8">
        <f>ROUND(INDEX([1]Calculation!S:S,ROW()),0)</f>
        <v>2</v>
      </c>
    </row>
    <row r="668" spans="1:15">
      <c r="A668" t="str">
        <f>INDEX([1]Calculation!$E:$E,ROW())</f>
        <v>US</v>
      </c>
      <c r="B668" t="str">
        <f>INDEX([1]Calculation!$C:$C,ROW())</f>
        <v>Harris Insights &amp; Analytics</v>
      </c>
      <c r="C668" t="str">
        <f>IF(INDEX([1]Calculation!$F:$F,ROW())=0,"-",INDEX([1]Calculation!$F:$F,ROW()))</f>
        <v>C+</v>
      </c>
      <c r="D668" t="str">
        <f>INDEX([1]Calculation!$I:$I,ROW())&amp;"  "&amp;INDEX([1]Calculation!$J:$J,ROW())</f>
        <v>884  rv</v>
      </c>
      <c r="E668" s="2" t="str">
        <f>MONTH(INDEX([1]Calculation!$H:$H,ROW()))&amp;"/"&amp;DAY(INDEX([1]Calculation!$H:$H,ROW()))</f>
        <v>7/29</v>
      </c>
      <c r="F668" s="12">
        <f>ROUND(INDEX([1]Calculation!AK:AK,ROW()),1)</f>
        <v>0</v>
      </c>
      <c r="G668" s="8">
        <f>ROUND(INDEX([1]Calculation!K:K,ROW()),0)</f>
        <v>32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3</v>
      </c>
      <c r="K668" s="8">
        <f>ROUND(INDEX([1]Calculation!O:O,ROW()),0)</f>
        <v>1</v>
      </c>
      <c r="L668" s="8">
        <f>ROUND(INDEX([1]Calculation!P:P,ROW()),0)</f>
        <v>15</v>
      </c>
      <c r="M668" s="8">
        <f>ROUND(INDEX([1]Calculation!Q:Q,ROW()),0)</f>
        <v>2</v>
      </c>
      <c r="N668" s="8">
        <f>ROUND(INDEX([1]Calculation!R:R,ROW()),0)</f>
        <v>9</v>
      </c>
      <c r="O668" s="8">
        <f>ROUND(INDEX([1]Calculation!S:S,ROW()),0)</f>
        <v>1</v>
      </c>
    </row>
    <row r="669" spans="1:15">
      <c r="A669" t="str">
        <f>INDEX([1]Calculation!$E:$E,ROW())</f>
        <v>US</v>
      </c>
      <c r="B669" t="str">
        <f>INDEX([1]Calculation!$C:$C,ROW())</f>
        <v>GQR Research (GQRR)</v>
      </c>
      <c r="C669" t="str">
        <f>IF(INDEX([1]Calculation!$F:$F,ROW())=0,"-",INDEX([1]Calculation!$F:$F,ROW()))</f>
        <v>C+</v>
      </c>
      <c r="D669" t="str">
        <f>INDEX([1]Calculation!$I:$I,ROW())&amp;"  "&amp;INDEX([1]Calculation!$J:$J,ROW())</f>
        <v>471  lv</v>
      </c>
      <c r="E669" s="2" t="str">
        <f>MONTH(INDEX([1]Calculation!$H:$H,ROW()))&amp;"/"&amp;DAY(INDEX([1]Calculation!$H:$H,ROW()))</f>
        <v>7/28</v>
      </c>
      <c r="F669" s="12">
        <f>ROUND(INDEX([1]Calculation!AK:AK,ROW()),1)</f>
        <v>0.2</v>
      </c>
      <c r="G669" s="8">
        <f>ROUND(INDEX([1]Calculation!K:K,ROW()),0)</f>
        <v>31</v>
      </c>
      <c r="H669" s="8">
        <f>ROUND(INDEX([1]Calculation!L:L,ROW()),0)</f>
        <v>0</v>
      </c>
      <c r="I669" s="8">
        <f>ROUND(INDEX([1]Calculation!M:M,ROW()),0)</f>
        <v>1</v>
      </c>
      <c r="J669" s="8">
        <f>ROUND(INDEX([1]Calculation!N:N,ROW()),0)</f>
        <v>8</v>
      </c>
      <c r="K669" s="8">
        <f>ROUND(INDEX([1]Calculation!O:O,ROW()),0)</f>
        <v>2</v>
      </c>
      <c r="L669" s="8">
        <f>ROUND(INDEX([1]Calculation!P:P,ROW()),0)</f>
        <v>22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1</v>
      </c>
    </row>
    <row r="670" spans="1:15">
      <c r="A670" t="str">
        <f>INDEX([1]Calculation!$E:$E,ROW())</f>
        <v>US</v>
      </c>
      <c r="B670" t="str">
        <f>INDEX([1]Calculation!$C:$C,ROW())</f>
        <v>McLaughlin &amp; Associates</v>
      </c>
      <c r="C670" t="str">
        <f>IF(INDEX([1]Calculation!$F:$F,ROW())=0,"-",INDEX([1]Calculation!$F:$F,ROW()))</f>
        <v>C/D</v>
      </c>
      <c r="D670" t="str">
        <f>INDEX([1]Calculation!$I:$I,ROW())&amp;"  "&amp;INDEX([1]Calculation!$J:$J,ROW())</f>
        <v>468  lv</v>
      </c>
      <c r="E670" s="2" t="str">
        <f>MONTH(INDEX([1]Calculation!$H:$H,ROW()))&amp;"/"&amp;DAY(INDEX([1]Calculation!$H:$H,ROW()))</f>
        <v>7/28</v>
      </c>
      <c r="F670" s="12">
        <f>ROUND(INDEX([1]Calculation!AK:AK,ROW()),1)</f>
        <v>0</v>
      </c>
      <c r="G670" s="8">
        <f>ROUND(INDEX([1]Calculation!K:K,ROW()),0)</f>
        <v>28</v>
      </c>
      <c r="H670" s="8">
        <f>ROUND(INDEX([1]Calculation!L:L,ROW()),0)</f>
        <v>0</v>
      </c>
      <c r="I670" s="8">
        <f>ROUND(INDEX([1]Calculation!M:M,ROW()),0)</f>
        <v>3</v>
      </c>
      <c r="J670" s="8">
        <f>ROUND(INDEX([1]Calculation!N:N,ROW()),0)</f>
        <v>3</v>
      </c>
      <c r="K670" s="8">
        <f>ROUND(INDEX([1]Calculation!O:O,ROW()),0)</f>
        <v>0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9</v>
      </c>
      <c r="O670" s="8">
        <f>ROUND(INDEX([1]Calculation!S:S,ROW()),0)</f>
        <v>2</v>
      </c>
    </row>
    <row r="671" spans="1:15">
      <c r="A671" t="str">
        <f>INDEX([1]Calculation!$E:$E,ROW())</f>
        <v>US</v>
      </c>
      <c r="B671" t="str">
        <f>INDEX([1]Calculation!$C:$C,ROW())</f>
        <v>Morning Consult</v>
      </c>
      <c r="C671" t="str">
        <f>IF(INDEX([1]Calculation!$F:$F,ROW())=0,"-",INDEX([1]Calculation!$F:$F,ROW()))</f>
        <v>B/C</v>
      </c>
      <c r="D671" t="str">
        <f>INDEX([1]Calculation!$I:$I,ROW())&amp;"  "&amp;INDEX([1]Calculation!$J:$J,ROW())</f>
        <v>16959  lv</v>
      </c>
      <c r="E671" s="2" t="str">
        <f>MONTH(INDEX([1]Calculation!$H:$H,ROW()))&amp;"/"&amp;DAY(INDEX([1]Calculation!$H:$H,ROW()))</f>
        <v>7/28</v>
      </c>
      <c r="F671" s="12">
        <f>ROUND(INDEX([1]Calculation!AK:AK,ROW()),1)</f>
        <v>0</v>
      </c>
      <c r="G671" s="8">
        <f>ROUND(INDEX([1]Calculation!K:K,ROW()),0)</f>
        <v>33</v>
      </c>
      <c r="H671" s="8">
        <f>ROUND(INDEX([1]Calculation!L:L,ROW()),0)</f>
        <v>0</v>
      </c>
      <c r="I671" s="8">
        <f>ROUND(INDEX([1]Calculation!M:M,ROW()),0)</f>
        <v>3</v>
      </c>
      <c r="J671" s="8">
        <f>ROUND(INDEX([1]Calculation!N:N,ROW()),0)</f>
        <v>5</v>
      </c>
      <c r="K671" s="8">
        <f>ROUND(INDEX([1]Calculation!O:O,ROW()),0)</f>
        <v>1</v>
      </c>
      <c r="L671" s="8">
        <f>ROUND(INDEX([1]Calculation!P:P,ROW()),0)</f>
        <v>18</v>
      </c>
      <c r="M671" s="8">
        <f>ROUND(INDEX([1]Calculation!Q:Q,ROW()),0)</f>
        <v>1</v>
      </c>
      <c r="N671" s="8">
        <f>ROUND(INDEX([1]Calculation!R:R,ROW()),0)</f>
        <v>13</v>
      </c>
      <c r="O671" s="8">
        <f>ROUND(INDEX([1]Calculation!S:S,ROW()),0)</f>
        <v>2</v>
      </c>
    </row>
    <row r="672" spans="1:15">
      <c r="A672" t="str">
        <f>INDEX([1]Calculation!$E:$E,ROW())</f>
        <v>US</v>
      </c>
      <c r="B672" t="str">
        <f>INDEX([1]Calculation!$C:$C,ROW())</f>
        <v>Harris Insights &amp; Analytics</v>
      </c>
      <c r="C672" t="str">
        <f>IF(INDEX([1]Calculation!$F:$F,ROW())=0,"-",INDEX([1]Calculation!$F:$F,ROW()))</f>
        <v>C+</v>
      </c>
      <c r="D672" t="str">
        <f>INDEX([1]Calculation!$I:$I,ROW())&amp;"  "&amp;INDEX([1]Calculation!$J:$J,ROW())</f>
        <v>444  rv</v>
      </c>
      <c r="E672" s="2" t="str">
        <f>MONTH(INDEX([1]Calculation!$H:$H,ROW()))&amp;"/"&amp;DAY(INDEX([1]Calculation!$H:$H,ROW()))</f>
        <v>7/28</v>
      </c>
      <c r="F672" s="12">
        <f>ROUND(INDEX([1]Calculation!AK:AK,ROW()),1)</f>
        <v>0</v>
      </c>
      <c r="G672" s="8">
        <f>ROUND(INDEX([1]Calculation!K:K,ROW()),0)</f>
        <v>34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20</v>
      </c>
      <c r="M672" s="8">
        <f>ROUND(INDEX([1]Calculation!Q:Q,ROW()),0)</f>
        <v>1</v>
      </c>
      <c r="N672" s="8">
        <f>ROUND(INDEX([1]Calculation!R:R,ROW()),0)</f>
        <v>12</v>
      </c>
      <c r="O672" s="8">
        <f>ROUND(INDEX([1]Calculation!S:S,ROW()),0)</f>
        <v>1</v>
      </c>
    </row>
    <row r="673" spans="1:15">
      <c r="A673" t="str">
        <f>INDEX([1]Calculation!$E:$E,ROW())</f>
        <v>US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579  rv</v>
      </c>
      <c r="E673" s="2" t="str">
        <f>MONTH(INDEX([1]Calculation!$H:$H,ROW()))&amp;"/"&amp;DAY(INDEX([1]Calculation!$H:$H,ROW()))</f>
        <v>7/28</v>
      </c>
      <c r="F673" s="12">
        <f>ROUND(INDEX([1]Calculation!AK:AK,ROW()),1)</f>
        <v>0</v>
      </c>
      <c r="G673" s="8">
        <f>ROUND(INDEX([1]Calculation!K:K,ROW()),0)</f>
        <v>34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11</v>
      </c>
      <c r="M673" s="8">
        <f>ROUND(INDEX([1]Calculation!Q:Q,ROW()),0)</f>
        <v>0</v>
      </c>
      <c r="N673" s="8">
        <f>ROUND(INDEX([1]Calculation!R:R,ROW()),0)</f>
        <v>15</v>
      </c>
      <c r="O673" s="8">
        <f>ROUND(INDEX([1]Calculation!S:S,ROW()),0)</f>
        <v>2</v>
      </c>
    </row>
    <row r="674" spans="1:15">
      <c r="A674" t="str">
        <f>INDEX([1]Calculation!$E:$E,ROW())</f>
        <v>Oklahoma</v>
      </c>
      <c r="B674" t="str">
        <f>INDEX([1]Calculation!$C:$C,ROW())</f>
        <v>SoonerPoll.com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152  lv</v>
      </c>
      <c r="E674" s="2" t="str">
        <f>MONTH(INDEX([1]Calculation!$H:$H,ROW()))&amp;"/"&amp;DAY(INDEX([1]Calculation!$H:$H,ROW()))</f>
        <v>7/27</v>
      </c>
      <c r="F674" s="12">
        <f>ROUND(INDEX([1]Calculation!AK:AK,ROW()),1)</f>
        <v>1.2</v>
      </c>
      <c r="G674" s="8">
        <f>ROUND(INDEX([1]Calculation!K:K,ROW()),0)</f>
        <v>26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6</v>
      </c>
      <c r="K674" s="8">
        <f>ROUND(INDEX([1]Calculation!O:O,ROW()),0)</f>
        <v>1</v>
      </c>
      <c r="L674" s="8">
        <f>ROUND(INDEX([1]Calculation!P:P,ROW()),0)</f>
        <v>5</v>
      </c>
      <c r="M674" s="8">
        <f>ROUND(INDEX([1]Calculation!Q:Q,ROW()),0)</f>
        <v>0</v>
      </c>
      <c r="N674" s="8">
        <f>ROUND(INDEX([1]Calculation!R:R,ROW()),0)</f>
        <v>12</v>
      </c>
      <c r="O674" s="8">
        <f>ROUND(INDEX([1]Calculation!S:S,ROW()),0)</f>
        <v>0</v>
      </c>
    </row>
    <row r="675" spans="1:15">
      <c r="A675" t="str">
        <f>INDEX([1]Calculation!$E:$E,ROW())</f>
        <v>US</v>
      </c>
      <c r="B675" t="str">
        <f>INDEX([1]Calculation!$C:$C,ROW())</f>
        <v>Echelon Insights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510  rv</v>
      </c>
      <c r="E675" s="2" t="str">
        <f>MONTH(INDEX([1]Calculation!$H:$H,ROW()))&amp;"/"&amp;DAY(INDEX([1]Calculation!$H:$H,ROW()))</f>
        <v>7/27</v>
      </c>
      <c r="F675" s="12">
        <f>ROUND(INDEX([1]Calculation!AK:AK,ROW()),1)</f>
        <v>0</v>
      </c>
      <c r="G675" s="8">
        <f>ROUND(INDEX([1]Calculation!K:K,ROW()),0)</f>
        <v>58</v>
      </c>
      <c r="H675" s="8">
        <f>ROUND(INDEX([1]Calculation!L:L,ROW()),0)</f>
        <v>0</v>
      </c>
      <c r="I675" s="8">
        <f>ROUND(INDEX([1]Calculation!M:M,ROW()),0)</f>
        <v>0</v>
      </c>
      <c r="J675" s="8">
        <f>ROUND(INDEX([1]Calculation!N:N,ROW()),0)</f>
        <v>0</v>
      </c>
      <c r="K675" s="8">
        <f>ROUND(INDEX([1]Calculation!O:O,ROW()),0)</f>
        <v>0</v>
      </c>
      <c r="L675" s="8">
        <f>ROUND(INDEX([1]Calculation!P:P,ROW()),0)</f>
        <v>29</v>
      </c>
      <c r="M675" s="8">
        <f>ROUND(INDEX([1]Calculation!Q:Q,ROW()),0)</f>
        <v>0</v>
      </c>
      <c r="N675" s="8">
        <f>ROUND(INDEX([1]Calculation!R:R,ROW()),0)</f>
        <v>0</v>
      </c>
      <c r="O675" s="8">
        <f>ROUND(INDEX([1]Calculation!S:S,ROW()),0)</f>
        <v>0</v>
      </c>
    </row>
    <row r="676" spans="1:15">
      <c r="A676" t="str">
        <f>INDEX([1]Calculation!$E:$E,ROW())</f>
        <v>US</v>
      </c>
      <c r="B676" t="str">
        <f>INDEX([1]Calculation!$C:$C,ROW())</f>
        <v>Echelon Insights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510  rv</v>
      </c>
      <c r="E676" s="2" t="str">
        <f>MONTH(INDEX([1]Calculation!$H:$H,ROW()))&amp;"/"&amp;DAY(INDEX([1]Calculation!$H:$H,ROW()))</f>
        <v>7/27</v>
      </c>
      <c r="F676" s="12">
        <f>ROUND(INDEX([1]Calculation!AK:AK,ROW()),1)</f>
        <v>0</v>
      </c>
      <c r="G676" s="8">
        <f>ROUND(INDEX([1]Calculation!K:K,ROW()),0)</f>
        <v>56</v>
      </c>
      <c r="H676" s="8">
        <f>ROUND(INDEX([1]Calculation!L:L,ROW()),0)</f>
        <v>0</v>
      </c>
      <c r="I676" s="8">
        <f>ROUND(INDEX([1]Calculation!M:M,ROW()),0)</f>
        <v>0</v>
      </c>
      <c r="J676" s="8">
        <f>ROUND(INDEX([1]Calculation!N:N,ROW()),0)</f>
        <v>0</v>
      </c>
      <c r="K676" s="8">
        <f>ROUND(INDEX([1]Calculation!O:O,ROW()),0)</f>
        <v>0</v>
      </c>
      <c r="L676" s="8">
        <f>ROUND(INDEX([1]Calculation!P:P,ROW()),0)</f>
        <v>0</v>
      </c>
      <c r="M676" s="8">
        <f>ROUND(INDEX([1]Calculation!Q:Q,ROW()),0)</f>
        <v>0</v>
      </c>
      <c r="N676" s="8">
        <f>ROUND(INDEX([1]Calculation!R:R,ROW()),0)</f>
        <v>0</v>
      </c>
      <c r="O676" s="8">
        <f>ROUND(INDEX([1]Calculation!S:S,ROW()),0)</f>
        <v>0</v>
      </c>
    </row>
    <row r="677" spans="1:15">
      <c r="A677" t="str">
        <f>INDEX([1]Calculation!$E:$E,ROW())</f>
        <v>US</v>
      </c>
      <c r="B677" t="str">
        <f>INDEX([1]Calculation!$C:$C,ROW())</f>
        <v>Echelon Insights</v>
      </c>
      <c r="C677" t="str">
        <f>IF(INDEX([1]Calculation!$F:$F,ROW())=0,"-",INDEX([1]Calculation!$F:$F,ROW()))</f>
        <v>-</v>
      </c>
      <c r="D677" t="str">
        <f>INDEX([1]Calculation!$I:$I,ROW())&amp;"  "&amp;INDEX([1]Calculation!$J:$J,ROW())</f>
        <v>510  rv</v>
      </c>
      <c r="E677" s="2" t="str">
        <f>MONTH(INDEX([1]Calculation!$H:$H,ROW()))&amp;"/"&amp;DAY(INDEX([1]Calculation!$H:$H,ROW()))</f>
        <v>7/27</v>
      </c>
      <c r="F677" s="12">
        <f>ROUND(INDEX([1]Calculation!AK:AK,ROW()),1)</f>
        <v>0</v>
      </c>
      <c r="G677" s="8">
        <f>ROUND(INDEX([1]Calculation!K:K,ROW()),0)</f>
        <v>54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0</v>
      </c>
      <c r="K677" s="8">
        <f>ROUND(INDEX([1]Calculation!O:O,ROW()),0)</f>
        <v>0</v>
      </c>
      <c r="L677" s="8">
        <f>ROUND(INDEX([1]Calculation!P:P,ROW()),0)</f>
        <v>0</v>
      </c>
      <c r="M677" s="8">
        <f>ROUND(INDEX([1]Calculation!Q:Q,ROW()),0)</f>
        <v>0</v>
      </c>
      <c r="N677" s="8">
        <f>ROUND(INDEX([1]Calculation!R:R,ROW()),0)</f>
        <v>35</v>
      </c>
      <c r="O677" s="8">
        <f>ROUND(INDEX([1]Calculation!S:S,ROW()),0)</f>
        <v>0</v>
      </c>
    </row>
    <row r="678" spans="1:15">
      <c r="A678" t="str">
        <f>INDEX([1]Calculation!$E:$E,ROW())</f>
        <v>US</v>
      </c>
      <c r="B678" t="str">
        <f>INDEX([1]Calculation!$C:$C,ROW())</f>
        <v>Echelon Insights</v>
      </c>
      <c r="C678" t="str">
        <f>IF(INDEX([1]Calculation!$F:$F,ROW())=0,"-",INDEX([1]Calculation!$F:$F,ROW()))</f>
        <v>-</v>
      </c>
      <c r="D678" t="str">
        <f>INDEX([1]Calculation!$I:$I,ROW())&amp;"  "&amp;INDEX([1]Calculation!$J:$J,ROW())</f>
        <v>510  rv</v>
      </c>
      <c r="E678" s="2" t="str">
        <f>MONTH(INDEX([1]Calculation!$H:$H,ROW()))&amp;"/"&amp;DAY(INDEX([1]Calculation!$H:$H,ROW()))</f>
        <v>7/27</v>
      </c>
      <c r="F678" s="12">
        <f>ROUND(INDEX([1]Calculation!AK:AK,ROW()),1)</f>
        <v>0</v>
      </c>
      <c r="G678" s="8">
        <f>ROUND(INDEX([1]Calculation!K:K,ROW()),0)</f>
        <v>33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5</v>
      </c>
      <c r="K678" s="8">
        <f>ROUND(INDEX([1]Calculation!O:O,ROW()),0)</f>
        <v>0</v>
      </c>
      <c r="L678" s="8">
        <f>ROUND(INDEX([1]Calculation!P:P,ROW()),0)</f>
        <v>14</v>
      </c>
      <c r="M678" s="8">
        <f>ROUND(INDEX([1]Calculation!Q:Q,ROW()),0)</f>
        <v>0</v>
      </c>
      <c r="N678" s="8">
        <f>ROUND(INDEX([1]Calculation!R:R,ROW()),0)</f>
        <v>10</v>
      </c>
      <c r="O678" s="8">
        <f>ROUND(INDEX([1]Calculation!S:S,ROW()),0)</f>
        <v>1</v>
      </c>
    </row>
    <row r="679" spans="1:15">
      <c r="A679" t="str">
        <f>INDEX([1]Calculation!$E:$E,ROW())</f>
        <v>Texas</v>
      </c>
      <c r="B679" t="str">
        <f>INDEX([1]Calculation!$C:$C,ROW())</f>
        <v>University of Texas at Tyler</v>
      </c>
      <c r="C679" t="str">
        <f>IF(INDEX([1]Calculation!$F:$F,ROW())=0,"-",INDEX([1]Calculation!$F:$F,ROW()))</f>
        <v>B/C</v>
      </c>
      <c r="D679" t="str">
        <f>INDEX([1]Calculation!$I:$I,ROW())&amp;"  "&amp;INDEX([1]Calculation!$J:$J,ROW())</f>
        <v>554  rv</v>
      </c>
      <c r="E679" s="2" t="str">
        <f>MONTH(INDEX([1]Calculation!$H:$H,ROW()))&amp;"/"&amp;DAY(INDEX([1]Calculation!$H:$H,ROW()))</f>
        <v>7/27</v>
      </c>
      <c r="F679" s="12">
        <f>ROUND(INDEX([1]Calculation!AK:AK,ROW()),1)</f>
        <v>0</v>
      </c>
      <c r="G679" s="8">
        <f>ROUND(INDEX([1]Calculation!K:K,ROW()),0)</f>
        <v>19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2</v>
      </c>
      <c r="K679" s="8">
        <f>ROUND(INDEX([1]Calculation!O:O,ROW()),0)</f>
        <v>0</v>
      </c>
      <c r="L679" s="8">
        <f>ROUND(INDEX([1]Calculation!P:P,ROW()),0)</f>
        <v>14</v>
      </c>
      <c r="M679" s="8">
        <f>ROUND(INDEX([1]Calculation!Q:Q,ROW()),0)</f>
        <v>0</v>
      </c>
      <c r="N679" s="8">
        <f>ROUND(INDEX([1]Calculation!R:R,ROW()),0)</f>
        <v>9</v>
      </c>
      <c r="O679" s="8">
        <f>ROUND(INDEX([1]Calculation!S:S,ROW()),0)</f>
        <v>0</v>
      </c>
    </row>
    <row r="680" spans="1:15">
      <c r="A680" t="str">
        <f>INDEX([1]Calculation!$E:$E,ROW())</f>
        <v>US</v>
      </c>
      <c r="B680" t="str">
        <f>INDEX([1]Calculation!$C:$C,ROW())</f>
        <v>Change Research</v>
      </c>
      <c r="C680" t="str">
        <f>IF(INDEX([1]Calculation!$F:$F,ROW())=0,"-",INDEX([1]Calculation!$F:$F,ROW()))</f>
        <v>C</v>
      </c>
      <c r="D680" t="str">
        <f>INDEX([1]Calculation!$I:$I,ROW())&amp;"  "&amp;INDEX([1]Calculation!$J:$J,ROW())</f>
        <v>1204  lv</v>
      </c>
      <c r="E680" s="2" t="str">
        <f>MONTH(INDEX([1]Calculation!$H:$H,ROW()))&amp;"/"&amp;DAY(INDEX([1]Calculation!$H:$H,ROW()))</f>
        <v>7/26</v>
      </c>
      <c r="F680" s="12">
        <f>ROUND(INDEX([1]Calculation!AK:AK,ROW()),1)</f>
        <v>0</v>
      </c>
      <c r="G680" s="8">
        <f>ROUND(INDEX([1]Calculation!K:K,ROW()),0)</f>
        <v>20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9</v>
      </c>
      <c r="K680" s="8">
        <f>ROUND(INDEX([1]Calculation!O:O,ROW()),0)</f>
        <v>3</v>
      </c>
      <c r="L680" s="8">
        <f>ROUND(INDEX([1]Calculation!P:P,ROW()),0)</f>
        <v>20</v>
      </c>
      <c r="M680" s="8">
        <f>ROUND(INDEX([1]Calculation!Q:Q,ROW()),0)</f>
        <v>0</v>
      </c>
      <c r="N680" s="8">
        <f>ROUND(INDEX([1]Calculation!R:R,ROW()),0)</f>
        <v>22</v>
      </c>
      <c r="O680" s="8">
        <f>ROUND(INDEX([1]Calculation!S:S,ROW()),0)</f>
        <v>3</v>
      </c>
    </row>
    <row r="681" spans="1:15">
      <c r="A681" t="str">
        <f>INDEX([1]Calculation!$E:$E,ROW())</f>
        <v>South Carolina</v>
      </c>
      <c r="B681" t="str">
        <f>INDEX([1]Calculation!$C:$C,ROW())</f>
        <v>Optimus</v>
      </c>
      <c r="C681" t="str">
        <f>IF(INDEX([1]Calculation!$F:$F,ROW())=0,"-",INDEX([1]Calculation!$F:$F,ROW()))</f>
        <v>C/D</v>
      </c>
      <c r="D681" t="str">
        <f>INDEX([1]Calculation!$I:$I,ROW())&amp;"  "&amp;INDEX([1]Calculation!$J:$J,ROW())</f>
        <v>554  lv</v>
      </c>
      <c r="E681" s="2" t="str">
        <f>MONTH(INDEX([1]Calculation!$H:$H,ROW()))&amp;"/"&amp;DAY(INDEX([1]Calculation!$H:$H,ROW()))</f>
        <v>7/25</v>
      </c>
      <c r="F681" s="12">
        <f>ROUND(INDEX([1]Calculation!AK:AK,ROW()),1)</f>
        <v>0.1</v>
      </c>
      <c r="G681" s="8">
        <f>ROUND(INDEX([1]Calculation!K:K,ROW()),0)</f>
        <v>31</v>
      </c>
      <c r="H681" s="8">
        <f>ROUND(INDEX([1]Calculation!L:L,ROW()),0)</f>
        <v>0</v>
      </c>
      <c r="I681" s="8">
        <f>ROUND(INDEX([1]Calculation!M:M,ROW()),0)</f>
        <v>2</v>
      </c>
      <c r="J681" s="8">
        <f>ROUND(INDEX([1]Calculation!N:N,ROW()),0)</f>
        <v>4</v>
      </c>
      <c r="K681" s="8">
        <f>ROUND(INDEX([1]Calculation!O:O,ROW()),0)</f>
        <v>0</v>
      </c>
      <c r="L681" s="8">
        <f>ROUND(INDEX([1]Calculation!P:P,ROW()),0)</f>
        <v>9</v>
      </c>
      <c r="M681" s="8">
        <f>ROUND(INDEX([1]Calculation!Q:Q,ROW()),0)</f>
        <v>0</v>
      </c>
      <c r="N681" s="8">
        <f>ROUND(INDEX([1]Calculation!R:R,ROW()),0)</f>
        <v>12</v>
      </c>
      <c r="O681" s="8">
        <f>ROUND(INDEX([1]Calculation!S:S,ROW()),0)</f>
        <v>1</v>
      </c>
    </row>
    <row r="682" spans="1:15">
      <c r="A682" t="str">
        <f>INDEX([1]Calculation!$E:$E,ROW())</f>
        <v>New Hampshire</v>
      </c>
      <c r="B682" t="str">
        <f>INDEX([1]Calculation!$C:$C,ROW())</f>
        <v>Optimus</v>
      </c>
      <c r="C682" t="str">
        <f>IF(INDEX([1]Calculation!$F:$F,ROW())=0,"-",INDEX([1]Calculation!$F:$F,ROW()))</f>
        <v>C/D</v>
      </c>
      <c r="D682" t="str">
        <f>INDEX([1]Calculation!$I:$I,ROW())&amp;"  "&amp;INDEX([1]Calculation!$J:$J,ROW())</f>
        <v>587  lv</v>
      </c>
      <c r="E682" s="2" t="str">
        <f>MONTH(INDEX([1]Calculation!$H:$H,ROW()))&amp;"/"&amp;DAY(INDEX([1]Calculation!$H:$H,ROW()))</f>
        <v>7/25</v>
      </c>
      <c r="F682" s="12">
        <f>ROUND(INDEX([1]Calculation!AK:AK,ROW()),1)</f>
        <v>0.1</v>
      </c>
      <c r="G682" s="8">
        <f>ROUND(INDEX([1]Calculation!K:K,ROW()),0)</f>
        <v>22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8</v>
      </c>
      <c r="K682" s="8">
        <f>ROUND(INDEX([1]Calculation!O:O,ROW()),0)</f>
        <v>0</v>
      </c>
      <c r="L682" s="8">
        <f>ROUND(INDEX([1]Calculation!P:P,ROW()),0)</f>
        <v>13</v>
      </c>
      <c r="M682" s="8">
        <f>ROUND(INDEX([1]Calculation!Q:Q,ROW()),0)</f>
        <v>0</v>
      </c>
      <c r="N682" s="8">
        <f>ROUND(INDEX([1]Calculation!R:R,ROW()),0)</f>
        <v>16</v>
      </c>
      <c r="O682" s="8">
        <f>ROUND(INDEX([1]Calculation!S:S,ROW()),0)</f>
        <v>1</v>
      </c>
    </row>
    <row r="683" spans="1:15">
      <c r="A683" t="str">
        <f>INDEX([1]Calculation!$E:$E,ROW())</f>
        <v>Iowa</v>
      </c>
      <c r="B683" t="str">
        <f>INDEX([1]Calculation!$C:$C,ROW())</f>
        <v>Optimus</v>
      </c>
      <c r="C683" t="str">
        <f>IF(INDEX([1]Calculation!$F:$F,ROW())=0,"-",INDEX([1]Calculation!$F:$F,ROW()))</f>
        <v>C/D</v>
      </c>
      <c r="D683" t="str">
        <f>INDEX([1]Calculation!$I:$I,ROW())&amp;"  "&amp;INDEX([1]Calculation!$J:$J,ROW())</f>
        <v>630  lv</v>
      </c>
      <c r="E683" s="2" t="str">
        <f>MONTH(INDEX([1]Calculation!$H:$H,ROW()))&amp;"/"&amp;DAY(INDEX([1]Calculation!$H:$H,ROW()))</f>
        <v>7/25</v>
      </c>
      <c r="F683" s="12">
        <f>ROUND(INDEX([1]Calculation!AK:AK,ROW()),1)</f>
        <v>0.1</v>
      </c>
      <c r="G683" s="8">
        <f>ROUND(INDEX([1]Calculation!K:K,ROW()),0)</f>
        <v>23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7</v>
      </c>
      <c r="K683" s="8">
        <f>ROUND(INDEX([1]Calculation!O:O,ROW()),0)</f>
        <v>0</v>
      </c>
      <c r="L683" s="8">
        <f>ROUND(INDEX([1]Calculation!P:P,ROW()),0)</f>
        <v>11</v>
      </c>
      <c r="M683" s="8">
        <f>ROUND(INDEX([1]Calculation!Q:Q,ROW()),0)</f>
        <v>0</v>
      </c>
      <c r="N683" s="8">
        <f>ROUND(INDEX([1]Calculation!R:R,ROW()),0)</f>
        <v>23</v>
      </c>
      <c r="O683" s="8">
        <f>ROUND(INDEX([1]Calculation!S:S,ROW()),0)</f>
        <v>0</v>
      </c>
    </row>
    <row r="684" spans="1:15">
      <c r="A684" t="str">
        <f>INDEX([1]Calculation!$E:$E,ROW())</f>
        <v>US</v>
      </c>
      <c r="B684" t="str">
        <f>INDEX([1]Calculation!$C:$C,ROW())</f>
        <v>USC Dornsife/LA Times</v>
      </c>
      <c r="C684" t="str">
        <f>IF(INDEX([1]Calculation!$F:$F,ROW())=0,"-",INDEX([1]Calculation!$F:$F,ROW()))</f>
        <v>B/C</v>
      </c>
      <c r="D684" t="str">
        <f>INDEX([1]Calculation!$I:$I,ROW())&amp;"  "&amp;INDEX([1]Calculation!$J:$J,ROW())</f>
        <v>1827  lv</v>
      </c>
      <c r="E684" s="2" t="str">
        <f>MONTH(INDEX([1]Calculation!$H:$H,ROW()))&amp;"/"&amp;DAY(INDEX([1]Calculation!$H:$H,ROW()))</f>
        <v>7/25</v>
      </c>
      <c r="F684" s="12">
        <f>ROUND(INDEX([1]Calculation!AK:AK,ROW()),1)</f>
        <v>0</v>
      </c>
      <c r="G684" s="8">
        <f>ROUND(INDEX([1]Calculation!K:K,ROW()),0)</f>
        <v>28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5</v>
      </c>
      <c r="K684" s="8">
        <f>ROUND(INDEX([1]Calculation!O:O,ROW()),0)</f>
        <v>1</v>
      </c>
      <c r="L684" s="8">
        <f>ROUND(INDEX([1]Calculation!P:P,ROW()),0)</f>
        <v>11</v>
      </c>
      <c r="M684" s="8">
        <f>ROUND(INDEX([1]Calculation!Q:Q,ROW()),0)</f>
        <v>0</v>
      </c>
      <c r="N684" s="8">
        <f>ROUND(INDEX([1]Calculation!R:R,ROW()),0)</f>
        <v>10</v>
      </c>
      <c r="O684" s="8">
        <f>ROUND(INDEX([1]Calculation!S:S,ROW()),0)</f>
        <v>1</v>
      </c>
    </row>
    <row r="685" spans="1:15">
      <c r="A685" t="str">
        <f>INDEX([1]Calculation!$E:$E,ROW())</f>
        <v>California</v>
      </c>
      <c r="B685" t="str">
        <f>INDEX([1]Calculation!$C:$C,ROW())</f>
        <v>Public Policy Institute of California</v>
      </c>
      <c r="C685" t="str">
        <f>IF(INDEX([1]Calculation!$F:$F,ROW())=0,"-",INDEX([1]Calculation!$F:$F,ROW()))</f>
        <v>A/B</v>
      </c>
      <c r="D685" t="str">
        <f>INDEX([1]Calculation!$I:$I,ROW())&amp;"  "&amp;INDEX([1]Calculation!$J:$J,ROW())</f>
        <v>766  lv</v>
      </c>
      <c r="E685" s="2" t="str">
        <f>MONTH(INDEX([1]Calculation!$H:$H,ROW()))&amp;"/"&amp;DAY(INDEX([1]Calculation!$H:$H,ROW()))</f>
        <v>7/23</v>
      </c>
      <c r="F685" s="12">
        <f>ROUND(INDEX([1]Calculation!AK:AK,ROW()),1)</f>
        <v>0.1</v>
      </c>
      <c r="G685" s="8">
        <f>ROUND(INDEX([1]Calculation!K:K,ROW()),0)</f>
        <v>11</v>
      </c>
      <c r="H685" s="8">
        <f>ROUND(INDEX([1]Calculation!L:L,ROW()),0)</f>
        <v>0</v>
      </c>
      <c r="I685" s="8">
        <f>ROUND(INDEX([1]Calculation!M:M,ROW()),0)</f>
        <v>0</v>
      </c>
      <c r="J685" s="8">
        <f>ROUND(INDEX([1]Calculation!N:N,ROW()),0)</f>
        <v>5</v>
      </c>
      <c r="K685" s="8">
        <f>ROUND(INDEX([1]Calculation!O:O,ROW()),0)</f>
        <v>0</v>
      </c>
      <c r="L685" s="8">
        <f>ROUND(INDEX([1]Calculation!P:P,ROW()),0)</f>
        <v>12</v>
      </c>
      <c r="M685" s="8">
        <f>ROUND(INDEX([1]Calculation!Q:Q,ROW()),0)</f>
        <v>0</v>
      </c>
      <c r="N685" s="8">
        <f>ROUND(INDEX([1]Calculation!R:R,ROW()),0)</f>
        <v>15</v>
      </c>
      <c r="O685" s="8">
        <f>ROUND(INDEX([1]Calculation!S:S,ROW()),0)</f>
        <v>0</v>
      </c>
    </row>
    <row r="686" spans="1:15">
      <c r="A686" t="str">
        <f>INDEX([1]Calculation!$E:$E,ROW())</f>
        <v>US</v>
      </c>
      <c r="B686" t="str">
        <f>INDEX([1]Calculation!$C:$C,ROW())</f>
        <v>Fox News/Beacon Research/Shaw &amp; Co. Research</v>
      </c>
      <c r="C686" t="str">
        <f>IF(INDEX([1]Calculation!$F:$F,ROW())=0,"-",INDEX([1]Calculation!$F:$F,ROW()))</f>
        <v>A-</v>
      </c>
      <c r="D686" t="str">
        <f>INDEX([1]Calculation!$I:$I,ROW())&amp;"  "&amp;INDEX([1]Calculation!$J:$J,ROW())</f>
        <v>455  lv</v>
      </c>
      <c r="E686" s="2" t="str">
        <f>MONTH(INDEX([1]Calculation!$H:$H,ROW()))&amp;"/"&amp;DAY(INDEX([1]Calculation!$H:$H,ROW()))</f>
        <v>7/23</v>
      </c>
      <c r="F686" s="12">
        <f>ROUND(INDEX([1]Calculation!AK:AK,ROW()),1)</f>
        <v>0</v>
      </c>
      <c r="G686" s="8">
        <f>ROUND(INDEX([1]Calculation!K:K,ROW()),0)</f>
        <v>33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3</v>
      </c>
      <c r="L686" s="8">
        <f>ROUND(INDEX([1]Calculation!P:P,ROW()),0)</f>
        <v>15</v>
      </c>
      <c r="M686" s="8">
        <f>ROUND(INDEX([1]Calculation!Q:Q,ROW()),0)</f>
        <v>1</v>
      </c>
      <c r="N686" s="8">
        <f>ROUND(INDEX([1]Calculation!R:R,ROW()),0)</f>
        <v>12</v>
      </c>
      <c r="O686" s="8">
        <f>ROUND(INDEX([1]Calculation!S:S,ROW()),0)</f>
        <v>3</v>
      </c>
    </row>
    <row r="687" spans="1:15">
      <c r="A687" t="str">
        <f>INDEX([1]Calculation!$E:$E,ROW())</f>
        <v>US</v>
      </c>
      <c r="B687" t="str">
        <f>INDEX([1]Calculation!$C:$C,ROW())</f>
        <v>YouGov</v>
      </c>
      <c r="C687" t="str">
        <f>IF(INDEX([1]Calculation!$F:$F,ROW())=0,"-",INDEX([1]Calculation!$F:$F,ROW()))</f>
        <v>B-</v>
      </c>
      <c r="D687" t="str">
        <f>INDEX([1]Calculation!$I:$I,ROW())&amp;"  "&amp;INDEX([1]Calculation!$J:$J,ROW())</f>
        <v>600  lv</v>
      </c>
      <c r="E687" s="2" t="str">
        <f>MONTH(INDEX([1]Calculation!$H:$H,ROW()))&amp;"/"&amp;DAY(INDEX([1]Calculation!$H:$H,ROW()))</f>
        <v>7/23</v>
      </c>
      <c r="F687" s="12">
        <f>ROUND(INDEX([1]Calculation!AK:AK,ROW()),1)</f>
        <v>0</v>
      </c>
      <c r="G687" s="8">
        <f>ROUND(INDEX([1]Calculation!K:K,ROW()),0)</f>
        <v>25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6</v>
      </c>
      <c r="K687" s="8">
        <f>ROUND(INDEX([1]Calculation!O:O,ROW()),0)</f>
        <v>1</v>
      </c>
      <c r="L687" s="8">
        <f>ROUND(INDEX([1]Calculation!P:P,ROW()),0)</f>
        <v>13</v>
      </c>
      <c r="M687" s="8">
        <f>ROUND(INDEX([1]Calculation!Q:Q,ROW()),0)</f>
        <v>1</v>
      </c>
      <c r="N687" s="8">
        <f>ROUND(INDEX([1]Calculation!R:R,ROW()),0)</f>
        <v>18</v>
      </c>
      <c r="O687" s="8">
        <f>ROUND(INDEX([1]Calculation!S:S,ROW()),0)</f>
        <v>2</v>
      </c>
    </row>
    <row r="688" spans="1:15">
      <c r="A688" t="str">
        <f>INDEX([1]Calculation!$E:$E,ROW())</f>
        <v>South Carolina</v>
      </c>
      <c r="B688" t="str">
        <f>INDEX([1]Calculation!$C:$C,ROW())</f>
        <v>Monmouth University</v>
      </c>
      <c r="C688" t="str">
        <f>IF(INDEX([1]Calculation!$F:$F,ROW())=0,"-",INDEX([1]Calculation!$F:$F,ROW()))</f>
        <v>A+</v>
      </c>
      <c r="D688" t="str">
        <f>INDEX([1]Calculation!$I:$I,ROW())&amp;"  "&amp;INDEX([1]Calculation!$J:$J,ROW())</f>
        <v>405  lv</v>
      </c>
      <c r="E688" s="2" t="str">
        <f>MONTH(INDEX([1]Calculation!$H:$H,ROW()))&amp;"/"&amp;DAY(INDEX([1]Calculation!$H:$H,ROW()))</f>
        <v>7/22</v>
      </c>
      <c r="F688" s="12">
        <f>ROUND(INDEX([1]Calculation!AK:AK,ROW()),1)</f>
        <v>0.6</v>
      </c>
      <c r="G688" s="8">
        <f>ROUND(INDEX([1]Calculation!K:K,ROW()),0)</f>
        <v>39</v>
      </c>
      <c r="H688" s="8">
        <f>ROUND(INDEX([1]Calculation!L:L,ROW()),0)</f>
        <v>0</v>
      </c>
      <c r="I688" s="8">
        <f>ROUND(INDEX([1]Calculation!M:M,ROW()),0)</f>
        <v>2</v>
      </c>
      <c r="J688" s="8">
        <f>ROUND(INDEX([1]Calculation!N:N,ROW()),0)</f>
        <v>5</v>
      </c>
      <c r="K688" s="8">
        <f>ROUND(INDEX([1]Calculation!O:O,ROW()),0)</f>
        <v>1</v>
      </c>
      <c r="L688" s="8">
        <f>ROUND(INDEX([1]Calculation!P:P,ROW()),0)</f>
        <v>10</v>
      </c>
      <c r="M688" s="8">
        <f>ROUND(INDEX([1]Calculation!Q:Q,ROW()),0)</f>
        <v>2</v>
      </c>
      <c r="N688" s="8">
        <f>ROUND(INDEX([1]Calculation!R:R,ROW()),0)</f>
        <v>9</v>
      </c>
      <c r="O688" s="8">
        <f>ROUND(INDEX([1]Calculation!S:S,ROW()),0)</f>
        <v>0</v>
      </c>
    </row>
    <row r="689" spans="1:15">
      <c r="A689" t="str">
        <f>INDEX([1]Calculation!$E:$E,ROW())</f>
        <v>Ohio</v>
      </c>
      <c r="B689" t="str">
        <f>INDEX([1]Calculation!$C:$C,ROW())</f>
        <v>Quinnipiac University</v>
      </c>
      <c r="C689" t="str">
        <f>IF(INDEX([1]Calculation!$F:$F,ROW())=0,"-",INDEX([1]Calculation!$F:$F,ROW()))</f>
        <v>B+</v>
      </c>
      <c r="D689" t="str">
        <f>INDEX([1]Calculation!$I:$I,ROW())&amp;"  "&amp;INDEX([1]Calculation!$J:$J,ROW())</f>
        <v>556  rv</v>
      </c>
      <c r="E689" s="2" t="str">
        <f>MONTH(INDEX([1]Calculation!$H:$H,ROW()))&amp;"/"&amp;DAY(INDEX([1]Calculation!$H:$H,ROW()))</f>
        <v>7/22</v>
      </c>
      <c r="F689" s="12">
        <f>ROUND(INDEX([1]Calculation!AK:AK,ROW()),1)</f>
        <v>3</v>
      </c>
      <c r="G689" s="8">
        <f>ROUND(INDEX([1]Calculation!K:K,ROW()),0)</f>
        <v>31</v>
      </c>
      <c r="H689" s="8">
        <f>ROUND(INDEX([1]Calculation!L:L,ROW()),0)</f>
        <v>0</v>
      </c>
      <c r="I689" s="8">
        <f>ROUND(INDEX([1]Calculation!M:M,ROW()),0)</f>
        <v>1</v>
      </c>
      <c r="J689" s="8">
        <f>ROUND(INDEX([1]Calculation!N:N,ROW()),0)</f>
        <v>6</v>
      </c>
      <c r="K689" s="8">
        <f>ROUND(INDEX([1]Calculation!O:O,ROW()),0)</f>
        <v>1</v>
      </c>
      <c r="L689" s="8">
        <f>ROUND(INDEX([1]Calculation!P:P,ROW()),0)</f>
        <v>14</v>
      </c>
      <c r="M689" s="8">
        <f>ROUND(INDEX([1]Calculation!Q:Q,ROW()),0)</f>
        <v>1</v>
      </c>
      <c r="N689" s="8">
        <f>ROUND(INDEX([1]Calculation!R:R,ROW()),0)</f>
        <v>13</v>
      </c>
      <c r="O689" s="8">
        <f>ROUND(INDEX([1]Calculation!S:S,ROW()),0)</f>
        <v>1</v>
      </c>
    </row>
    <row r="690" spans="1:15">
      <c r="A690" t="str">
        <f>INDEX([1]Calculation!$E:$E,ROW())</f>
        <v>US</v>
      </c>
      <c r="B690" t="str">
        <f>INDEX([1]Calculation!$C:$C,ROW())</f>
        <v>Morning Consult</v>
      </c>
      <c r="C690" t="str">
        <f>IF(INDEX([1]Calculation!$F:$F,ROW())=0,"-",INDEX([1]Calculation!$F:$F,ROW()))</f>
        <v>B/C</v>
      </c>
      <c r="D690" t="str">
        <f>INDEX([1]Calculation!$I:$I,ROW())&amp;"  "&amp;INDEX([1]Calculation!$J:$J,ROW())</f>
        <v>17285  lv</v>
      </c>
      <c r="E690" s="2" t="str">
        <f>MONTH(INDEX([1]Calculation!$H:$H,ROW()))&amp;"/"&amp;DAY(INDEX([1]Calculation!$H:$H,ROW()))</f>
        <v>7/21</v>
      </c>
      <c r="F690" s="12">
        <f>ROUND(INDEX([1]Calculation!AK:AK,ROW()),1)</f>
        <v>0</v>
      </c>
      <c r="G690" s="8">
        <f>ROUND(INDEX([1]Calculation!K:K,ROW()),0)</f>
        <v>33</v>
      </c>
      <c r="H690" s="8">
        <f>ROUND(INDEX([1]Calculation!L:L,ROW()),0)</f>
        <v>0</v>
      </c>
      <c r="I690" s="8">
        <f>ROUND(INDEX([1]Calculation!M:M,ROW()),0)</f>
        <v>2</v>
      </c>
      <c r="J690" s="8">
        <f>ROUND(INDEX([1]Calculation!N:N,ROW()),0)</f>
        <v>5</v>
      </c>
      <c r="K690" s="8">
        <f>ROUND(INDEX([1]Calculation!O:O,ROW()),0)</f>
        <v>1</v>
      </c>
      <c r="L690" s="8">
        <f>ROUND(INDEX([1]Calculation!P:P,ROW()),0)</f>
        <v>18</v>
      </c>
      <c r="M690" s="8">
        <f>ROUND(INDEX([1]Calculation!Q:Q,ROW()),0)</f>
        <v>1</v>
      </c>
      <c r="N690" s="8">
        <f>ROUND(INDEX([1]Calculation!R:R,ROW()),0)</f>
        <v>14</v>
      </c>
      <c r="O690" s="8">
        <f>ROUND(INDEX([1]Calculation!S:S,ROW()),0)</f>
        <v>2</v>
      </c>
    </row>
    <row r="691" spans="1:15">
      <c r="A691" t="str">
        <f>INDEX([1]Calculation!$E:$E,ROW())</f>
        <v>US</v>
      </c>
      <c r="B691" t="str">
        <f>INDEX([1]Calculation!$C:$C,ROW())</f>
        <v>Swayable</v>
      </c>
      <c r="C691" t="str">
        <f>IF(INDEX([1]Calculation!$F:$F,ROW())=0,"-",INDEX([1]Calculation!$F:$F,ROW()))</f>
        <v>-</v>
      </c>
      <c r="D691" t="str">
        <f>INDEX([1]Calculation!$I:$I,ROW())&amp;"  "&amp;INDEX([1]Calculation!$J:$J,ROW())</f>
        <v>1921  lv</v>
      </c>
      <c r="E691" s="2" t="str">
        <f>MONTH(INDEX([1]Calculation!$H:$H,ROW()))&amp;"/"&amp;DAY(INDEX([1]Calculation!$H:$H,ROW()))</f>
        <v>7/7</v>
      </c>
      <c r="F691" s="12">
        <f>ROUND(INDEX([1]Calculation!AK:AK,ROW()),1)</f>
        <v>0</v>
      </c>
      <c r="G691" s="8">
        <f>ROUND(INDEX([1]Calculation!K:K,ROW()),0)</f>
        <v>28</v>
      </c>
      <c r="H691" s="8">
        <f>ROUND(INDEX([1]Calculation!L:L,ROW()),0)</f>
        <v>0</v>
      </c>
      <c r="I691" s="8">
        <f>ROUND(INDEX([1]Calculation!M:M,ROW()),0)</f>
        <v>3</v>
      </c>
      <c r="J691" s="8">
        <f>ROUND(INDEX([1]Calculation!N:N,ROW()),0)</f>
        <v>6</v>
      </c>
      <c r="K691" s="8">
        <f>ROUND(INDEX([1]Calculation!O:O,ROW()),0)</f>
        <v>0</v>
      </c>
      <c r="L691" s="8">
        <f>ROUND(INDEX([1]Calculation!P:P,ROW()),0)</f>
        <v>18</v>
      </c>
      <c r="M691" s="8">
        <f>ROUND(INDEX([1]Calculation!Q:Q,ROW()),0)</f>
        <v>0</v>
      </c>
      <c r="N691" s="8">
        <f>ROUND(INDEX([1]Calculation!R:R,ROW()),0)</f>
        <v>12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Swayable</v>
      </c>
      <c r="C692" t="str">
        <f>IF(INDEX([1]Calculation!$F:$F,ROW())=0,"-",INDEX([1]Calculation!$F:$F,ROW()))</f>
        <v>-</v>
      </c>
      <c r="D692" t="str">
        <f>INDEX([1]Calculation!$I:$I,ROW())&amp;"  "&amp;INDEX([1]Calculation!$J:$J,ROW())</f>
        <v>4004  a</v>
      </c>
      <c r="E692" s="2" t="str">
        <f>MONTH(INDEX([1]Calculation!$H:$H,ROW()))&amp;"/"&amp;DAY(INDEX([1]Calculation!$H:$H,ROW()))</f>
        <v>7/7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3</v>
      </c>
      <c r="J692" s="8">
        <f>ROUND(INDEX([1]Calculation!N:N,ROW()),0)</f>
        <v>5</v>
      </c>
      <c r="K692" s="8">
        <f>ROUND(INDEX([1]Calculation!O:O,ROW()),0)</f>
        <v>0</v>
      </c>
      <c r="L692" s="8">
        <f>ROUND(INDEX([1]Calculation!P:P,ROW()),0)</f>
        <v>21</v>
      </c>
      <c r="M692" s="8">
        <f>ROUND(INDEX([1]Calculation!Q:Q,ROW()),0)</f>
        <v>0</v>
      </c>
      <c r="N692" s="8">
        <f>ROUND(INDEX([1]Calculation!R:R,ROW()),0)</f>
        <v>10</v>
      </c>
      <c r="O692" s="8">
        <f>ROUND(INDEX([1]Calculation!S:S,ROW()),0)</f>
        <v>2</v>
      </c>
    </row>
    <row r="693" spans="1:15">
      <c r="A693" t="str">
        <f>INDEX([1]Calculation!$E:$E,ROW())</f>
        <v>Texas</v>
      </c>
      <c r="B693" t="str">
        <f>INDEX([1]Calculation!$C:$C,ROW())</f>
        <v>YouGov</v>
      </c>
      <c r="C693" t="str">
        <f>IF(INDEX([1]Calculation!$F:$F,ROW())=0,"-",INDEX([1]Calculation!$F:$F,ROW()))</f>
        <v>B-</v>
      </c>
      <c r="D693" t="str">
        <f>INDEX([1]Calculation!$I:$I,ROW())&amp;"  "&amp;INDEX([1]Calculation!$J:$J,ROW())</f>
        <v>838  lv</v>
      </c>
      <c r="E693" s="2" t="str">
        <f>MONTH(INDEX([1]Calculation!$H:$H,ROW()))&amp;"/"&amp;DAY(INDEX([1]Calculation!$H:$H,ROW()))</f>
        <v>7/18</v>
      </c>
      <c r="F693" s="12">
        <f>ROUND(INDEX([1]Calculation!AK:AK,ROW()),1)</f>
        <v>0.1</v>
      </c>
      <c r="G693" s="8">
        <f>ROUND(INDEX([1]Calculation!K:K,ROW()),0)</f>
        <v>27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4</v>
      </c>
      <c r="K693" s="8">
        <f>ROUND(INDEX([1]Calculation!O:O,ROW()),0)</f>
        <v>1</v>
      </c>
      <c r="L693" s="8">
        <f>ROUND(INDEX([1]Calculation!P:P,ROW()),0)</f>
        <v>12</v>
      </c>
      <c r="M693" s="8">
        <f>ROUND(INDEX([1]Calculation!Q:Q,ROW()),0)</f>
        <v>0</v>
      </c>
      <c r="N693" s="8">
        <f>ROUND(INDEX([1]Calculation!R:R,ROW()),0)</f>
        <v>16</v>
      </c>
      <c r="O693" s="8">
        <f>ROUND(INDEX([1]Calculation!S:S,ROW()),0)</f>
        <v>1</v>
      </c>
    </row>
    <row r="694" spans="1:15">
      <c r="A694" t="str">
        <f>INDEX([1]Calculation!$E:$E,ROW())</f>
        <v>South Carolina</v>
      </c>
      <c r="B694" t="str">
        <f>INDEX([1]Calculation!$C:$C,ROW())</f>
        <v>YouGov</v>
      </c>
      <c r="C694" t="str">
        <f>IF(INDEX([1]Calculation!$F:$F,ROW())=0,"-",INDEX([1]Calculation!$F:$F,ROW()))</f>
        <v>B-</v>
      </c>
      <c r="D694" t="str">
        <f>INDEX([1]Calculation!$I:$I,ROW())&amp;"  "&amp;INDEX([1]Calculation!$J:$J,ROW())</f>
        <v>915  lv</v>
      </c>
      <c r="E694" s="2" t="str">
        <f>MONTH(INDEX([1]Calculation!$H:$H,ROW()))&amp;"/"&amp;DAY(INDEX([1]Calculation!$H:$H,ROW()))</f>
        <v>7/18</v>
      </c>
      <c r="F694" s="12">
        <f>ROUND(INDEX([1]Calculation!AK:AK,ROW()),1)</f>
        <v>0</v>
      </c>
      <c r="G694" s="8">
        <f>ROUND(INDEX([1]Calculation!K:K,ROW()),0)</f>
        <v>39</v>
      </c>
      <c r="H694" s="8">
        <f>ROUND(INDEX([1]Calculation!L:L,ROW()),0)</f>
        <v>0</v>
      </c>
      <c r="I694" s="8">
        <f>ROUND(INDEX([1]Calculation!M:M,ROW()),0)</f>
        <v>3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17</v>
      </c>
      <c r="M694" s="8">
        <f>ROUND(INDEX([1]Calculation!Q:Q,ROW()),0)</f>
        <v>1</v>
      </c>
      <c r="N694" s="8">
        <f>ROUND(INDEX([1]Calculation!R:R,ROW()),0)</f>
        <v>12</v>
      </c>
      <c r="O694" s="8">
        <f>ROUND(INDEX([1]Calculation!S:S,ROW()),0)</f>
        <v>1</v>
      </c>
    </row>
    <row r="695" spans="1:15">
      <c r="A695" t="str">
        <f>INDEX([1]Calculation!$E:$E,ROW())</f>
        <v>New Hampshire</v>
      </c>
      <c r="B695" t="str">
        <f>INDEX([1]Calculation!$C:$C,ROW())</f>
        <v>YouGov</v>
      </c>
      <c r="C695" t="str">
        <f>IF(INDEX([1]Calculation!$F:$F,ROW())=0,"-",INDEX([1]Calculation!$F:$F,ROW()))</f>
        <v>B-</v>
      </c>
      <c r="D695" t="str">
        <f>INDEX([1]Calculation!$I:$I,ROW())&amp;"  "&amp;INDEX([1]Calculation!$J:$J,ROW())</f>
        <v>504  lv</v>
      </c>
      <c r="E695" s="2" t="str">
        <f>MONTH(INDEX([1]Calculation!$H:$H,ROW()))&amp;"/"&amp;DAY(INDEX([1]Calculation!$H:$H,ROW()))</f>
        <v>7/18</v>
      </c>
      <c r="F695" s="12">
        <f>ROUND(INDEX([1]Calculation!AK:AK,ROW()),1)</f>
        <v>0</v>
      </c>
      <c r="G695" s="8">
        <f>ROUND(INDEX([1]Calculation!K:K,ROW()),0)</f>
        <v>27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7</v>
      </c>
      <c r="K695" s="8">
        <f>ROUND(INDEX([1]Calculation!O:O,ROW()),0)</f>
        <v>1</v>
      </c>
      <c r="L695" s="8">
        <f>ROUND(INDEX([1]Calculation!P:P,ROW()),0)</f>
        <v>20</v>
      </c>
      <c r="M695" s="8">
        <f>ROUND(INDEX([1]Calculation!Q:Q,ROW()),0)</f>
        <v>1</v>
      </c>
      <c r="N695" s="8">
        <f>ROUND(INDEX([1]Calculation!R:R,ROW()),0)</f>
        <v>18</v>
      </c>
      <c r="O695" s="8">
        <f>ROUND(INDEX([1]Calculation!S:S,ROW()),0)</f>
        <v>1</v>
      </c>
    </row>
    <row r="696" spans="1:15">
      <c r="A696" t="str">
        <f>INDEX([1]Calculation!$E:$E,ROW())</f>
        <v>Iowa</v>
      </c>
      <c r="B696" t="str">
        <f>INDEX([1]Calculation!$C:$C,ROW())</f>
        <v>YouGov</v>
      </c>
      <c r="C696" t="str">
        <f>IF(INDEX([1]Calculation!$F:$F,ROW())=0,"-",INDEX([1]Calculation!$F:$F,ROW()))</f>
        <v>B-</v>
      </c>
      <c r="D696" t="str">
        <f>INDEX([1]Calculation!$I:$I,ROW())&amp;"  "&amp;INDEX([1]Calculation!$J:$J,ROW())</f>
        <v>576  lv</v>
      </c>
      <c r="E696" s="2" t="str">
        <f>MONTH(INDEX([1]Calculation!$H:$H,ROW()))&amp;"/"&amp;DAY(INDEX([1]Calculation!$H:$H,ROW()))</f>
        <v>7/18</v>
      </c>
      <c r="F696" s="12">
        <f>ROUND(INDEX([1]Calculation!AK:AK,ROW()),1)</f>
        <v>0</v>
      </c>
      <c r="G696" s="8">
        <f>ROUND(INDEX([1]Calculation!K:K,ROW()),0)</f>
        <v>24</v>
      </c>
      <c r="H696" s="8">
        <f>ROUND(INDEX([1]Calculation!L:L,ROW()),0)</f>
        <v>0</v>
      </c>
      <c r="I696" s="8">
        <f>ROUND(INDEX([1]Calculation!M:M,ROW()),0)</f>
        <v>3</v>
      </c>
      <c r="J696" s="8">
        <f>ROUND(INDEX([1]Calculation!N:N,ROW()),0)</f>
        <v>7</v>
      </c>
      <c r="K696" s="8">
        <f>ROUND(INDEX([1]Calculation!O:O,ROW()),0)</f>
        <v>4</v>
      </c>
      <c r="L696" s="8">
        <f>ROUND(INDEX([1]Calculation!P:P,ROW()),0)</f>
        <v>19</v>
      </c>
      <c r="M696" s="8">
        <f>ROUND(INDEX([1]Calculation!Q:Q,ROW()),0)</f>
        <v>2</v>
      </c>
      <c r="N696" s="8">
        <f>ROUND(INDEX([1]Calculation!R:R,ROW()),0)</f>
        <v>17</v>
      </c>
      <c r="O696" s="8">
        <f>ROUND(INDEX([1]Calculation!S:S,ROW()),0)</f>
        <v>0</v>
      </c>
    </row>
    <row r="697" spans="1:15">
      <c r="A697" t="str">
        <f>INDEX([1]Calculation!$E:$E,ROW())</f>
        <v>California</v>
      </c>
      <c r="B697" t="str">
        <f>INDEX([1]Calculation!$C:$C,ROW())</f>
        <v>YouGov</v>
      </c>
      <c r="C697" t="str">
        <f>IF(INDEX([1]Calculation!$F:$F,ROW())=0,"-",INDEX([1]Calculation!$F:$F,ROW()))</f>
        <v>B-</v>
      </c>
      <c r="D697" t="str">
        <f>INDEX([1]Calculation!$I:$I,ROW())&amp;"  "&amp;INDEX([1]Calculation!$J:$J,ROW())</f>
        <v>1404  lv</v>
      </c>
      <c r="E697" s="2" t="str">
        <f>MONTH(INDEX([1]Calculation!$H:$H,ROW()))&amp;"/"&amp;DAY(INDEX([1]Calculation!$H:$H,ROW()))</f>
        <v>7/18</v>
      </c>
      <c r="F697" s="12">
        <f>ROUND(INDEX([1]Calculation!AK:AK,ROW()),1)</f>
        <v>3.1</v>
      </c>
      <c r="G697" s="8">
        <f>ROUND(INDEX([1]Calculation!K:K,ROW()),0)</f>
        <v>24</v>
      </c>
      <c r="H697" s="8">
        <f>ROUND(INDEX([1]Calculation!L:L,ROW()),0)</f>
        <v>0</v>
      </c>
      <c r="I697" s="8">
        <f>ROUND(INDEX([1]Calculation!M:M,ROW()),0)</f>
        <v>1</v>
      </c>
      <c r="J697" s="8">
        <f>ROUND(INDEX([1]Calculation!N:N,ROW()),0)</f>
        <v>6</v>
      </c>
      <c r="K697" s="8">
        <f>ROUND(INDEX([1]Calculation!O:O,ROW()),0)</f>
        <v>1</v>
      </c>
      <c r="L697" s="8">
        <f>ROUND(INDEX([1]Calculation!P:P,ROW()),0)</f>
        <v>16</v>
      </c>
      <c r="M697" s="8">
        <f>ROUND(INDEX([1]Calculation!Q:Q,ROW()),0)</f>
        <v>1</v>
      </c>
      <c r="N697" s="8">
        <f>ROUND(INDEX([1]Calculation!R:R,ROW()),0)</f>
        <v>19</v>
      </c>
      <c r="O697" s="8">
        <f>ROUND(INDEX([1]Calculation!S:S,ROW()),0)</f>
        <v>1</v>
      </c>
    </row>
    <row r="698" spans="1:15">
      <c r="A698" t="str">
        <f>INDEX([1]Calculation!$E:$E,ROW())</f>
        <v>Michigan</v>
      </c>
      <c r="B698" t="str">
        <f>INDEX([1]Calculation!$C:$C,ROW())</f>
        <v>Climate Nexus</v>
      </c>
      <c r="C698" t="str">
        <f>IF(INDEX([1]Calculation!$F:$F,ROW())=0,"-",INDEX([1]Calculation!$F:$F,ROW()))</f>
        <v>-</v>
      </c>
      <c r="D698" t="str">
        <f>INDEX([1]Calculation!$I:$I,ROW())&amp;"  "&amp;INDEX([1]Calculation!$J:$J,ROW())</f>
        <v>324  lv</v>
      </c>
      <c r="E698" s="2" t="str">
        <f>MONTH(INDEX([1]Calculation!$H:$H,ROW()))&amp;"/"&amp;DAY(INDEX([1]Calculation!$H:$H,ROW()))</f>
        <v>7/17</v>
      </c>
      <c r="F698" s="12">
        <f>ROUND(INDEX([1]Calculation!AK:AK,ROW()),1)</f>
        <v>1.2</v>
      </c>
      <c r="G698" s="8">
        <f>ROUND(INDEX([1]Calculation!K:K,ROW()),0)</f>
        <v>35</v>
      </c>
      <c r="H698" s="8">
        <f>ROUND(INDEX([1]Calculation!L:L,ROW()),0)</f>
        <v>0</v>
      </c>
      <c r="I698" s="8">
        <f>ROUND(INDEX([1]Calculation!M:M,ROW()),0)</f>
        <v>2</v>
      </c>
      <c r="J698" s="8">
        <f>ROUND(INDEX([1]Calculation!N:N,ROW()),0)</f>
        <v>4</v>
      </c>
      <c r="K698" s="8">
        <f>ROUND(INDEX([1]Calculation!O:O,ROW()),0)</f>
        <v>1</v>
      </c>
      <c r="L698" s="8">
        <f>ROUND(INDEX([1]Calculation!P:P,ROW()),0)</f>
        <v>16</v>
      </c>
      <c r="M698" s="8">
        <f>ROUND(INDEX([1]Calculation!Q:Q,ROW()),0)</f>
        <v>1</v>
      </c>
      <c r="N698" s="8">
        <f>ROUND(INDEX([1]Calculation!R:R,ROW()),0)</f>
        <v>14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Harris Insights &amp; Analytics</v>
      </c>
      <c r="C699" t="str">
        <f>IF(INDEX([1]Calculation!$F:$F,ROW())=0,"-",INDEX([1]Calculation!$F:$F,ROW()))</f>
        <v>C+</v>
      </c>
      <c r="D699" t="str">
        <f>INDEX([1]Calculation!$I:$I,ROW())&amp;"  "&amp;INDEX([1]Calculation!$J:$J,ROW())</f>
        <v>910  rv</v>
      </c>
      <c r="E699" s="2" t="str">
        <f>MONTH(INDEX([1]Calculation!$H:$H,ROW()))&amp;"/"&amp;DAY(INDEX([1]Calculation!$H:$H,ROW()))</f>
        <v>7/17</v>
      </c>
      <c r="F699" s="12">
        <f>ROUND(INDEX([1]Calculation!AK:AK,ROW()),1)</f>
        <v>0</v>
      </c>
      <c r="G699" s="8">
        <f>ROUND(INDEX([1]Calculation!K:K,ROW()),0)</f>
        <v>26</v>
      </c>
      <c r="H699" s="8">
        <f>ROUND(INDEX([1]Calculation!L:L,ROW()),0)</f>
        <v>0</v>
      </c>
      <c r="I699" s="8">
        <f>ROUND(INDEX([1]Calculation!M:M,ROW()),0)</f>
        <v>2</v>
      </c>
      <c r="J699" s="8">
        <f>ROUND(INDEX([1]Calculation!N:N,ROW()),0)</f>
        <v>4</v>
      </c>
      <c r="K699" s="8">
        <f>ROUND(INDEX([1]Calculation!O:O,ROW()),0)</f>
        <v>1</v>
      </c>
      <c r="L699" s="8">
        <f>ROUND(INDEX([1]Calculation!P:P,ROW()),0)</f>
        <v>14</v>
      </c>
      <c r="M699" s="8">
        <f>ROUND(INDEX([1]Calculation!Q:Q,ROW()),0)</f>
        <v>1</v>
      </c>
      <c r="N699" s="8">
        <f>ROUND(INDEX([1]Calculation!R:R,ROW()),0)</f>
        <v>9</v>
      </c>
      <c r="O699" s="8">
        <f>ROUND(INDEX([1]Calculation!S:S,ROW()),0)</f>
        <v>1</v>
      </c>
    </row>
    <row r="700" spans="1:15">
      <c r="A700" t="str">
        <f>INDEX([1]Calculation!$E:$E,ROW())</f>
        <v>Tennessee</v>
      </c>
      <c r="B700" t="str">
        <f>INDEX([1]Calculation!$C:$C,ROW())</f>
        <v>SurveyMonkey</v>
      </c>
      <c r="C700" t="str">
        <f>IF(INDEX([1]Calculation!$F:$F,ROW())=0,"-",INDEX([1]Calculation!$F:$F,ROW()))</f>
        <v>D-</v>
      </c>
      <c r="D700" t="str">
        <f>INDEX([1]Calculation!$I:$I,ROW())&amp;"  "&amp;INDEX([1]Calculation!$J:$J,ROW())</f>
        <v>128  rv</v>
      </c>
      <c r="E700" s="2" t="str">
        <f>MONTH(INDEX([1]Calculation!$H:$H,ROW()))&amp;"/"&amp;DAY(INDEX([1]Calculation!$H:$H,ROW()))</f>
        <v>7/16</v>
      </c>
      <c r="F700" s="12">
        <f>ROUND(INDEX([1]Calculation!AK:AK,ROW()),1)</f>
        <v>0.4</v>
      </c>
      <c r="G700" s="8">
        <f>ROUND(INDEX([1]Calculation!K:K,ROW()),0)</f>
        <v>33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6</v>
      </c>
      <c r="K700" s="8">
        <f>ROUND(INDEX([1]Calculation!O:O,ROW()),0)</f>
        <v>1</v>
      </c>
      <c r="L700" s="8">
        <f>ROUND(INDEX([1]Calculation!P:P,ROW()),0)</f>
        <v>13</v>
      </c>
      <c r="M700" s="8">
        <f>ROUND(INDEX([1]Calculation!Q:Q,ROW()),0)</f>
        <v>0</v>
      </c>
      <c r="N700" s="8">
        <f>ROUND(INDEX([1]Calculation!R:R,ROW()),0)</f>
        <v>18</v>
      </c>
      <c r="O700" s="8">
        <f>ROUND(INDEX([1]Calculation!S:S,ROW()),0)</f>
        <v>0</v>
      </c>
    </row>
    <row r="701" spans="1:15">
      <c r="A701" t="str">
        <f>INDEX([1]Calculation!$E:$E,ROW())</f>
        <v>Mississippi</v>
      </c>
      <c r="B701" t="str">
        <f>INDEX([1]Calculation!$C:$C,ROW())</f>
        <v>SurveyMonkey</v>
      </c>
      <c r="C701" t="str">
        <f>IF(INDEX([1]Calculation!$F:$F,ROW())=0,"-",INDEX([1]Calculation!$F:$F,ROW()))</f>
        <v>D-</v>
      </c>
      <c r="D701" t="str">
        <f>INDEX([1]Calculation!$I:$I,ROW())&amp;"  "&amp;INDEX([1]Calculation!$J:$J,ROW())</f>
        <v>282  rv</v>
      </c>
      <c r="E701" s="2" t="str">
        <f>MONTH(INDEX([1]Calculation!$H:$H,ROW()))&amp;"/"&amp;DAY(INDEX([1]Calculation!$H:$H,ROW()))</f>
        <v>7/16</v>
      </c>
      <c r="F701" s="12">
        <f>ROUND(INDEX([1]Calculation!AK:AK,ROW()),1)</f>
        <v>0.4</v>
      </c>
      <c r="G701" s="8">
        <f>ROUND(INDEX([1]Calculation!K:K,ROW()),0)</f>
        <v>47</v>
      </c>
      <c r="H701" s="8">
        <f>ROUND(INDEX([1]Calculation!L:L,ROW()),0)</f>
        <v>0</v>
      </c>
      <c r="I701" s="8">
        <f>ROUND(INDEX([1]Calculation!M:M,ROW()),0)</f>
        <v>3</v>
      </c>
      <c r="J701" s="8">
        <f>ROUND(INDEX([1]Calculation!N:N,ROW()),0)</f>
        <v>3</v>
      </c>
      <c r="K701" s="8">
        <f>ROUND(INDEX([1]Calculation!O:O,ROW()),0)</f>
        <v>1</v>
      </c>
      <c r="L701" s="8">
        <f>ROUND(INDEX([1]Calculation!P:P,ROW()),0)</f>
        <v>21</v>
      </c>
      <c r="M701" s="8">
        <f>ROUND(INDEX([1]Calculation!Q:Q,ROW()),0)</f>
        <v>0</v>
      </c>
      <c r="N701" s="8">
        <f>ROUND(INDEX([1]Calculation!R:R,ROW()),0)</f>
        <v>7</v>
      </c>
      <c r="O701" s="8">
        <f>ROUND(INDEX([1]Calculation!S:S,ROW()),0)</f>
        <v>0</v>
      </c>
    </row>
    <row r="702" spans="1:15">
      <c r="A702" t="str">
        <f>INDEX([1]Calculation!$E:$E,ROW())</f>
        <v>Georgia</v>
      </c>
      <c r="B702" t="str">
        <f>INDEX([1]Calculation!$C:$C,ROW())</f>
        <v>SurveyMonkey</v>
      </c>
      <c r="C702" t="str">
        <f>IF(INDEX([1]Calculation!$F:$F,ROW())=0,"-",INDEX([1]Calculation!$F:$F,ROW()))</f>
        <v>D-</v>
      </c>
      <c r="D702" t="str">
        <f>INDEX([1]Calculation!$I:$I,ROW())&amp;"  "&amp;INDEX([1]Calculation!$J:$J,ROW())</f>
        <v>402  rv</v>
      </c>
      <c r="E702" s="2" t="str">
        <f>MONTH(INDEX([1]Calculation!$H:$H,ROW()))&amp;"/"&amp;DAY(INDEX([1]Calculation!$H:$H,ROW()))</f>
        <v>7/16</v>
      </c>
      <c r="F702" s="12">
        <f>ROUND(INDEX([1]Calculation!AK:AK,ROW()),1)</f>
        <v>0.5</v>
      </c>
      <c r="G702" s="8">
        <f>ROUND(INDEX([1]Calculation!K:K,ROW()),0)</f>
        <v>31</v>
      </c>
      <c r="H702" s="8">
        <f>ROUND(INDEX([1]Calculation!L:L,ROW()),0)</f>
        <v>0</v>
      </c>
      <c r="I702" s="8">
        <f>ROUND(INDEX([1]Calculation!M:M,ROW()),0)</f>
        <v>2</v>
      </c>
      <c r="J702" s="8">
        <f>ROUND(INDEX([1]Calculation!N:N,ROW()),0)</f>
        <v>5</v>
      </c>
      <c r="K702" s="8">
        <f>ROUND(INDEX([1]Calculation!O:O,ROW()),0)</f>
        <v>2</v>
      </c>
      <c r="L702" s="8">
        <f>ROUND(INDEX([1]Calculation!P:P,ROW()),0)</f>
        <v>12</v>
      </c>
      <c r="M702" s="8">
        <f>ROUND(INDEX([1]Calculation!Q:Q,ROW()),0)</f>
        <v>0</v>
      </c>
      <c r="N702" s="8">
        <f>ROUND(INDEX([1]Calculation!R:R,ROW()),0)</f>
        <v>13</v>
      </c>
      <c r="O702" s="8">
        <f>ROUND(INDEX([1]Calculation!S:S,ROW()),0)</f>
        <v>4</v>
      </c>
    </row>
    <row r="703" spans="1:15">
      <c r="A703" t="str">
        <f>INDEX([1]Calculation!$E:$E,ROW())</f>
        <v>Alabama</v>
      </c>
      <c r="B703" t="str">
        <f>INDEX([1]Calculation!$C:$C,ROW())</f>
        <v>SurveyMonkey</v>
      </c>
      <c r="C703" t="str">
        <f>IF(INDEX([1]Calculation!$F:$F,ROW())=0,"-",INDEX([1]Calculation!$F:$F,ROW()))</f>
        <v>D-</v>
      </c>
      <c r="D703" t="str">
        <f>INDEX([1]Calculation!$I:$I,ROW())&amp;"  "&amp;INDEX([1]Calculation!$J:$J,ROW())</f>
        <v>257  rv</v>
      </c>
      <c r="E703" s="2" t="str">
        <f>MONTH(INDEX([1]Calculation!$H:$H,ROW()))&amp;"/"&amp;DAY(INDEX([1]Calculation!$H:$H,ROW()))</f>
        <v>7/16</v>
      </c>
      <c r="F703" s="12">
        <f>ROUND(INDEX([1]Calculation!AK:AK,ROW()),1)</f>
        <v>0.4</v>
      </c>
      <c r="G703" s="8">
        <f>ROUND(INDEX([1]Calculation!K:K,ROW()),0)</f>
        <v>36</v>
      </c>
      <c r="H703" s="8">
        <f>ROUND(INDEX([1]Calculation!L:L,ROW()),0)</f>
        <v>0</v>
      </c>
      <c r="I703" s="8">
        <f>ROUND(INDEX([1]Calculation!M:M,ROW()),0)</f>
        <v>2</v>
      </c>
      <c r="J703" s="8">
        <f>ROUND(INDEX([1]Calculation!N:N,ROW()),0)</f>
        <v>5</v>
      </c>
      <c r="K703" s="8">
        <f>ROUND(INDEX([1]Calculation!O:O,ROW()),0)</f>
        <v>0</v>
      </c>
      <c r="L703" s="8">
        <f>ROUND(INDEX([1]Calculation!P:P,ROW()),0)</f>
        <v>15</v>
      </c>
      <c r="M703" s="8">
        <f>ROUND(INDEX([1]Calculation!Q:Q,ROW()),0)</f>
        <v>0</v>
      </c>
      <c r="N703" s="8">
        <f>ROUND(INDEX([1]Calculation!R:R,ROW()),0)</f>
        <v>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SurveyMonkey</v>
      </c>
      <c r="C704" t="str">
        <f>IF(INDEX([1]Calculation!$F:$F,ROW())=0,"-",INDEX([1]Calculation!$F:$F,ROW()))</f>
        <v>D-</v>
      </c>
      <c r="D704" t="str">
        <f>INDEX([1]Calculation!$I:$I,ROW())&amp;"  "&amp;INDEX([1]Calculation!$J:$J,ROW())</f>
        <v>5548  rv</v>
      </c>
      <c r="E704" s="2" t="str">
        <f>MONTH(INDEX([1]Calculation!$H:$H,ROW()))&amp;"/"&amp;DAY(INDEX([1]Calculation!$H:$H,ROW()))</f>
        <v>7/16</v>
      </c>
      <c r="F704" s="12">
        <f>ROUND(INDEX([1]Calculation!AK:AK,ROW()),1)</f>
        <v>0.9</v>
      </c>
      <c r="G704" s="8">
        <f>ROUND(INDEX([1]Calculation!K:K,ROW()),0)</f>
        <v>25</v>
      </c>
      <c r="H704" s="8">
        <f>ROUND(INDEX([1]Calculation!L:L,ROW()),0)</f>
        <v>0</v>
      </c>
      <c r="I704" s="8">
        <f>ROUND(INDEX([1]Calculation!M:M,ROW()),0)</f>
        <v>3</v>
      </c>
      <c r="J704" s="8">
        <f>ROUND(INDEX([1]Calculation!N:N,ROW()),0)</f>
        <v>8</v>
      </c>
      <c r="K704" s="8">
        <f>ROUND(INDEX([1]Calculation!O:O,ROW()),0)</f>
        <v>1</v>
      </c>
      <c r="L704" s="8">
        <f>ROUND(INDEX([1]Calculation!P:P,ROW()),0)</f>
        <v>16</v>
      </c>
      <c r="M704" s="8">
        <f>ROUND(INDEX([1]Calculation!Q:Q,ROW()),0)</f>
        <v>0</v>
      </c>
      <c r="N704" s="8">
        <f>ROUND(INDEX([1]Calculation!R:R,ROW()),0)</f>
        <v>16</v>
      </c>
      <c r="O704" s="8">
        <f>ROUND(INDEX([1]Calculation!S:S,ROW()),0)</f>
        <v>2</v>
      </c>
    </row>
    <row r="705" spans="1:15">
      <c r="A705" t="str">
        <f>INDEX([1]Calculation!$E:$E,ROW())</f>
        <v>US</v>
      </c>
      <c r="B705" t="str">
        <f>INDEX([1]Calculation!$C:$C,ROW())</f>
        <v>YouGov</v>
      </c>
      <c r="C705" t="str">
        <f>IF(INDEX([1]Calculation!$F:$F,ROW())=0,"-",INDEX([1]Calculation!$F:$F,ROW()))</f>
        <v>B-</v>
      </c>
      <c r="D705" t="str">
        <f>INDEX([1]Calculation!$I:$I,ROW())&amp;"  "&amp;INDEX([1]Calculation!$J:$J,ROW())</f>
        <v>572  lv</v>
      </c>
      <c r="E705" s="2" t="str">
        <f>MONTH(INDEX([1]Calculation!$H:$H,ROW()))&amp;"/"&amp;DAY(INDEX([1]Calculation!$H:$H,ROW()))</f>
        <v>7/16</v>
      </c>
      <c r="F705" s="12">
        <f>ROUND(INDEX([1]Calculation!AK:AK,ROW()),1)</f>
        <v>0</v>
      </c>
      <c r="G705" s="8">
        <f>ROUND(INDEX([1]Calculation!K:K,ROW()),0)</f>
        <v>23</v>
      </c>
      <c r="H705" s="8">
        <f>ROUND(INDEX([1]Calculation!L:L,ROW()),0)</f>
        <v>0</v>
      </c>
      <c r="I705" s="8">
        <f>ROUND(INDEX([1]Calculation!M:M,ROW()),0)</f>
        <v>3</v>
      </c>
      <c r="J705" s="8">
        <f>ROUND(INDEX([1]Calculation!N:N,ROW()),0)</f>
        <v>7</v>
      </c>
      <c r="K705" s="8">
        <f>ROUND(INDEX([1]Calculation!O:O,ROW()),0)</f>
        <v>1</v>
      </c>
      <c r="L705" s="8">
        <f>ROUND(INDEX([1]Calculation!P:P,ROW()),0)</f>
        <v>13</v>
      </c>
      <c r="M705" s="8">
        <f>ROUND(INDEX([1]Calculation!Q:Q,ROW()),0)</f>
        <v>1</v>
      </c>
      <c r="N705" s="8">
        <f>ROUND(INDEX([1]Calculation!R:R,ROW()),0)</f>
        <v>15</v>
      </c>
      <c r="O705" s="8">
        <f>ROUND(INDEX([1]Calculation!S:S,ROW()),0)</f>
        <v>1</v>
      </c>
    </row>
    <row r="706" spans="1:15">
      <c r="A706" t="str">
        <f>INDEX([1]Calculation!$E:$E,ROW())</f>
        <v>California</v>
      </c>
      <c r="B706" t="str">
        <f>INDEX([1]Calculation!$C:$C,ROW())</f>
        <v>Quinnipiac University</v>
      </c>
      <c r="C706" t="str">
        <f>IF(INDEX([1]Calculation!$F:$F,ROW())=0,"-",INDEX([1]Calculation!$F:$F,ROW()))</f>
        <v>B+</v>
      </c>
      <c r="D706" t="str">
        <f>INDEX([1]Calculation!$I:$I,ROW())&amp;"  "&amp;INDEX([1]Calculation!$J:$J,ROW())</f>
        <v>519  rv</v>
      </c>
      <c r="E706" s="2" t="str">
        <f>MONTH(INDEX([1]Calculation!$H:$H,ROW()))&amp;"/"&amp;DAY(INDEX([1]Calculation!$H:$H,ROW()))</f>
        <v>7/15</v>
      </c>
      <c r="F706" s="12">
        <f>ROUND(INDEX([1]Calculation!AK:AK,ROW()),1)</f>
        <v>2.8</v>
      </c>
      <c r="G706" s="8">
        <f>ROUND(INDEX([1]Calculation!K:K,ROW()),0)</f>
        <v>21</v>
      </c>
      <c r="H706" s="8">
        <f>ROUND(INDEX([1]Calculation!L:L,ROW()),0)</f>
        <v>0</v>
      </c>
      <c r="I706" s="8">
        <f>ROUND(INDEX([1]Calculation!M:M,ROW()),0)</f>
        <v>1</v>
      </c>
      <c r="J706" s="8">
        <f>ROUND(INDEX([1]Calculation!N:N,ROW()),0)</f>
        <v>3</v>
      </c>
      <c r="K706" s="8">
        <f>ROUND(INDEX([1]Calculation!O:O,ROW()),0)</f>
        <v>0</v>
      </c>
      <c r="L706" s="8">
        <f>ROUND(INDEX([1]Calculation!P:P,ROW()),0)</f>
        <v>18</v>
      </c>
      <c r="M706" s="8">
        <f>ROUND(INDEX([1]Calculation!Q:Q,ROW()),0)</f>
        <v>0</v>
      </c>
      <c r="N706" s="8">
        <f>ROUND(INDEX([1]Calculation!R:R,ROW()),0)</f>
        <v>16</v>
      </c>
      <c r="O706" s="8">
        <f>ROUND(INDEX([1]Calculation!S:S,ROW()),0)</f>
        <v>2</v>
      </c>
    </row>
    <row r="707" spans="1:15">
      <c r="A707" t="str">
        <f>INDEX([1]Calculation!$E:$E,ROW())</f>
        <v>New Hampshire</v>
      </c>
      <c r="B707" t="str">
        <f>INDEX([1]Calculation!$C:$C,ROW())</f>
        <v>University of New Hampshire</v>
      </c>
      <c r="C707" t="str">
        <f>IF(INDEX([1]Calculation!$F:$F,ROW())=0,"-",INDEX([1]Calculation!$F:$F,ROW()))</f>
        <v>B</v>
      </c>
      <c r="D707" t="str">
        <f>INDEX([1]Calculation!$I:$I,ROW())&amp;"  "&amp;INDEX([1]Calculation!$J:$J,ROW())</f>
        <v>386  lv</v>
      </c>
      <c r="E707" s="2" t="str">
        <f>MONTH(INDEX([1]Calculation!$H:$H,ROW()))&amp;"/"&amp;DAY(INDEX([1]Calculation!$H:$H,ROW()))</f>
        <v>7/15</v>
      </c>
      <c r="F707" s="12">
        <f>ROUND(INDEX([1]Calculation!AK:AK,ROW()),1)</f>
        <v>0</v>
      </c>
      <c r="G707" s="8">
        <f>ROUND(INDEX([1]Calculation!K:K,ROW()),0)</f>
        <v>24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10</v>
      </c>
      <c r="K707" s="8">
        <f>ROUND(INDEX([1]Calculation!O:O,ROW()),0)</f>
        <v>0</v>
      </c>
      <c r="L707" s="8">
        <f>ROUND(INDEX([1]Calculation!P:P,ROW()),0)</f>
        <v>19</v>
      </c>
      <c r="M707" s="8">
        <f>ROUND(INDEX([1]Calculation!Q:Q,ROW()),0)</f>
        <v>0</v>
      </c>
      <c r="N707" s="8">
        <f>ROUND(INDEX([1]Calculation!R:R,ROW()),0)</f>
        <v>19</v>
      </c>
      <c r="O707" s="8">
        <f>ROUND(INDEX([1]Calculation!S:S,ROW()),0)</f>
        <v>1</v>
      </c>
    </row>
    <row r="708" spans="1:15">
      <c r="A708" t="str">
        <f>INDEX([1]Calculation!$E:$E,ROW())</f>
        <v>US</v>
      </c>
      <c r="B708" t="str">
        <f>INDEX([1]Calculation!$C:$C,ROW())</f>
        <v>YouGov</v>
      </c>
      <c r="C708" t="str">
        <f>IF(INDEX([1]Calculation!$F:$F,ROW())=0,"-",INDEX([1]Calculation!$F:$F,ROW()))</f>
        <v>B-</v>
      </c>
      <c r="D708" t="str">
        <f>INDEX([1]Calculation!$I:$I,ROW())&amp;"  "&amp;INDEX([1]Calculation!$J:$J,ROW())</f>
        <v>1097  lv</v>
      </c>
      <c r="E708" s="2" t="str">
        <f>MONTH(INDEX([1]Calculation!$H:$H,ROW()))&amp;"/"&amp;DAY(INDEX([1]Calculation!$H:$H,ROW()))</f>
        <v>7/14</v>
      </c>
      <c r="F708" s="12">
        <f>ROUND(INDEX([1]Calculation!AK:AK,ROW()),1)</f>
        <v>0</v>
      </c>
      <c r="G708" s="8">
        <f>ROUND(INDEX([1]Calculation!K:K,ROW()),0)</f>
        <v>25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6</v>
      </c>
      <c r="K708" s="8">
        <f>ROUND(INDEX([1]Calculation!O:O,ROW()),0)</f>
        <v>0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23</v>
      </c>
      <c r="O708" s="8">
        <f>ROUND(INDEX([1]Calculation!S:S,ROW()),0)</f>
        <v>2</v>
      </c>
    </row>
    <row r="709" spans="1:15">
      <c r="A709" t="str">
        <f>INDEX([1]Calculation!$E:$E,ROW())</f>
        <v>Colorado</v>
      </c>
      <c r="B709" t="str">
        <f>INDEX([1]Calculation!$C:$C,ROW())</f>
        <v>Public Policy Polling</v>
      </c>
      <c r="C709" t="str">
        <f>IF(INDEX([1]Calculation!$F:$F,ROW())=0,"-",INDEX([1]Calculation!$F:$F,ROW()))</f>
        <v>B</v>
      </c>
      <c r="D709" t="str">
        <f>INDEX([1]Calculation!$I:$I,ROW())&amp;"  "&amp;INDEX([1]Calculation!$J:$J,ROW())</f>
        <v>561  v</v>
      </c>
      <c r="E709" s="2" t="str">
        <f>MONTH(INDEX([1]Calculation!$H:$H,ROW()))&amp;"/"&amp;DAY(INDEX([1]Calculation!$H:$H,ROW()))</f>
        <v>7/14</v>
      </c>
      <c r="F709" s="12">
        <f>ROUND(INDEX([1]Calculation!AK:AK,ROW()),1)</f>
        <v>1.9</v>
      </c>
      <c r="G709" s="8">
        <f>ROUND(INDEX([1]Calculation!K:K,ROW()),0)</f>
        <v>22</v>
      </c>
      <c r="H709" s="8">
        <f>ROUND(INDEX([1]Calculation!L:L,ROW()),0)</f>
        <v>0</v>
      </c>
      <c r="I709" s="8">
        <f>ROUND(INDEX([1]Calculation!M:M,ROW()),0)</f>
        <v>0</v>
      </c>
      <c r="J709" s="8">
        <f>ROUND(INDEX([1]Calculation!N:N,ROW()),0)</f>
        <v>7</v>
      </c>
      <c r="K709" s="8">
        <f>ROUND(INDEX([1]Calculation!O:O,ROW()),0)</f>
        <v>0</v>
      </c>
      <c r="L709" s="8">
        <f>ROUND(INDEX([1]Calculation!P:P,ROW()),0)</f>
        <v>15</v>
      </c>
      <c r="M709" s="8">
        <f>ROUND(INDEX([1]Calculation!Q:Q,ROW()),0)</f>
        <v>0</v>
      </c>
      <c r="N709" s="8">
        <f>ROUND(INDEX([1]Calculation!R:R,ROW()),0)</f>
        <v>19</v>
      </c>
      <c r="O709" s="8">
        <f>ROUND(INDEX([1]Calculation!S:S,ROW()),0)</f>
        <v>0</v>
      </c>
    </row>
    <row r="710" spans="1:15">
      <c r="A710" t="str">
        <f>INDEX([1]Calculation!$E:$E,ROW())</f>
        <v>US</v>
      </c>
      <c r="B710" t="str">
        <f>INDEX([1]Calculation!$C:$C,ROW())</f>
        <v>Morning Consult</v>
      </c>
      <c r="C710" t="str">
        <f>IF(INDEX([1]Calculation!$F:$F,ROW())=0,"-",INDEX([1]Calculation!$F:$F,ROW()))</f>
        <v>B/C</v>
      </c>
      <c r="D710" t="str">
        <f>INDEX([1]Calculation!$I:$I,ROW())&amp;"  "&amp;INDEX([1]Calculation!$J:$J,ROW())</f>
        <v>16504  lv</v>
      </c>
      <c r="E710" s="2" t="str">
        <f>MONTH(INDEX([1]Calculation!$H:$H,ROW()))&amp;"/"&amp;DAY(INDEX([1]Calculation!$H:$H,ROW()))</f>
        <v>7/14</v>
      </c>
      <c r="F710" s="12">
        <f>ROUND(INDEX([1]Calculation!AK:AK,ROW()),1)</f>
        <v>0</v>
      </c>
      <c r="G710" s="8">
        <f>ROUND(INDEX([1]Calculation!K:K,ROW()),0)</f>
        <v>32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5</v>
      </c>
      <c r="K710" s="8">
        <f>ROUND(INDEX([1]Calculation!O:O,ROW()),0)</f>
        <v>1</v>
      </c>
      <c r="L710" s="8">
        <f>ROUND(INDEX([1]Calculation!P:P,ROW()),0)</f>
        <v>19</v>
      </c>
      <c r="M710" s="8">
        <f>ROUND(INDEX([1]Calculation!Q:Q,ROW()),0)</f>
        <v>0</v>
      </c>
      <c r="N710" s="8">
        <f>ROUND(INDEX([1]Calculation!R:R,ROW()),0)</f>
        <v>14</v>
      </c>
      <c r="O710" s="8">
        <f>ROUND(INDEX([1]Calculation!S:S,ROW()),0)</f>
        <v>2</v>
      </c>
    </row>
    <row r="711" spans="1:15">
      <c r="A711" t="str">
        <f>INDEX([1]Calculation!$E:$E,ROW())</f>
        <v>US</v>
      </c>
      <c r="B711" t="str">
        <f>INDEX([1]Calculation!$C:$C,ROW())</f>
        <v>Harris Insights &amp; Analytics</v>
      </c>
      <c r="C711" t="str">
        <f>IF(INDEX([1]Calculation!$F:$F,ROW())=0,"-",INDEX([1]Calculation!$F:$F,ROW()))</f>
        <v>C+</v>
      </c>
      <c r="D711" t="str">
        <f>INDEX([1]Calculation!$I:$I,ROW())&amp;"  "&amp;INDEX([1]Calculation!$J:$J,ROW())</f>
        <v>446  rv</v>
      </c>
      <c r="E711" s="2" t="str">
        <f>MONTH(INDEX([1]Calculation!$H:$H,ROW()))&amp;"/"&amp;DAY(INDEX([1]Calculation!$H:$H,ROW()))</f>
        <v>7/13</v>
      </c>
      <c r="F711" s="12">
        <f>ROUND(INDEX([1]Calculation!AK:AK,ROW()),1)</f>
        <v>0</v>
      </c>
      <c r="G711" s="8">
        <f>ROUND(INDEX([1]Calculation!K:K,ROW()),0)</f>
        <v>29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1</v>
      </c>
      <c r="K711" s="8">
        <f>ROUND(INDEX([1]Calculation!O:O,ROW()),0)</f>
        <v>1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0</v>
      </c>
    </row>
    <row r="712" spans="1:15">
      <c r="A712" t="str">
        <f>INDEX([1]Calculation!$E:$E,ROW())</f>
        <v>New Hampshire</v>
      </c>
      <c r="B712" t="str">
        <f>INDEX([1]Calculation!$C:$C,ROW())</f>
        <v>St. Anselm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351  lv</v>
      </c>
      <c r="E712" s="2" t="str">
        <f>MONTH(INDEX([1]Calculation!$H:$H,ROW()))&amp;"/"&amp;DAY(INDEX([1]Calculation!$H:$H,ROW()))</f>
        <v>7/12</v>
      </c>
      <c r="F712" s="12">
        <f>ROUND(INDEX([1]Calculation!AK:AK,ROW()),1)</f>
        <v>0</v>
      </c>
      <c r="G712" s="8">
        <f>ROUND(INDEX([1]Calculation!K:K,ROW()),0)</f>
        <v>21</v>
      </c>
      <c r="H712" s="8">
        <f>ROUND(INDEX([1]Calculation!L:L,ROW()),0)</f>
        <v>0</v>
      </c>
      <c r="I712" s="8">
        <f>ROUND(INDEX([1]Calculation!M:M,ROW()),0)</f>
        <v>1</v>
      </c>
      <c r="J712" s="8">
        <f>ROUND(INDEX([1]Calculation!N:N,ROW()),0)</f>
        <v>12</v>
      </c>
      <c r="K712" s="8">
        <f>ROUND(INDEX([1]Calculation!O:O,ROW()),0)</f>
        <v>3</v>
      </c>
      <c r="L712" s="8">
        <f>ROUND(INDEX([1]Calculation!P:P,ROW()),0)</f>
        <v>10</v>
      </c>
      <c r="M712" s="8">
        <f>ROUND(INDEX([1]Calculation!Q:Q,ROW()),0)</f>
        <v>0</v>
      </c>
      <c r="N712" s="8">
        <f>ROUND(INDEX([1]Calculation!R:R,ROW()),0)</f>
        <v>17</v>
      </c>
      <c r="O712" s="8">
        <f>ROUND(INDEX([1]Calculation!S:S,ROW()),0)</f>
        <v>5</v>
      </c>
    </row>
    <row r="713" spans="1:15">
      <c r="A713" t="str">
        <f>INDEX([1]Calculation!$E:$E,ROW())</f>
        <v>Missouri</v>
      </c>
      <c r="B713" t="str">
        <f>INDEX([1]Calculation!$C:$C,ROW())</f>
        <v>Remington Research Group</v>
      </c>
      <c r="C713" t="str">
        <f>IF(INDEX([1]Calculation!$F:$F,ROW())=0,"-",INDEX([1]Calculation!$F:$F,ROW()))</f>
        <v>C-</v>
      </c>
      <c r="D713" t="str">
        <f>INDEX([1]Calculation!$I:$I,ROW())&amp;"  "&amp;INDEX([1]Calculation!$J:$J,ROW())</f>
        <v>1122  lv</v>
      </c>
      <c r="E713" s="2" t="str">
        <f>MONTH(INDEX([1]Calculation!$H:$H,ROW()))&amp;"/"&amp;DAY(INDEX([1]Calculation!$H:$H,ROW()))</f>
        <v>7/11</v>
      </c>
      <c r="F713" s="12">
        <f>ROUND(INDEX([1]Calculation!AK:AK,ROW()),1)</f>
        <v>0.1</v>
      </c>
      <c r="G713" s="8">
        <f>ROUND(INDEX([1]Calculation!K:K,ROW()),0)</f>
        <v>43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5</v>
      </c>
      <c r="K713" s="8">
        <f>ROUND(INDEX([1]Calculation!O:O,ROW()),0)</f>
        <v>0</v>
      </c>
      <c r="L713" s="8">
        <f>ROUND(INDEX([1]Calculation!P:P,ROW()),0)</f>
        <v>4</v>
      </c>
      <c r="M713" s="8">
        <f>ROUND(INDEX([1]Calculation!Q:Q,ROW()),0)</f>
        <v>0</v>
      </c>
      <c r="N713" s="8">
        <f>ROUND(INDEX([1]Calculation!R:R,ROW()),0)</f>
        <v>15</v>
      </c>
      <c r="O713" s="8">
        <f>ROUND(INDEX([1]Calculation!S:S,ROW()),0)</f>
        <v>0</v>
      </c>
    </row>
    <row r="714" spans="1:15">
      <c r="A714" t="str">
        <f>INDEX([1]Calculation!$E:$E,ROW())</f>
        <v>California</v>
      </c>
      <c r="B714" t="str">
        <f>INDEX([1]Calculation!$C:$C,ROW())</f>
        <v>Change Research</v>
      </c>
      <c r="C714" t="str">
        <f>IF(INDEX([1]Calculation!$F:$F,ROW())=0,"-",INDEX([1]Calculation!$F:$F,ROW()))</f>
        <v>C</v>
      </c>
      <c r="D714" t="str">
        <f>INDEX([1]Calculation!$I:$I,ROW())&amp;"  "&amp;INDEX([1]Calculation!$J:$J,ROW())</f>
        <v>1609  lv</v>
      </c>
      <c r="E714" s="2" t="str">
        <f>MONTH(INDEX([1]Calculation!$H:$H,ROW()))&amp;"/"&amp;DAY(INDEX([1]Calculation!$H:$H,ROW()))</f>
        <v>7/11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1</v>
      </c>
      <c r="J714" s="8">
        <f>ROUND(INDEX([1]Calculation!N:N,ROW()),0)</f>
        <v>8</v>
      </c>
      <c r="K714" s="8">
        <f>ROUND(INDEX([1]Calculation!O:O,ROW()),0)</f>
        <v>1</v>
      </c>
      <c r="L714" s="8">
        <f>ROUND(INDEX([1]Calculation!P:P,ROW()),0)</f>
        <v>20</v>
      </c>
      <c r="M714" s="8">
        <f>ROUND(INDEX([1]Calculation!Q:Q,ROW()),0)</f>
        <v>0</v>
      </c>
      <c r="N714" s="8">
        <f>ROUND(INDEX([1]Calculation!R:R,ROW()),0)</f>
        <v>22</v>
      </c>
      <c r="O714" s="8">
        <f>ROUND(INDEX([1]Calculation!S:S,ROW()),0)</f>
        <v>2</v>
      </c>
    </row>
    <row r="715" spans="1:15">
      <c r="A715" t="str">
        <f>INDEX([1]Calculation!$E:$E,ROW())</f>
        <v>South Carolina</v>
      </c>
      <c r="B715" t="str">
        <f>INDEX([1]Calculation!$C:$C,ROW())</f>
        <v>Fox News/Beacon Research/Shaw &amp; Co. Research</v>
      </c>
      <c r="C715" t="str">
        <f>IF(INDEX([1]Calculation!$F:$F,ROW())=0,"-",INDEX([1]Calculation!$F:$F,ROW()))</f>
        <v>A-</v>
      </c>
      <c r="D715" t="str">
        <f>INDEX([1]Calculation!$I:$I,ROW())&amp;"  "&amp;INDEX([1]Calculation!$J:$J,ROW())</f>
        <v>701  lv</v>
      </c>
      <c r="E715" s="2" t="str">
        <f>MONTH(INDEX([1]Calculation!$H:$H,ROW()))&amp;"/"&amp;DAY(INDEX([1]Calculation!$H:$H,ROW()))</f>
        <v>7/10</v>
      </c>
      <c r="F715" s="12">
        <f>ROUND(INDEX([1]Calculation!AK:AK,ROW()),1)</f>
        <v>0.2</v>
      </c>
      <c r="G715" s="8">
        <f>ROUND(INDEX([1]Calculation!K:K,ROW()),0)</f>
        <v>35</v>
      </c>
      <c r="H715" s="8">
        <f>ROUND(INDEX([1]Calculation!L:L,ROW()),0)</f>
        <v>0</v>
      </c>
      <c r="I715" s="8">
        <f>ROUND(INDEX([1]Calculation!M:M,ROW()),0)</f>
        <v>3</v>
      </c>
      <c r="J715" s="8">
        <f>ROUND(INDEX([1]Calculation!N:N,ROW()),0)</f>
        <v>2</v>
      </c>
      <c r="K715" s="8">
        <f>ROUND(INDEX([1]Calculation!O:O,ROW()),0)</f>
        <v>0</v>
      </c>
      <c r="L715" s="8">
        <f>ROUND(INDEX([1]Calculation!P:P,ROW()),0)</f>
        <v>14</v>
      </c>
      <c r="M715" s="8">
        <f>ROUND(INDEX([1]Calculation!Q:Q,ROW()),0)</f>
        <v>0</v>
      </c>
      <c r="N715" s="8">
        <f>ROUND(INDEX([1]Calculation!R:R,ROW()),0)</f>
        <v>5</v>
      </c>
      <c r="O715" s="8">
        <f>ROUND(INDEX([1]Calculation!S:S,ROW()),0)</f>
        <v>1</v>
      </c>
    </row>
    <row r="716" spans="1:15">
      <c r="A716" t="str">
        <f>INDEX([1]Calculation!$E:$E,ROW())</f>
        <v>New Hampshire</v>
      </c>
      <c r="B716" t="str">
        <f>INDEX([1]Calculation!$C:$C,ROW())</f>
        <v>Change Research</v>
      </c>
      <c r="C716" t="str">
        <f>IF(INDEX([1]Calculation!$F:$F,ROW())=0,"-",INDEX([1]Calculation!$F:$F,ROW()))</f>
        <v>C</v>
      </c>
      <c r="D716" t="str">
        <f>INDEX([1]Calculation!$I:$I,ROW())&amp;"  "&amp;INDEX([1]Calculation!$J:$J,ROW())</f>
        <v>1084  lv</v>
      </c>
      <c r="E716" s="2" t="str">
        <f>MONTH(INDEX([1]Calculation!$H:$H,ROW()))&amp;"/"&amp;DAY(INDEX([1]Calculation!$H:$H,ROW()))</f>
        <v>7/9</v>
      </c>
      <c r="F716" s="12">
        <f>ROUND(INDEX([1]Calculation!AK:AK,ROW()),1)</f>
        <v>1.6</v>
      </c>
      <c r="G716" s="8">
        <f>ROUND(INDEX([1]Calculation!K:K,ROW()),0)</f>
        <v>19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13</v>
      </c>
      <c r="K716" s="8">
        <f>ROUND(INDEX([1]Calculation!O:O,ROW()),0)</f>
        <v>1</v>
      </c>
      <c r="L716" s="8">
        <f>ROUND(INDEX([1]Calculation!P:P,ROW()),0)</f>
        <v>20</v>
      </c>
      <c r="M716" s="8">
        <f>ROUND(INDEX([1]Calculation!Q:Q,ROW()),0)</f>
        <v>0</v>
      </c>
      <c r="N716" s="8">
        <f>ROUND(INDEX([1]Calculation!R:R,ROW()),0)</f>
        <v>22</v>
      </c>
      <c r="O716" s="8">
        <f>ROUND(INDEX([1]Calculation!S:S,ROW()),0)</f>
        <v>1</v>
      </c>
    </row>
    <row r="717" spans="1:15">
      <c r="A717" t="str">
        <f>INDEX([1]Calculation!$E:$E,ROW())</f>
        <v>US</v>
      </c>
      <c r="B717" t="str">
        <f>INDEX([1]Calculation!$C:$C,ROW())</f>
        <v>NBC News/Wall Street Journal</v>
      </c>
      <c r="C717" t="str">
        <f>IF(INDEX([1]Calculation!$F:$F,ROW())=0,"-",INDEX([1]Calculation!$F:$F,ROW()))</f>
        <v>A/B</v>
      </c>
      <c r="D717" t="str">
        <f>INDEX([1]Calculation!$I:$I,ROW())&amp;"  "&amp;INDEX([1]Calculation!$J:$J,ROW())</f>
        <v>400  lv</v>
      </c>
      <c r="E717" s="2" t="str">
        <f>MONTH(INDEX([1]Calculation!$H:$H,ROW()))&amp;"/"&amp;DAY(INDEX([1]Calculation!$H:$H,ROW()))</f>
        <v>7/9</v>
      </c>
      <c r="F717" s="12">
        <f>ROUND(INDEX([1]Calculation!AK:AK,ROW()),1)</f>
        <v>0</v>
      </c>
      <c r="G717" s="8">
        <f>ROUND(INDEX([1]Calculation!K:K,ROW()),0)</f>
        <v>26</v>
      </c>
      <c r="H717" s="8">
        <f>ROUND(INDEX([1]Calculation!L:L,ROW()),0)</f>
        <v>0</v>
      </c>
      <c r="I717" s="8">
        <f>ROUND(INDEX([1]Calculation!M:M,ROW()),0)</f>
        <v>1</v>
      </c>
      <c r="J717" s="8">
        <f>ROUND(INDEX([1]Calculation!N:N,ROW()),0)</f>
        <v>7</v>
      </c>
      <c r="K717" s="8">
        <f>ROUND(INDEX([1]Calculation!O:O,ROW()),0)</f>
        <v>1</v>
      </c>
      <c r="L717" s="8">
        <f>ROUND(INDEX([1]Calculation!P:P,ROW()),0)</f>
        <v>13</v>
      </c>
      <c r="M717" s="8">
        <f>ROUND(INDEX([1]Calculation!Q:Q,ROW()),0)</f>
        <v>0</v>
      </c>
      <c r="N717" s="8">
        <f>ROUND(INDEX([1]Calculation!R:R,ROW()),0)</f>
        <v>19</v>
      </c>
      <c r="O717" s="8">
        <f>ROUND(INDEX([1]Calculation!S:S,ROW()),0)</f>
        <v>2</v>
      </c>
    </row>
    <row r="718" spans="1:15">
      <c r="A718" t="str">
        <f>INDEX([1]Calculation!$E:$E,ROW())</f>
        <v>US</v>
      </c>
      <c r="B718" t="str">
        <f>INDEX([1]Calculation!$C:$C,ROW())</f>
        <v>YouGov</v>
      </c>
      <c r="C718" t="str">
        <f>IF(INDEX([1]Calculation!$F:$F,ROW())=0,"-",INDEX([1]Calculation!$F:$F,ROW()))</f>
        <v>B-</v>
      </c>
      <c r="D718" t="str">
        <f>INDEX([1]Calculation!$I:$I,ROW())&amp;"  "&amp;INDEX([1]Calculation!$J:$J,ROW())</f>
        <v>592  lv</v>
      </c>
      <c r="E718" s="2" t="str">
        <f>MONTH(INDEX([1]Calculation!$H:$H,ROW()))&amp;"/"&amp;DAY(INDEX([1]Calculation!$H:$H,ROW()))</f>
        <v>7/9</v>
      </c>
      <c r="F718" s="12">
        <f>ROUND(INDEX([1]Calculation!AK:AK,ROW()),1)</f>
        <v>0</v>
      </c>
      <c r="G718" s="8">
        <f>ROUND(INDEX([1]Calculation!K:K,ROW()),0)</f>
        <v>22</v>
      </c>
      <c r="H718" s="8">
        <f>ROUND(INDEX([1]Calculation!L:L,ROW()),0)</f>
        <v>0</v>
      </c>
      <c r="I718" s="8">
        <f>ROUND(INDEX([1]Calculation!M:M,ROW()),0)</f>
        <v>1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11</v>
      </c>
      <c r="M718" s="8">
        <f>ROUND(INDEX([1]Calculation!Q:Q,ROW()),0)</f>
        <v>0</v>
      </c>
      <c r="N718" s="8">
        <f>ROUND(INDEX([1]Calculation!R:R,ROW()),0)</f>
        <v>17</v>
      </c>
      <c r="O718" s="8">
        <f>ROUND(INDEX([1]Calculation!S:S,ROW()),0)</f>
        <v>1</v>
      </c>
    </row>
    <row r="719" spans="1:15">
      <c r="A719" t="str">
        <f>INDEX([1]Calculation!$E:$E,ROW())</f>
        <v>Wisconsin</v>
      </c>
      <c r="B719" t="str">
        <f>INDEX([1]Calculation!$C:$C,ROW())</f>
        <v>Change Research</v>
      </c>
      <c r="C719" t="str">
        <f>IF(INDEX([1]Calculation!$F:$F,ROW())=0,"-",INDEX([1]Calculation!$F:$F,ROW()))</f>
        <v>C</v>
      </c>
      <c r="D719" t="str">
        <f>INDEX([1]Calculation!$I:$I,ROW())&amp;"  "&amp;INDEX([1]Calculation!$J:$J,ROW())</f>
        <v>1261  lv</v>
      </c>
      <c r="E719" s="2" t="str">
        <f>MONTH(INDEX([1]Calculation!$H:$H,ROW()))&amp;"/"&amp;DAY(INDEX([1]Calculation!$H:$H,ROW()))</f>
        <v>7/4</v>
      </c>
      <c r="F719" s="12">
        <f>ROUND(INDEX([1]Calculation!AK:AK,ROW()),1)</f>
        <v>0.1</v>
      </c>
      <c r="G719" s="8">
        <f>ROUND(INDEX([1]Calculation!K:K,ROW()),0)</f>
        <v>18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15</v>
      </c>
      <c r="K719" s="8">
        <f>ROUND(INDEX([1]Calculation!O:O,ROW()),0)</f>
        <v>1</v>
      </c>
      <c r="L719" s="8">
        <f>ROUND(INDEX([1]Calculation!P:P,ROW()),0)</f>
        <v>19</v>
      </c>
      <c r="M719" s="8">
        <f>ROUND(INDEX([1]Calculation!Q:Q,ROW()),0)</f>
        <v>0</v>
      </c>
      <c r="N719" s="8">
        <f>ROUND(INDEX([1]Calculation!R:R,ROW()),0)</f>
        <v>19</v>
      </c>
      <c r="O719" s="8">
        <f>ROUND(INDEX([1]Calculation!S:S,ROW()),0)</f>
        <v>1</v>
      </c>
    </row>
    <row r="720" spans="1:15">
      <c r="A720" t="str">
        <f>INDEX([1]Calculation!$E:$E,ROW())</f>
        <v>US</v>
      </c>
      <c r="B720" t="str">
        <f>INDEX([1]Calculation!$C:$C,ROW())</f>
        <v>Emerson College</v>
      </c>
      <c r="C720" t="str">
        <f>IF(INDEX([1]Calculation!$F:$F,ROW())=0,"-",INDEX([1]Calculation!$F:$F,ROW()))</f>
        <v>B-</v>
      </c>
      <c r="D720" t="str">
        <f>INDEX([1]Calculation!$I:$I,ROW())&amp;"  "&amp;INDEX([1]Calculation!$J:$J,ROW())</f>
        <v>481  lv</v>
      </c>
      <c r="E720" s="2" t="str">
        <f>MONTH(INDEX([1]Calculation!$H:$H,ROW()))&amp;"/"&amp;DAY(INDEX([1]Calculation!$H:$H,ROW()))</f>
        <v>7/8</v>
      </c>
      <c r="F720" s="12">
        <f>ROUND(INDEX([1]Calculation!AK:AK,ROW()),1)</f>
        <v>0</v>
      </c>
      <c r="G720" s="8">
        <f>ROUND(INDEX([1]Calculation!K:K,ROW()),0)</f>
        <v>30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5</v>
      </c>
      <c r="K720" s="8">
        <f>ROUND(INDEX([1]Calculation!O:O,ROW()),0)</f>
        <v>1</v>
      </c>
      <c r="L720" s="8">
        <f>ROUND(INDEX([1]Calculation!P:P,ROW()),0)</f>
        <v>15</v>
      </c>
      <c r="M720" s="8">
        <f>ROUND(INDEX([1]Calculation!Q:Q,ROW()),0)</f>
        <v>0</v>
      </c>
      <c r="N720" s="8">
        <f>ROUND(INDEX([1]Calculation!R:R,ROW()),0)</f>
        <v>15</v>
      </c>
      <c r="O720" s="8">
        <f>ROUND(INDEX([1]Calculation!S:S,ROW()),0)</f>
        <v>3</v>
      </c>
    </row>
    <row r="721" spans="1:15">
      <c r="A721" t="str">
        <f>INDEX([1]Calculation!$E:$E,ROW())</f>
        <v>US</v>
      </c>
      <c r="B721" t="str">
        <f>INDEX([1]Calculation!$C:$C,ROW())</f>
        <v>Morning Consult</v>
      </c>
      <c r="C721" t="str">
        <f>IF(INDEX([1]Calculation!$F:$F,ROW())=0,"-",INDEX([1]Calculation!$F:$F,ROW()))</f>
        <v>B/C</v>
      </c>
      <c r="D721" t="str">
        <f>INDEX([1]Calculation!$I:$I,ROW())&amp;"  "&amp;INDEX([1]Calculation!$J:$J,ROW())</f>
        <v>16599  lv</v>
      </c>
      <c r="E721" s="2" t="str">
        <f>MONTH(INDEX([1]Calculation!$H:$H,ROW()))&amp;"/"&amp;DAY(INDEX([1]Calculation!$H:$H,ROW()))</f>
        <v>7/7</v>
      </c>
      <c r="F721" s="12">
        <f>ROUND(INDEX([1]Calculation!AK:AK,ROW()),1)</f>
        <v>0</v>
      </c>
      <c r="G721" s="8">
        <f>ROUND(INDEX([1]Calculation!K:K,ROW()),0)</f>
        <v>31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6</v>
      </c>
      <c r="K721" s="8">
        <f>ROUND(INDEX([1]Calculation!O:O,ROW()),0)</f>
        <v>1</v>
      </c>
      <c r="L721" s="8">
        <f>ROUND(INDEX([1]Calculation!P:P,ROW()),0)</f>
        <v>19</v>
      </c>
      <c r="M721" s="8">
        <f>ROUND(INDEX([1]Calculation!Q:Q,ROW()),0)</f>
        <v>0</v>
      </c>
      <c r="N721" s="8">
        <f>ROUND(INDEX([1]Calculation!R:R,ROW()),0)</f>
        <v>13</v>
      </c>
      <c r="O721" s="8">
        <f>ROUND(INDEX([1]Calculation!S:S,ROW()),0)</f>
        <v>1</v>
      </c>
    </row>
    <row r="722" spans="1:15">
      <c r="A722" t="str">
        <f>INDEX([1]Calculation!$E:$E,ROW())</f>
        <v>South Carolina</v>
      </c>
      <c r="B722" t="str">
        <f>INDEX([1]Calculation!$C:$C,ROW())</f>
        <v>Change Research</v>
      </c>
      <c r="C722" t="str">
        <f>IF(INDEX([1]Calculation!$F:$F,ROW())=0,"-",INDEX([1]Calculation!$F:$F,ROW()))</f>
        <v>C</v>
      </c>
      <c r="D722" t="str">
        <f>INDEX([1]Calculation!$I:$I,ROW())&amp;"  "&amp;INDEX([1]Calculation!$J:$J,ROW())</f>
        <v>421  lv</v>
      </c>
      <c r="E722" s="2" t="str">
        <f>MONTH(INDEX([1]Calculation!$H:$H,ROW()))&amp;"/"&amp;DAY(INDEX([1]Calculation!$H:$H,ROW()))</f>
        <v>7/4</v>
      </c>
      <c r="F722" s="12">
        <f>ROUND(INDEX([1]Calculation!AK:AK,ROW()),1)</f>
        <v>0</v>
      </c>
      <c r="G722" s="8">
        <f>ROUND(INDEX([1]Calculation!K:K,ROW()),0)</f>
        <v>27</v>
      </c>
      <c r="H722" s="8">
        <f>ROUND(INDEX([1]Calculation!L:L,ROW()),0)</f>
        <v>0</v>
      </c>
      <c r="I722" s="8">
        <f>ROUND(INDEX([1]Calculation!M:M,ROW()),0)</f>
        <v>6</v>
      </c>
      <c r="J722" s="8">
        <f>ROUND(INDEX([1]Calculation!N:N,ROW()),0)</f>
        <v>6</v>
      </c>
      <c r="K722" s="8">
        <f>ROUND(INDEX([1]Calculation!O:O,ROW()),0)</f>
        <v>0</v>
      </c>
      <c r="L722" s="8">
        <f>ROUND(INDEX([1]Calculation!P:P,ROW()),0)</f>
        <v>16</v>
      </c>
      <c r="M722" s="8">
        <f>ROUND(INDEX([1]Calculation!Q:Q,ROW()),0)</f>
        <v>0</v>
      </c>
      <c r="N722" s="8">
        <f>ROUND(INDEX([1]Calculation!R:R,ROW()),0)</f>
        <v>15</v>
      </c>
      <c r="O722" s="8">
        <f>ROUND(INDEX([1]Calculation!S:S,ROW()),0)</f>
        <v>1</v>
      </c>
    </row>
    <row r="723" spans="1:15">
      <c r="A723" t="str">
        <f>INDEX([1]Calculation!$E:$E,ROW())</f>
        <v>New Hampshire</v>
      </c>
      <c r="B723" t="str">
        <f>INDEX([1]Calculation!$C:$C,ROW())</f>
        <v>Change Research</v>
      </c>
      <c r="C723" t="str">
        <f>IF(INDEX([1]Calculation!$F:$F,ROW())=0,"-",INDEX([1]Calculation!$F:$F,ROW()))</f>
        <v>C</v>
      </c>
      <c r="D723" t="str">
        <f>INDEX([1]Calculation!$I:$I,ROW())&amp;"  "&amp;INDEX([1]Calculation!$J:$J,ROW())</f>
        <v>420  lv</v>
      </c>
      <c r="E723" s="2" t="str">
        <f>MONTH(INDEX([1]Calculation!$H:$H,ROW()))&amp;"/"&amp;DAY(INDEX([1]Calculation!$H:$H,ROW()))</f>
        <v>7/4</v>
      </c>
      <c r="F723" s="12">
        <f>ROUND(INDEX([1]Calculation!AK:AK,ROW()),1)</f>
        <v>0.1</v>
      </c>
      <c r="G723" s="8">
        <f>ROUND(INDEX([1]Calculation!K:K,ROW()),0)</f>
        <v>13</v>
      </c>
      <c r="H723" s="8">
        <f>ROUND(INDEX([1]Calculation!L:L,ROW()),0)</f>
        <v>0</v>
      </c>
      <c r="I723" s="8">
        <f>ROUND(INDEX([1]Calculation!M:M,ROW()),0)</f>
        <v>2</v>
      </c>
      <c r="J723" s="8">
        <f>ROUND(INDEX([1]Calculation!N:N,ROW()),0)</f>
        <v>14</v>
      </c>
      <c r="K723" s="8">
        <f>ROUND(INDEX([1]Calculation!O:O,ROW()),0)</f>
        <v>1</v>
      </c>
      <c r="L723" s="8">
        <f>ROUND(INDEX([1]Calculation!P:P,ROW()),0)</f>
        <v>26</v>
      </c>
      <c r="M723" s="8">
        <f>ROUND(INDEX([1]Calculation!Q:Q,ROW()),0)</f>
        <v>0</v>
      </c>
      <c r="N723" s="8">
        <f>ROUND(INDEX([1]Calculation!R:R,ROW()),0)</f>
        <v>24</v>
      </c>
      <c r="O723" s="8">
        <f>ROUND(INDEX([1]Calculation!S:S,ROW()),0)</f>
        <v>2</v>
      </c>
    </row>
    <row r="724" spans="1:15">
      <c r="A724" t="str">
        <f>INDEX([1]Calculation!$E:$E,ROW())</f>
        <v>Iowa</v>
      </c>
      <c r="B724" t="str">
        <f>INDEX([1]Calculation!$C:$C,ROW())</f>
        <v>Change Research</v>
      </c>
      <c r="C724" t="str">
        <f>IF(INDEX([1]Calculation!$F:$F,ROW())=0,"-",INDEX([1]Calculation!$F:$F,ROW()))</f>
        <v>C</v>
      </c>
      <c r="D724" t="str">
        <f>INDEX([1]Calculation!$I:$I,ROW())&amp;"  "&amp;INDEX([1]Calculation!$J:$J,ROW())</f>
        <v>420  lv</v>
      </c>
      <c r="E724" s="2" t="str">
        <f>MONTH(INDEX([1]Calculation!$H:$H,ROW()))&amp;"/"&amp;DAY(INDEX([1]Calculation!$H:$H,ROW()))</f>
        <v>7/4</v>
      </c>
      <c r="F724" s="12">
        <f>ROUND(INDEX([1]Calculation!AK:AK,ROW()),1)</f>
        <v>0</v>
      </c>
      <c r="G724" s="8">
        <f>ROUND(INDEX([1]Calculation!K:K,ROW()),0)</f>
        <v>16</v>
      </c>
      <c r="H724" s="8">
        <f>ROUND(INDEX([1]Calculation!L:L,ROW()),0)</f>
        <v>0</v>
      </c>
      <c r="I724" s="8">
        <f>ROUND(INDEX([1]Calculation!M:M,ROW()),0)</f>
        <v>1</v>
      </c>
      <c r="J724" s="8">
        <f>ROUND(INDEX([1]Calculation!N:N,ROW()),0)</f>
        <v>25</v>
      </c>
      <c r="K724" s="8">
        <f>ROUND(INDEX([1]Calculation!O:O,ROW()),0)</f>
        <v>1</v>
      </c>
      <c r="L724" s="8">
        <f>ROUND(INDEX([1]Calculation!P:P,ROW()),0)</f>
        <v>16</v>
      </c>
      <c r="M724" s="8">
        <f>ROUND(INDEX([1]Calculation!Q:Q,ROW()),0)</f>
        <v>0</v>
      </c>
      <c r="N724" s="8">
        <f>ROUND(INDEX([1]Calculation!R:R,ROW()),0)</f>
        <v>18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Ipsos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1173  rv</v>
      </c>
      <c r="E725" s="2" t="str">
        <f>MONTH(INDEX([1]Calculation!$H:$H,ROW()))&amp;"/"&amp;DAY(INDEX([1]Calculation!$H:$H,ROW()))</f>
        <v>7/2</v>
      </c>
      <c r="F725" s="12">
        <f>ROUND(INDEX([1]Calculation!AK:AK,ROW()),1)</f>
        <v>0</v>
      </c>
      <c r="G725" s="8">
        <f>ROUND(INDEX([1]Calculation!K:K,ROW()),0)</f>
        <v>24</v>
      </c>
      <c r="H725" s="8">
        <f>ROUND(INDEX([1]Calculation!L:L,ROW()),0)</f>
        <v>0</v>
      </c>
      <c r="I725" s="8">
        <f>ROUND(INDEX([1]Calculation!M:M,ROW()),0)</f>
        <v>1</v>
      </c>
      <c r="J725" s="8">
        <f>ROUND(INDEX([1]Calculation!N:N,ROW()),0)</f>
        <v>4</v>
      </c>
      <c r="K725" s="8">
        <f>ROUND(INDEX([1]Calculation!O:O,ROW()),0)</f>
        <v>1</v>
      </c>
      <c r="L725" s="8">
        <f>ROUND(INDEX([1]Calculation!P:P,ROW()),0)</f>
        <v>17</v>
      </c>
      <c r="M725" s="8">
        <f>ROUND(INDEX([1]Calculation!Q:Q,ROW()),0)</f>
        <v>0</v>
      </c>
      <c r="N725" s="8">
        <f>ROUND(INDEX([1]Calculation!R:R,ROW()),0)</f>
        <v>11</v>
      </c>
      <c r="O725" s="8">
        <f>ROUND(INDEX([1]Calculation!S:S,ROW()),0)</f>
        <v>3</v>
      </c>
    </row>
    <row r="726" spans="1:15">
      <c r="A726" t="str">
        <f>INDEX([1]Calculation!$E:$E,ROW())</f>
        <v>US</v>
      </c>
      <c r="B726" t="str">
        <f>INDEX([1]Calculation!$C:$C,ROW())</f>
        <v>YouGov</v>
      </c>
      <c r="C726" t="str">
        <f>IF(INDEX([1]Calculation!$F:$F,ROW())=0,"-",INDEX([1]Calculation!$F:$F,ROW()))</f>
        <v>B-</v>
      </c>
      <c r="D726" t="str">
        <f>INDEX([1]Calculation!$I:$I,ROW())&amp;"  "&amp;INDEX([1]Calculation!$J:$J,ROW())</f>
        <v>631  lv</v>
      </c>
      <c r="E726" s="2" t="str">
        <f>MONTH(INDEX([1]Calculation!$H:$H,ROW()))&amp;"/"&amp;DAY(INDEX([1]Calculation!$H:$H,ROW()))</f>
        <v>7/2</v>
      </c>
      <c r="F726" s="12">
        <f>ROUND(INDEX([1]Calculation!AK:AK,ROW()),1)</f>
        <v>0</v>
      </c>
      <c r="G726" s="8">
        <f>ROUND(INDEX([1]Calculation!K:K,ROW()),0)</f>
        <v>21</v>
      </c>
      <c r="H726" s="8">
        <f>ROUND(INDEX([1]Calculation!L:L,ROW()),0)</f>
        <v>0</v>
      </c>
      <c r="I726" s="8">
        <f>ROUND(INDEX([1]Calculation!M:M,ROW()),0)</f>
        <v>2</v>
      </c>
      <c r="J726" s="8">
        <f>ROUND(INDEX([1]Calculation!N:N,ROW()),0)</f>
        <v>9</v>
      </c>
      <c r="K726" s="8">
        <f>ROUND(INDEX([1]Calculation!O:O,ROW()),0)</f>
        <v>1</v>
      </c>
      <c r="L726" s="8">
        <f>ROUND(INDEX([1]Calculation!P:P,ROW()),0)</f>
        <v>10</v>
      </c>
      <c r="M726" s="8">
        <f>ROUND(INDEX([1]Calculation!Q:Q,ROW()),0)</f>
        <v>0</v>
      </c>
      <c r="N726" s="8">
        <f>ROUND(INDEX([1]Calculation!R:R,ROW()),0)</f>
        <v>18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Ipsos</v>
      </c>
      <c r="C727" t="str">
        <f>IF(INDEX([1]Calculation!$F:$F,ROW())=0,"-",INDEX([1]Calculation!$F:$F,ROW()))</f>
        <v>B-</v>
      </c>
      <c r="D727" t="str">
        <f>INDEX([1]Calculation!$I:$I,ROW())&amp;"  "&amp;INDEX([1]Calculation!$J:$J,ROW())</f>
        <v>1367  a</v>
      </c>
      <c r="E727" s="2" t="str">
        <f>MONTH(INDEX([1]Calculation!$H:$H,ROW()))&amp;"/"&amp;DAY(INDEX([1]Calculation!$H:$H,ROW()))</f>
        <v>7/2</v>
      </c>
      <c r="F727" s="12">
        <f>ROUND(INDEX([1]Calculation!AK:AK,ROW()),1)</f>
        <v>0</v>
      </c>
      <c r="G727" s="8">
        <f>ROUND(INDEX([1]Calculation!K:K,ROW()),0)</f>
        <v>22</v>
      </c>
      <c r="H727" s="8">
        <f>ROUND(INDEX([1]Calculation!L:L,ROW()),0)</f>
        <v>0</v>
      </c>
      <c r="I727" s="8">
        <f>ROUND(INDEX([1]Calculation!M:M,ROW()),0)</f>
        <v>1</v>
      </c>
      <c r="J727" s="8">
        <f>ROUND(INDEX([1]Calculation!N:N,ROW()),0)</f>
        <v>3</v>
      </c>
      <c r="K727" s="8">
        <f>ROUND(INDEX([1]Calculation!O:O,ROW()),0)</f>
        <v>0</v>
      </c>
      <c r="L727" s="8">
        <f>ROUND(INDEX([1]Calculation!P:P,ROW()),0)</f>
        <v>16</v>
      </c>
      <c r="M727" s="8">
        <f>ROUND(INDEX([1]Calculation!Q:Q,ROW()),0)</f>
        <v>0</v>
      </c>
      <c r="N727" s="8">
        <f>ROUND(INDEX([1]Calculation!R:R,ROW()),0)</f>
        <v>9</v>
      </c>
      <c r="O727" s="8">
        <f>ROUND(INDEX([1]Calculation!S:S,ROW()),0)</f>
        <v>2</v>
      </c>
    </row>
    <row r="728" spans="1:15">
      <c r="A728" t="str">
        <f>INDEX([1]Calculation!$E:$E,ROW())</f>
        <v>US</v>
      </c>
      <c r="B728" t="str">
        <f>INDEX([1]Calculation!$C:$C,ROW())</f>
        <v>YouGov Blue/Data for Progress</v>
      </c>
      <c r="C728" t="str">
        <f>IF(INDEX([1]Calculation!$F:$F,ROW())=0,"-",INDEX([1]Calculation!$F:$F,ROW()))</f>
        <v>-</v>
      </c>
      <c r="D728" t="str">
        <f>INDEX([1]Calculation!$I:$I,ROW())&amp;"  "&amp;INDEX([1]Calculation!$J:$J,ROW())</f>
        <v>1522  lv</v>
      </c>
      <c r="E728" s="2" t="str">
        <f>MONTH(INDEX([1]Calculation!$H:$H,ROW()))&amp;"/"&amp;DAY(INDEX([1]Calculation!$H:$H,ROW()))</f>
        <v>7/2</v>
      </c>
      <c r="F728" s="12">
        <f>ROUND(INDEX([1]Calculation!AK:AK,ROW()),1)</f>
        <v>0</v>
      </c>
      <c r="G728" s="8">
        <f>ROUND(INDEX([1]Calculation!K:K,ROW()),0)</f>
        <v>23</v>
      </c>
      <c r="H728" s="8">
        <f>ROUND(INDEX([1]Calculation!L:L,ROW()),0)</f>
        <v>0</v>
      </c>
      <c r="I728" s="8">
        <f>ROUND(INDEX([1]Calculation!M:M,ROW()),0)</f>
        <v>2</v>
      </c>
      <c r="J728" s="8">
        <f>ROUND(INDEX([1]Calculation!N:N,ROW()),0)</f>
        <v>7</v>
      </c>
      <c r="K728" s="8">
        <f>ROUND(INDEX([1]Calculation!O:O,ROW()),0)</f>
        <v>1</v>
      </c>
      <c r="L728" s="8">
        <f>ROUND(INDEX([1]Calculation!P:P,ROW()),0)</f>
        <v>15</v>
      </c>
      <c r="M728" s="8">
        <f>ROUND(INDEX([1]Calculation!Q:Q,ROW()),0)</f>
        <v>0</v>
      </c>
      <c r="N728" s="8">
        <f>ROUND(INDEX([1]Calculation!R:R,ROW()),0)</f>
        <v>22</v>
      </c>
      <c r="O728" s="8">
        <f>ROUND(INDEX([1]Calculation!S:S,ROW()),0)</f>
        <v>2</v>
      </c>
    </row>
    <row r="729" spans="1:15">
      <c r="A729" t="str">
        <f>INDEX([1]Calculation!$E:$E,ROW())</f>
        <v>US</v>
      </c>
      <c r="B729" t="str">
        <f>INDEX([1]Calculation!$C:$C,ROW())</f>
        <v>Change Research</v>
      </c>
      <c r="C729" t="str">
        <f>IF(INDEX([1]Calculation!$F:$F,ROW())=0,"-",INDEX([1]Calculation!$F:$F,ROW()))</f>
        <v>C</v>
      </c>
      <c r="D729" t="str">
        <f>INDEX([1]Calculation!$I:$I,ROW())&amp;"  "&amp;INDEX([1]Calculation!$J:$J,ROW())</f>
        <v>1185  lv</v>
      </c>
      <c r="E729" s="2" t="str">
        <f>MONTH(INDEX([1]Calculation!$H:$H,ROW()))&amp;"/"&amp;DAY(INDEX([1]Calculation!$H:$H,ROW()))</f>
        <v>7/1</v>
      </c>
      <c r="F729" s="12">
        <f>ROUND(INDEX([1]Calculation!AK:AK,ROW()),1)</f>
        <v>0</v>
      </c>
      <c r="G729" s="8">
        <f>ROUND(INDEX([1]Calculation!K:K,ROW()),0)</f>
        <v>18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10</v>
      </c>
      <c r="K729" s="8">
        <f>ROUND(INDEX([1]Calculation!O:O,ROW()),0)</f>
        <v>1</v>
      </c>
      <c r="L729" s="8">
        <f>ROUND(INDEX([1]Calculation!P:P,ROW()),0)</f>
        <v>17</v>
      </c>
      <c r="M729" s="8">
        <f>ROUND(INDEX([1]Calculation!Q:Q,ROW()),0)</f>
        <v>0</v>
      </c>
      <c r="N729" s="8">
        <f>ROUND(INDEX([1]Calculation!R:R,ROW()),0)</f>
        <v>22</v>
      </c>
      <c r="O729" s="8">
        <f>ROUND(INDEX([1]Calculation!S:S,ROW()),0)</f>
        <v>2</v>
      </c>
    </row>
    <row r="730" spans="1:15">
      <c r="A730" t="str">
        <f>INDEX([1]Calculation!$E:$E,ROW())</f>
        <v>Iowa</v>
      </c>
      <c r="B730" t="str">
        <f>INDEX([1]Calculation!$C:$C,ROW())</f>
        <v>David Binder Research</v>
      </c>
      <c r="C730" t="str">
        <f>IF(INDEX([1]Calculation!$F:$F,ROW())=0,"-",INDEX([1]Calculation!$F:$F,ROW()))</f>
        <v>-</v>
      </c>
      <c r="D730" t="str">
        <f>INDEX([1]Calculation!$I:$I,ROW())&amp;"  "&amp;INDEX([1]Calculation!$J:$J,ROW())</f>
        <v>600  lv</v>
      </c>
      <c r="E730" s="2" t="str">
        <f>MONTH(INDEX([1]Calculation!$H:$H,ROW()))&amp;"/"&amp;DAY(INDEX([1]Calculation!$H:$H,ROW()))</f>
        <v>7/1</v>
      </c>
      <c r="F730" s="12">
        <f>ROUND(INDEX([1]Calculation!AK:AK,ROW()),1)</f>
        <v>0</v>
      </c>
      <c r="G730" s="8">
        <f>ROUND(INDEX([1]Calculation!K:K,ROW()),0)</f>
        <v>17</v>
      </c>
      <c r="H730" s="8">
        <f>ROUND(INDEX([1]Calculation!L:L,ROW()),0)</f>
        <v>0</v>
      </c>
      <c r="I730" s="8">
        <f>ROUND(INDEX([1]Calculation!M:M,ROW()),0)</f>
        <v>2</v>
      </c>
      <c r="J730" s="8">
        <f>ROUND(INDEX([1]Calculation!N:N,ROW()),0)</f>
        <v>10</v>
      </c>
      <c r="K730" s="8">
        <f>ROUND(INDEX([1]Calculation!O:O,ROW()),0)</f>
        <v>4</v>
      </c>
      <c r="L730" s="8">
        <f>ROUND(INDEX([1]Calculation!P:P,ROW()),0)</f>
        <v>12</v>
      </c>
      <c r="M730" s="8">
        <f>ROUND(INDEX([1]Calculation!Q:Q,ROW()),0)</f>
        <v>0</v>
      </c>
      <c r="N730" s="8">
        <f>ROUND(INDEX([1]Calculation!R:R,ROW()),0)</f>
        <v>20</v>
      </c>
      <c r="O730" s="8">
        <f>ROUND(INDEX([1]Calculation!S:S,ROW()),0)</f>
        <v>1</v>
      </c>
    </row>
    <row r="731" spans="1:15">
      <c r="A731" t="str">
        <f>INDEX([1]Calculation!$E:$E,ROW())</f>
        <v>US</v>
      </c>
      <c r="B731" t="str">
        <f>INDEX([1]Calculation!$C:$C,ROW())</f>
        <v>ABC News/Washington Post</v>
      </c>
      <c r="C731" t="str">
        <f>IF(INDEX([1]Calculation!$F:$F,ROW())=0,"-",INDEX([1]Calculation!$F:$F,ROW()))</f>
        <v>A+</v>
      </c>
      <c r="D731" t="str">
        <f>INDEX([1]Calculation!$I:$I,ROW())&amp;"  "&amp;INDEX([1]Calculation!$J:$J,ROW())</f>
        <v>460  a</v>
      </c>
      <c r="E731" s="2" t="str">
        <f>MONTH(INDEX([1]Calculation!$H:$H,ROW()))&amp;"/"&amp;DAY(INDEX([1]Calculation!$H:$H,ROW()))</f>
        <v>7/1</v>
      </c>
      <c r="F731" s="12">
        <f>ROUND(INDEX([1]Calculation!AK:AK,ROW()),1)</f>
        <v>0</v>
      </c>
      <c r="G731" s="8">
        <f>ROUND(INDEX([1]Calculation!K:K,ROW()),0)</f>
        <v>29</v>
      </c>
      <c r="H731" s="8">
        <f>ROUND(INDEX([1]Calculation!L:L,ROW()),0)</f>
        <v>0</v>
      </c>
      <c r="I731" s="8">
        <f>ROUND(INDEX([1]Calculation!M:M,ROW()),0)</f>
        <v>1</v>
      </c>
      <c r="J731" s="8">
        <f>ROUND(INDEX([1]Calculation!N:N,ROW()),0)</f>
        <v>4</v>
      </c>
      <c r="K731" s="8">
        <f>ROUND(INDEX([1]Calculation!O:O,ROW()),0)</f>
        <v>2</v>
      </c>
      <c r="L731" s="8">
        <f>ROUND(INDEX([1]Calculation!P:P,ROW()),0)</f>
        <v>23</v>
      </c>
      <c r="M731" s="8">
        <f>ROUND(INDEX([1]Calculation!Q:Q,ROW()),0)</f>
        <v>0</v>
      </c>
      <c r="N731" s="8">
        <f>ROUND(INDEX([1]Calculation!R:R,ROW()),0)</f>
        <v>11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ABC News/Washington Post</v>
      </c>
      <c r="C732" t="str">
        <f>IF(INDEX([1]Calculation!$F:$F,ROW())=0,"-",INDEX([1]Calculation!$F:$F,ROW()))</f>
        <v>A+</v>
      </c>
      <c r="D732" t="str">
        <f>INDEX([1]Calculation!$I:$I,ROW())&amp;"  "&amp;INDEX([1]Calculation!$J:$J,ROW())</f>
        <v>397  rv</v>
      </c>
      <c r="E732" s="2" t="str">
        <f>MONTH(INDEX([1]Calculation!$H:$H,ROW()))&amp;"/"&amp;DAY(INDEX([1]Calculation!$H:$H,ROW()))</f>
        <v>7/1</v>
      </c>
      <c r="F732" s="12">
        <f>ROUND(INDEX([1]Calculation!AK:AK,ROW()),1)</f>
        <v>0</v>
      </c>
      <c r="G732" s="8">
        <f>ROUND(INDEX([1]Calculation!K:K,ROW()),0)</f>
        <v>30</v>
      </c>
      <c r="H732" s="8">
        <f>ROUND(INDEX([1]Calculation!L:L,ROW()),0)</f>
        <v>0</v>
      </c>
      <c r="I732" s="8">
        <f>ROUND(INDEX([1]Calculation!M:M,ROW()),0)</f>
        <v>1</v>
      </c>
      <c r="J732" s="8">
        <f>ROUND(INDEX([1]Calculation!N:N,ROW()),0)</f>
        <v>4</v>
      </c>
      <c r="K732" s="8">
        <f>ROUND(INDEX([1]Calculation!O:O,ROW()),0)</f>
        <v>2</v>
      </c>
      <c r="L732" s="8">
        <f>ROUND(INDEX([1]Calculation!P:P,ROW()),0)</f>
        <v>19</v>
      </c>
      <c r="M732" s="8">
        <f>ROUND(INDEX([1]Calculation!Q:Q,ROW()),0)</f>
        <v>0</v>
      </c>
      <c r="N732" s="8">
        <f>ROUND(INDEX([1]Calculation!R:R,ROW()),0)</f>
        <v>12</v>
      </c>
      <c r="O732" s="8">
        <f>ROUND(INDEX([1]Calculation!S:S,ROW()),0)</f>
        <v>0</v>
      </c>
    </row>
    <row r="733" spans="1:15">
      <c r="A733" t="str">
        <f>INDEX([1]Calculation!$E:$E,ROW())</f>
        <v>US</v>
      </c>
      <c r="B733" t="str">
        <f>INDEX([1]Calculation!$C:$C,ROW())</f>
        <v>ABC News/Washington Post</v>
      </c>
      <c r="C733" t="str">
        <f>IF(INDEX([1]Calculation!$F:$F,ROW())=0,"-",INDEX([1]Calculation!$F:$F,ROW()))</f>
        <v>A+</v>
      </c>
      <c r="D733" t="str">
        <f>INDEX([1]Calculation!$I:$I,ROW())&amp;"  "&amp;INDEX([1]Calculation!$J:$J,ROW())</f>
        <v>460  a</v>
      </c>
      <c r="E733" s="2" t="str">
        <f>MONTH(INDEX([1]Calculation!$H:$H,ROW()))&amp;"/"&amp;DAY(INDEX([1]Calculation!$H:$H,ROW()))</f>
        <v>7/1</v>
      </c>
      <c r="F733" s="12">
        <f>ROUND(INDEX([1]Calculation!AK:AK,ROW()),1)</f>
        <v>0</v>
      </c>
      <c r="G733" s="8">
        <f>ROUND(INDEX([1]Calculation!K:K,ROW()),0)</f>
        <v>25</v>
      </c>
      <c r="H733" s="8">
        <f>ROUND(INDEX([1]Calculation!L:L,ROW()),0)</f>
        <v>0</v>
      </c>
      <c r="I733" s="8">
        <f>ROUND(INDEX([1]Calculation!M:M,ROW()),0)</f>
        <v>0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18</v>
      </c>
      <c r="M733" s="8">
        <f>ROUND(INDEX([1]Calculation!Q:Q,ROW()),0)</f>
        <v>0</v>
      </c>
      <c r="N733" s="8">
        <f>ROUND(INDEX([1]Calculation!R:R,ROW()),0)</f>
        <v>9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ABC News/Washington Post</v>
      </c>
      <c r="C734" t="str">
        <f>IF(INDEX([1]Calculation!$F:$F,ROW())=0,"-",INDEX([1]Calculation!$F:$F,ROW()))</f>
        <v>A+</v>
      </c>
      <c r="D734" t="str">
        <f>INDEX([1]Calculation!$I:$I,ROW())&amp;"  "&amp;INDEX([1]Calculation!$J:$J,ROW())</f>
        <v>397  rv</v>
      </c>
      <c r="E734" s="2" t="str">
        <f>MONTH(INDEX([1]Calculation!$H:$H,ROW()))&amp;"/"&amp;DAY(INDEX([1]Calculation!$H:$H,ROW()))</f>
        <v>7/1</v>
      </c>
      <c r="F734" s="12">
        <f>ROUND(INDEX([1]Calculation!AK:AK,ROW()),1)</f>
        <v>0</v>
      </c>
      <c r="G734" s="8">
        <f>ROUND(INDEX([1]Calculation!K:K,ROW()),0)</f>
        <v>28</v>
      </c>
      <c r="H734" s="8">
        <f>ROUND(INDEX([1]Calculation!L:L,ROW()),0)</f>
        <v>0</v>
      </c>
      <c r="I734" s="8">
        <f>ROUND(INDEX([1]Calculation!M:M,ROW()),0)</f>
        <v>0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16</v>
      </c>
      <c r="M734" s="8">
        <f>ROUND(INDEX([1]Calculation!Q:Q,ROW()),0)</f>
        <v>0</v>
      </c>
      <c r="N734" s="8">
        <f>ROUND(INDEX([1]Calculation!R:R,ROW()),0)</f>
        <v>10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Quinnipiac University</v>
      </c>
      <c r="C735" t="str">
        <f>IF(INDEX([1]Calculation!$F:$F,ROW())=0,"-",INDEX([1]Calculation!$F:$F,ROW()))</f>
        <v>B+</v>
      </c>
      <c r="D735" t="str">
        <f>INDEX([1]Calculation!$I:$I,ROW())&amp;"  "&amp;INDEX([1]Calculation!$J:$J,ROW())</f>
        <v>554  rv</v>
      </c>
      <c r="E735" s="2" t="str">
        <f>MONTH(INDEX([1]Calculation!$H:$H,ROW()))&amp;"/"&amp;DAY(INDEX([1]Calculation!$H:$H,ROW()))</f>
        <v>7/1</v>
      </c>
      <c r="F735" s="12">
        <f>ROUND(INDEX([1]Calculation!AK:AK,ROW()),1)</f>
        <v>0</v>
      </c>
      <c r="G735" s="8">
        <f>ROUND(INDEX([1]Calculation!K:K,ROW()),0)</f>
        <v>22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13</v>
      </c>
      <c r="M735" s="8">
        <f>ROUND(INDEX([1]Calculation!Q:Q,ROW()),0)</f>
        <v>0</v>
      </c>
      <c r="N735" s="8">
        <f>ROUND(INDEX([1]Calculation!R:R,ROW()),0)</f>
        <v>14</v>
      </c>
      <c r="O735" s="8">
        <f>ROUND(INDEX([1]Calculation!S:S,ROW()),0)</f>
        <v>1</v>
      </c>
    </row>
    <row r="736" spans="1:15">
      <c r="A736" t="str">
        <f>INDEX([1]Calculation!$E:$E,ROW())</f>
        <v>Iowa</v>
      </c>
      <c r="B736" t="str">
        <f>INDEX([1]Calculation!$C:$C,ROW())</f>
        <v>Suffolk University</v>
      </c>
      <c r="C736" t="str">
        <f>IF(INDEX([1]Calculation!$F:$F,ROW())=0,"-",INDEX([1]Calculation!$F:$F,ROW()))</f>
        <v>A-</v>
      </c>
      <c r="D736" t="str">
        <f>INDEX([1]Calculation!$I:$I,ROW())&amp;"  "&amp;INDEX([1]Calculation!$J:$J,ROW())</f>
        <v>500  lv</v>
      </c>
      <c r="E736" s="2" t="str">
        <f>MONTH(INDEX([1]Calculation!$H:$H,ROW()))&amp;"/"&amp;DAY(INDEX([1]Calculation!$H:$H,ROW()))</f>
        <v>7/1</v>
      </c>
      <c r="F736" s="12">
        <f>ROUND(INDEX([1]Calculation!AK:AK,ROW()),1)</f>
        <v>0.1</v>
      </c>
      <c r="G736" s="8">
        <f>ROUND(INDEX([1]Calculation!K:K,ROW()),0)</f>
        <v>24</v>
      </c>
      <c r="H736" s="8">
        <f>ROUND(INDEX([1]Calculation!L:L,ROW()),0)</f>
        <v>0</v>
      </c>
      <c r="I736" s="8">
        <f>ROUND(INDEX([1]Calculation!M:M,ROW()),0)</f>
        <v>2</v>
      </c>
      <c r="J736" s="8">
        <f>ROUND(INDEX([1]Calculation!N:N,ROW()),0)</f>
        <v>6</v>
      </c>
      <c r="K736" s="8">
        <f>ROUND(INDEX([1]Calculation!O:O,ROW()),0)</f>
        <v>2</v>
      </c>
      <c r="L736" s="8">
        <f>ROUND(INDEX([1]Calculation!P:P,ROW()),0)</f>
        <v>9</v>
      </c>
      <c r="M736" s="8">
        <f>ROUND(INDEX([1]Calculation!Q:Q,ROW()),0)</f>
        <v>0</v>
      </c>
      <c r="N736" s="8">
        <f>ROUND(INDEX([1]Calculation!R:R,ROW()),0)</f>
        <v>13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882  rv</v>
      </c>
      <c r="E737" s="2" t="str">
        <f>MONTH(INDEX([1]Calculation!$H:$H,ROW()))&amp;"/"&amp;DAY(INDEX([1]Calculation!$H:$H,ROW()))</f>
        <v>7/1</v>
      </c>
      <c r="F737" s="12">
        <f>ROUND(INDEX([1]Calculation!AK:AK,ROW()),1)</f>
        <v>0</v>
      </c>
      <c r="G737" s="8">
        <f>ROUND(INDEX([1]Calculation!K:K,ROW()),0)</f>
        <v>28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14</v>
      </c>
      <c r="M737" s="8">
        <f>ROUND(INDEX([1]Calculation!Q:Q,ROW()),0)</f>
        <v>0</v>
      </c>
      <c r="N737" s="8">
        <f>ROUND(INDEX([1]Calculation!R:R,ROW()),0)</f>
        <v>9</v>
      </c>
      <c r="O737" s="8">
        <f>ROUND(INDEX([1]Calculation!S:S,ROW()),0)</f>
        <v>1</v>
      </c>
    </row>
    <row r="738" spans="1:15">
      <c r="A738" t="str">
        <f>INDEX([1]Calculation!$E:$E,ROW())</f>
        <v>California</v>
      </c>
      <c r="B738" t="str">
        <f>INDEX([1]Calculation!$C:$C,ROW())</f>
        <v>Capitol Weekly</v>
      </c>
      <c r="C738" t="str">
        <f>IF(INDEX([1]Calculation!$F:$F,ROW())=0,"-",INDEX([1]Calculation!$F:$F,ROW()))</f>
        <v>-</v>
      </c>
      <c r="D738" t="str">
        <f>INDEX([1]Calculation!$I:$I,ROW())&amp;"  "&amp;INDEX([1]Calculation!$J:$J,ROW())</f>
        <v>703  lv</v>
      </c>
      <c r="E738" s="2" t="str">
        <f>MONTH(INDEX([1]Calculation!$H:$H,ROW()))&amp;"/"&amp;DAY(INDEX([1]Calculation!$H:$H,ROW()))</f>
        <v>6/30</v>
      </c>
      <c r="F738" s="12">
        <f>ROUND(INDEX([1]Calculation!AK:AK,ROW()),1)</f>
        <v>0</v>
      </c>
      <c r="G738" s="8">
        <f>ROUND(INDEX([1]Calculation!K:K,ROW()),0)</f>
        <v>23</v>
      </c>
      <c r="H738" s="8">
        <f>ROUND(INDEX([1]Calculation!L:L,ROW()),0)</f>
        <v>0</v>
      </c>
      <c r="I738" s="8">
        <f>ROUND(INDEX([1]Calculation!M:M,ROW()),0)</f>
        <v>2</v>
      </c>
      <c r="J738" s="8">
        <f>ROUND(INDEX([1]Calculation!N:N,ROW()),0)</f>
        <v>8</v>
      </c>
      <c r="K738" s="8">
        <f>ROUND(INDEX([1]Calculation!O:O,ROW()),0)</f>
        <v>1</v>
      </c>
      <c r="L738" s="8">
        <f>ROUND(INDEX([1]Calculation!P:P,ROW()),0)</f>
        <v>19</v>
      </c>
      <c r="M738" s="8">
        <f>ROUND(INDEX([1]Calculation!Q:Q,ROW()),0)</f>
        <v>0</v>
      </c>
      <c r="N738" s="8">
        <f>ROUND(INDEX([1]Calculation!R:R,ROW()),0)</f>
        <v>23</v>
      </c>
      <c r="O738" s="8">
        <f>ROUND(INDEX([1]Calculation!S:S,ROW()),0)</f>
        <v>2</v>
      </c>
    </row>
    <row r="739" spans="1:15">
      <c r="A739" t="str">
        <f>INDEX([1]Calculation!$E:$E,ROW())</f>
        <v>US</v>
      </c>
      <c r="B739" t="str">
        <f>INDEX([1]Calculation!$C:$C,ROW())</f>
        <v>Harris Insights &amp; Analytics</v>
      </c>
      <c r="C739" t="str">
        <f>IF(INDEX([1]Calculation!$F:$F,ROW())=0,"-",INDEX([1]Calculation!$F:$F,ROW()))</f>
        <v>C+</v>
      </c>
      <c r="D739" t="str">
        <f>INDEX([1]Calculation!$I:$I,ROW())&amp;"  "&amp;INDEX([1]Calculation!$J:$J,ROW())</f>
        <v>909  rv</v>
      </c>
      <c r="E739" s="2" t="str">
        <f>MONTH(INDEX([1]Calculation!$H:$H,ROW()))&amp;"/"&amp;DAY(INDEX([1]Calculation!$H:$H,ROW()))</f>
        <v>6/30</v>
      </c>
      <c r="F739" s="12">
        <f>ROUND(INDEX([1]Calculation!AK:AK,ROW()),1)</f>
        <v>0</v>
      </c>
      <c r="G739" s="8">
        <f>ROUND(INDEX([1]Calculation!K:K,ROW()),0)</f>
        <v>41</v>
      </c>
      <c r="H739" s="8">
        <f>ROUND(INDEX([1]Calculation!L:L,ROW()),0)</f>
        <v>0</v>
      </c>
      <c r="I739" s="8">
        <f>ROUND(INDEX([1]Calculation!M:M,ROW()),0)</f>
        <v>0</v>
      </c>
      <c r="J739" s="8">
        <f>ROUND(INDEX([1]Calculation!N:N,ROW()),0)</f>
        <v>0</v>
      </c>
      <c r="K739" s="8">
        <f>ROUND(INDEX([1]Calculation!O:O,ROW()),0)</f>
        <v>0</v>
      </c>
      <c r="L739" s="8">
        <f>ROUND(INDEX([1]Calculation!P:P,ROW()),0)</f>
        <v>0</v>
      </c>
      <c r="M739" s="8">
        <f>ROUND(INDEX([1]Calculation!Q:Q,ROW()),0)</f>
        <v>0</v>
      </c>
      <c r="N739" s="8">
        <f>ROUND(INDEX([1]Calculation!R:R,ROW()),0)</f>
        <v>40</v>
      </c>
      <c r="O739" s="8">
        <f>ROUND(INDEX([1]Calculation!S:S,ROW()),0)</f>
        <v>0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449  rv</v>
      </c>
      <c r="E740" s="2" t="str">
        <f>MONTH(INDEX([1]Calculation!$H:$H,ROW()))&amp;"/"&amp;DAY(INDEX([1]Calculation!$H:$H,ROW()))</f>
        <v>6/30</v>
      </c>
      <c r="F740" s="12">
        <f>ROUND(INDEX([1]Calculation!AK:AK,ROW()),1)</f>
        <v>0</v>
      </c>
      <c r="G740" s="8">
        <f>ROUND(INDEX([1]Calculation!K:K,ROW()),0)</f>
        <v>33</v>
      </c>
      <c r="H740" s="8">
        <f>ROUND(INDEX([1]Calculation!L:L,ROW()),0)</f>
        <v>0</v>
      </c>
      <c r="I740" s="8">
        <f>ROUND(INDEX([1]Calculation!M:M,ROW()),0)</f>
        <v>2</v>
      </c>
      <c r="J740" s="8">
        <f>ROUND(INDEX([1]Calculation!N:N,ROW()),0)</f>
        <v>6</v>
      </c>
      <c r="K740" s="8">
        <f>ROUND(INDEX([1]Calculation!O:O,ROW()),0)</f>
        <v>0</v>
      </c>
      <c r="L740" s="8">
        <f>ROUND(INDEX([1]Calculation!P:P,ROW()),0)</f>
        <v>15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SSRS</v>
      </c>
      <c r="C741" t="str">
        <f>IF(INDEX([1]Calculation!$F:$F,ROW())=0,"-",INDEX([1]Calculation!$F:$F,ROW()))</f>
        <v>A/B</v>
      </c>
      <c r="D741" t="str">
        <f>INDEX([1]Calculation!$I:$I,ROW())&amp;"  "&amp;INDEX([1]Calculation!$J:$J,ROW())</f>
        <v>656  rv</v>
      </c>
      <c r="E741" s="2" t="str">
        <f>MONTH(INDEX([1]Calculation!$H:$H,ROW()))&amp;"/"&amp;DAY(INDEX([1]Calculation!$H:$H,ROW()))</f>
        <v>6/30</v>
      </c>
      <c r="F741" s="12">
        <f>ROUND(INDEX([1]Calculation!AK:AK,ROW()),1)</f>
        <v>0</v>
      </c>
      <c r="G741" s="8">
        <f>ROUND(INDEX([1]Calculation!K:K,ROW()),0)</f>
        <v>22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4</v>
      </c>
      <c r="K741" s="8">
        <f>ROUND(INDEX([1]Calculation!O:O,ROW()),0)</f>
        <v>2</v>
      </c>
      <c r="L741" s="8">
        <f>ROUND(INDEX([1]Calculation!P:P,ROW()),0)</f>
        <v>14</v>
      </c>
      <c r="M741" s="8">
        <f>ROUND(INDEX([1]Calculation!Q:Q,ROW()),0)</f>
        <v>0</v>
      </c>
      <c r="N741" s="8">
        <f>ROUND(INDEX([1]Calculation!R:R,ROW()),0)</f>
        <v>15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Harris Insights &amp; Analytics</v>
      </c>
      <c r="C742" t="str">
        <f>IF(INDEX([1]Calculation!$F:$F,ROW())=0,"-",INDEX([1]Calculation!$F:$F,ROW()))</f>
        <v>C+</v>
      </c>
      <c r="D742" t="str">
        <f>INDEX([1]Calculation!$I:$I,ROW())&amp;"  "&amp;INDEX([1]Calculation!$J:$J,ROW())</f>
        <v>909  rv</v>
      </c>
      <c r="E742" s="2" t="str">
        <f>MONTH(INDEX([1]Calculation!$H:$H,ROW()))&amp;"/"&amp;DAY(INDEX([1]Calculation!$H:$H,ROW()))</f>
        <v>6/30</v>
      </c>
      <c r="F742" s="12">
        <f>ROUND(INDEX([1]Calculation!AK:AK,ROW()),1)</f>
        <v>0</v>
      </c>
      <c r="G742" s="8">
        <f>ROUND(INDEX([1]Calculation!K:K,ROW()),0)</f>
        <v>0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41</v>
      </c>
      <c r="M742" s="8">
        <f>ROUND(INDEX([1]Calculation!Q:Q,ROW()),0)</f>
        <v>0</v>
      </c>
      <c r="N742" s="8">
        <f>ROUND(INDEX([1]Calculation!R:R,ROW()),0)</f>
        <v>36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Harris Insights &amp; Analytics</v>
      </c>
      <c r="C743" t="str">
        <f>IF(INDEX([1]Calculation!$F:$F,ROW())=0,"-",INDEX([1]Calculation!$F:$F,ROW()))</f>
        <v>C+</v>
      </c>
      <c r="D743" t="str">
        <f>INDEX([1]Calculation!$I:$I,ROW())&amp;"  "&amp;INDEX([1]Calculation!$J:$J,ROW())</f>
        <v>909  rv</v>
      </c>
      <c r="E743" s="2" t="str">
        <f>MONTH(INDEX([1]Calculation!$H:$H,ROW()))&amp;"/"&amp;DAY(INDEX([1]Calculation!$H:$H,ROW()))</f>
        <v>6/30</v>
      </c>
      <c r="F743" s="12">
        <f>ROUND(INDEX([1]Calculation!AK:AK,ROW()),1)</f>
        <v>0</v>
      </c>
      <c r="G743" s="8">
        <f>ROUND(INDEX([1]Calculation!K:K,ROW()),0)</f>
        <v>41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40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Harris Insights &amp; Analytics</v>
      </c>
      <c r="C744" t="str">
        <f>IF(INDEX([1]Calculation!$F:$F,ROW())=0,"-",INDEX([1]Calculation!$F:$F,ROW()))</f>
        <v>C+</v>
      </c>
      <c r="D744" t="str">
        <f>INDEX([1]Calculation!$I:$I,ROW())&amp;"  "&amp;INDEX([1]Calculation!$J:$J,ROW())</f>
        <v>909  rv</v>
      </c>
      <c r="E744" s="2" t="str">
        <f>MONTH(INDEX([1]Calculation!$H:$H,ROW()))&amp;"/"&amp;DAY(INDEX([1]Calculation!$H:$H,ROW()))</f>
        <v>6/30</v>
      </c>
      <c r="F744" s="12">
        <f>ROUND(INDEX([1]Calculation!AK:AK,ROW()),1)</f>
        <v>0</v>
      </c>
      <c r="G744" s="8">
        <f>ROUND(INDEX([1]Calculation!K:K,ROW()),0)</f>
        <v>0</v>
      </c>
      <c r="H744" s="8">
        <f>ROUND(INDEX([1]Calculation!L:L,ROW()),0)</f>
        <v>0</v>
      </c>
      <c r="I744" s="8">
        <f>ROUND(INDEX([1]Calculation!M:M,ROW()),0)</f>
        <v>0</v>
      </c>
      <c r="J744" s="8">
        <f>ROUND(INDEX([1]Calculation!N:N,ROW()),0)</f>
        <v>0</v>
      </c>
      <c r="K744" s="8">
        <f>ROUND(INDEX([1]Calculation!O:O,ROW()),0)</f>
        <v>0</v>
      </c>
      <c r="L744" s="8">
        <f>ROUND(INDEX([1]Calculation!P:P,ROW()),0)</f>
        <v>0</v>
      </c>
      <c r="M744" s="8">
        <f>ROUND(INDEX([1]Calculation!Q:Q,ROW()),0)</f>
        <v>0</v>
      </c>
      <c r="N744" s="8">
        <f>ROUND(INDEX([1]Calculation!R:R,ROW()),0)</f>
        <v>35</v>
      </c>
      <c r="O744" s="8">
        <f>ROUND(INDEX([1]Calculation!S:S,ROW()),0)</f>
        <v>0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909  rv</v>
      </c>
      <c r="E745" s="2" t="str">
        <f>MONTH(INDEX([1]Calculation!$H:$H,ROW()))&amp;"/"&amp;DAY(INDEX([1]Calculation!$H:$H,ROW()))</f>
        <v>6/30</v>
      </c>
      <c r="F745" s="12">
        <f>ROUND(INDEX([1]Calculation!AK:AK,ROW()),1)</f>
        <v>0</v>
      </c>
      <c r="G745" s="8">
        <f>ROUND(INDEX([1]Calculation!K:K,ROW()),0)</f>
        <v>0</v>
      </c>
      <c r="H745" s="8">
        <f>ROUND(INDEX([1]Calculation!L:L,ROW()),0)</f>
        <v>0</v>
      </c>
      <c r="I745" s="8">
        <f>ROUND(INDEX([1]Calculation!M:M,ROW()),0)</f>
        <v>0</v>
      </c>
      <c r="J745" s="8">
        <f>ROUND(INDEX([1]Calculation!N:N,ROW()),0)</f>
        <v>0</v>
      </c>
      <c r="K745" s="8">
        <f>ROUND(INDEX([1]Calculation!O:O,ROW()),0)</f>
        <v>0</v>
      </c>
      <c r="L745" s="8">
        <f>ROUND(INDEX([1]Calculation!P:P,ROW()),0)</f>
        <v>41</v>
      </c>
      <c r="M745" s="8">
        <f>ROUND(INDEX([1]Calculation!Q:Q,ROW()),0)</f>
        <v>0</v>
      </c>
      <c r="N745" s="8">
        <f>ROUND(INDEX([1]Calculation!R:R,ROW()),0)</f>
        <v>0</v>
      </c>
      <c r="O745" s="8">
        <f>ROUND(INDEX([1]Calculation!S:S,ROW()),0)</f>
        <v>0</v>
      </c>
    </row>
    <row r="746" spans="1:15">
      <c r="A746" t="str">
        <f>INDEX([1]Calculation!$E:$E,ROW())</f>
        <v>US</v>
      </c>
      <c r="B746" t="str">
        <f>INDEX([1]Calculation!$C:$C,ROW())</f>
        <v>Harris Insights &amp; Analytics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909  rv</v>
      </c>
      <c r="E746" s="2" t="str">
        <f>MONTH(INDEX([1]Calculation!$H:$H,ROW()))&amp;"/"&amp;DAY(INDEX([1]Calculation!$H:$H,ROW()))</f>
        <v>6/30</v>
      </c>
      <c r="F746" s="12">
        <f>ROUND(INDEX([1]Calculation!AK:AK,ROW()),1)</f>
        <v>0</v>
      </c>
      <c r="G746" s="8">
        <f>ROUND(INDEX([1]Calculation!K:K,ROW()),0)</f>
        <v>40</v>
      </c>
      <c r="H746" s="8">
        <f>ROUND(INDEX([1]Calculation!L:L,ROW()),0)</f>
        <v>0</v>
      </c>
      <c r="I746" s="8">
        <f>ROUND(INDEX([1]Calculation!M:M,ROW()),0)</f>
        <v>0</v>
      </c>
      <c r="J746" s="8">
        <f>ROUND(INDEX([1]Calculation!N:N,ROW()),0)</f>
        <v>0</v>
      </c>
      <c r="K746" s="8">
        <f>ROUND(INDEX([1]Calculation!O:O,ROW()),0)</f>
        <v>0</v>
      </c>
      <c r="L746" s="8">
        <f>ROUND(INDEX([1]Calculation!P:P,ROW()),0)</f>
        <v>0</v>
      </c>
      <c r="M746" s="8">
        <f>ROUND(INDEX([1]Calculation!Q:Q,ROW()),0)</f>
        <v>0</v>
      </c>
      <c r="N746" s="8">
        <f>ROUND(INDEX([1]Calculation!R:R,ROW()),0)</f>
        <v>0</v>
      </c>
      <c r="O746" s="8">
        <f>ROUND(INDEX([1]Calculation!S:S,ROW()),0)</f>
        <v>0</v>
      </c>
    </row>
    <row r="747" spans="1:15">
      <c r="A747" t="str">
        <f>INDEX([1]Calculation!$E:$E,ROW())</f>
        <v>US</v>
      </c>
      <c r="B747" t="str">
        <f>INDEX([1]Calculation!$C:$C,ROW())</f>
        <v>Harris Insights &amp; Analytics</v>
      </c>
      <c r="C747" t="str">
        <f>IF(INDEX([1]Calculation!$F:$F,ROW())=0,"-",INDEX([1]Calculation!$F:$F,ROW()))</f>
        <v>C+</v>
      </c>
      <c r="D747" t="str">
        <f>INDEX([1]Calculation!$I:$I,ROW())&amp;"  "&amp;INDEX([1]Calculation!$J:$J,ROW())</f>
        <v>909  rv</v>
      </c>
      <c r="E747" s="2" t="str">
        <f>MONTH(INDEX([1]Calculation!$H:$H,ROW()))&amp;"/"&amp;DAY(INDEX([1]Calculation!$H:$H,ROW()))</f>
        <v>6/30</v>
      </c>
      <c r="F747" s="12">
        <f>ROUND(INDEX([1]Calculation!AK:AK,ROW()),1)</f>
        <v>0</v>
      </c>
      <c r="G747" s="8">
        <f>ROUND(INDEX([1]Calculation!K:K,ROW()),0)</f>
        <v>28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4</v>
      </c>
      <c r="K747" s="8">
        <f>ROUND(INDEX([1]Calculation!O:O,ROW()),0)</f>
        <v>1</v>
      </c>
      <c r="L747" s="8">
        <f>ROUND(INDEX([1]Calculation!P:P,ROW()),0)</f>
        <v>14</v>
      </c>
      <c r="M747" s="8">
        <f>ROUND(INDEX([1]Calculation!Q:Q,ROW()),0)</f>
        <v>0</v>
      </c>
      <c r="N747" s="8">
        <f>ROUND(INDEX([1]Calculation!R:R,ROW()),0)</f>
        <v>8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Morning Consult</v>
      </c>
      <c r="C748" t="str">
        <f>IF(INDEX([1]Calculation!$F:$F,ROW())=0,"-",INDEX([1]Calculation!$F:$F,ROW()))</f>
        <v>B/C</v>
      </c>
      <c r="D748" t="str">
        <f>INDEX([1]Calculation!$I:$I,ROW())&amp;"  "&amp;INDEX([1]Calculation!$J:$J,ROW())</f>
        <v>2485  lv</v>
      </c>
      <c r="E748" s="2" t="str">
        <f>MONTH(INDEX([1]Calculation!$H:$H,ROW()))&amp;"/"&amp;DAY(INDEX([1]Calculation!$H:$H,ROW()))</f>
        <v>6/30</v>
      </c>
      <c r="F748" s="12">
        <f>ROUND(INDEX([1]Calculation!AK:AK,ROW()),1)</f>
        <v>0</v>
      </c>
      <c r="G748" s="8">
        <f>ROUND(INDEX([1]Calculation!K:K,ROW()),0)</f>
        <v>31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17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Harris Insights &amp; Analytics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845  rv</v>
      </c>
      <c r="E749" s="2" t="str">
        <f>MONTH(INDEX([1]Calculation!$H:$H,ROW()))&amp;"/"&amp;DAY(INDEX([1]Calculation!$H:$H,ROW()))</f>
        <v>6/29</v>
      </c>
      <c r="F749" s="12">
        <f>ROUND(INDEX([1]Calculation!AK:AK,ROW()),1)</f>
        <v>0</v>
      </c>
      <c r="G749" s="8">
        <f>ROUND(INDEX([1]Calculation!K:K,ROW()),0)</f>
        <v>34</v>
      </c>
      <c r="H749" s="8">
        <f>ROUND(INDEX([1]Calculation!L:L,ROW()),0)</f>
        <v>1</v>
      </c>
      <c r="I749" s="8">
        <f>ROUND(INDEX([1]Calculation!M:M,ROW()),0)</f>
        <v>3</v>
      </c>
      <c r="J749" s="8">
        <f>ROUND(INDEX([1]Calculation!N:N,ROW()),0)</f>
        <v>3</v>
      </c>
      <c r="K749" s="8">
        <f>ROUND(INDEX([1]Calculation!O:O,ROW()),0)</f>
        <v>1</v>
      </c>
      <c r="L749" s="8">
        <f>ROUND(INDEX([1]Calculation!P:P,ROW()),0)</f>
        <v>15</v>
      </c>
      <c r="M749" s="8">
        <f>ROUND(INDEX([1]Calculation!Q:Q,ROW()),0)</f>
        <v>0</v>
      </c>
      <c r="N749" s="8">
        <f>ROUND(INDEX([1]Calculation!R:R,ROW()),0)</f>
        <v>11</v>
      </c>
      <c r="O749" s="8">
        <f>ROUND(INDEX([1]Calculation!S:S,ROW()),0)</f>
        <v>1</v>
      </c>
    </row>
    <row r="750" spans="1:15">
      <c r="A750" t="str">
        <f>INDEX([1]Calculation!$E:$E,ROW())</f>
        <v>US</v>
      </c>
      <c r="B750" t="str">
        <f>INDEX([1]Calculation!$C:$C,ROW())</f>
        <v>Harris Insights &amp; Analytics</v>
      </c>
      <c r="C750" t="str">
        <f>IF(INDEX([1]Calculation!$F:$F,ROW())=0,"-",INDEX([1]Calculation!$F:$F,ROW()))</f>
        <v>C+</v>
      </c>
      <c r="D750" t="str">
        <f>INDEX([1]Calculation!$I:$I,ROW())&amp;"  "&amp;INDEX([1]Calculation!$J:$J,ROW())</f>
        <v>903  rv</v>
      </c>
      <c r="E750" s="2" t="str">
        <f>MONTH(INDEX([1]Calculation!$H:$H,ROW()))&amp;"/"&amp;DAY(INDEX([1]Calculation!$H:$H,ROW()))</f>
        <v>6/29</v>
      </c>
      <c r="F750" s="12">
        <f>ROUND(INDEX([1]Calculation!AK:AK,ROW()),1)</f>
        <v>0</v>
      </c>
      <c r="G750" s="8">
        <f>ROUND(INDEX([1]Calculation!K:K,ROW()),0)</f>
        <v>27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3</v>
      </c>
      <c r="K750" s="8">
        <f>ROUND(INDEX([1]Calculation!O:O,ROW()),0)</f>
        <v>1</v>
      </c>
      <c r="L750" s="8">
        <f>ROUND(INDEX([1]Calculation!P:P,ROW()),0)</f>
        <v>18</v>
      </c>
      <c r="M750" s="8">
        <f>ROUND(INDEX([1]Calculation!Q:Q,ROW()),0)</f>
        <v>0</v>
      </c>
      <c r="N750" s="8">
        <f>ROUND(INDEX([1]Calculation!R:R,ROW()),0)</f>
        <v>8</v>
      </c>
      <c r="O750" s="8">
        <f>ROUND(INDEX([1]Calculation!S:S,ROW()),0)</f>
        <v>1</v>
      </c>
    </row>
    <row r="751" spans="1:15">
      <c r="A751" t="str">
        <f>INDEX([1]Calculation!$E:$E,ROW())</f>
        <v>US</v>
      </c>
      <c r="B751" t="str">
        <f>INDEX([1]Calculation!$C:$C,ROW())</f>
        <v>Harris Insights &amp; Analytics</v>
      </c>
      <c r="C751" t="str">
        <f>IF(INDEX([1]Calculation!$F:$F,ROW())=0,"-",INDEX([1]Calculation!$F:$F,ROW()))</f>
        <v>C+</v>
      </c>
      <c r="D751" t="str">
        <f>INDEX([1]Calculation!$I:$I,ROW())&amp;"  "&amp;INDEX([1]Calculation!$J:$J,ROW())</f>
        <v>888  rv</v>
      </c>
      <c r="E751" s="2" t="str">
        <f>MONTH(INDEX([1]Calculation!$H:$H,ROW()))&amp;"/"&amp;DAY(INDEX([1]Calculation!$H:$H,ROW()))</f>
        <v>6/28</v>
      </c>
      <c r="F751" s="12">
        <f>ROUND(INDEX([1]Calculation!AK:AK,ROW()),1)</f>
        <v>0</v>
      </c>
      <c r="G751" s="8">
        <f>ROUND(INDEX([1]Calculation!K:K,ROW()),0)</f>
        <v>30</v>
      </c>
      <c r="H751" s="8">
        <f>ROUND(INDEX([1]Calculation!L:L,ROW()),0)</f>
        <v>0</v>
      </c>
      <c r="I751" s="8">
        <f>ROUND(INDEX([1]Calculation!M:M,ROW()),0)</f>
        <v>3</v>
      </c>
      <c r="J751" s="8">
        <f>ROUND(INDEX([1]Calculation!N:N,ROW()),0)</f>
        <v>4</v>
      </c>
      <c r="K751" s="8">
        <f>ROUND(INDEX([1]Calculation!O:O,ROW()),0)</f>
        <v>1</v>
      </c>
      <c r="L751" s="8">
        <f>ROUND(INDEX([1]Calculation!P:P,ROW()),0)</f>
        <v>20</v>
      </c>
      <c r="M751" s="8">
        <f>ROUND(INDEX([1]Calculation!Q:Q,ROW()),0)</f>
        <v>0</v>
      </c>
      <c r="N751" s="8">
        <f>ROUND(INDEX([1]Calculation!R:R,ROW()),0)</f>
        <v>10</v>
      </c>
      <c r="O751" s="8">
        <f>ROUND(INDEX([1]Calculation!S:S,ROW()),0)</f>
        <v>1</v>
      </c>
    </row>
    <row r="752" spans="1:15">
      <c r="A752" t="str">
        <f>INDEX([1]Calculation!$E:$E,ROW())</f>
        <v>US</v>
      </c>
      <c r="B752" t="str">
        <f>INDEX([1]Calculation!$C:$C,ROW())</f>
        <v>Morning Consult</v>
      </c>
      <c r="C752" t="str">
        <f>IF(INDEX([1]Calculation!$F:$F,ROW())=0,"-",INDEX([1]Calculation!$F:$F,ROW()))</f>
        <v>B/C</v>
      </c>
      <c r="D752" t="str">
        <f>INDEX([1]Calculation!$I:$I,ROW())&amp;"  "&amp;INDEX([1]Calculation!$J:$J,ROW())</f>
        <v>2407  lv</v>
      </c>
      <c r="E752" s="2" t="str">
        <f>MONTH(INDEX([1]Calculation!$H:$H,ROW()))&amp;"/"&amp;DAY(INDEX([1]Calculation!$H:$H,ROW()))</f>
        <v>6/28</v>
      </c>
      <c r="F752" s="12">
        <f>ROUND(INDEX([1]Calculation!AK:AK,ROW()),1)</f>
        <v>0</v>
      </c>
      <c r="G752" s="8">
        <f>ROUND(INDEX([1]Calculation!K:K,ROW()),0)</f>
        <v>33</v>
      </c>
      <c r="H752" s="8">
        <f>ROUND(INDEX([1]Calculation!L:L,ROW()),0)</f>
        <v>0</v>
      </c>
      <c r="I752" s="8">
        <f>ROUND(INDEX([1]Calculation!M:M,ROW()),0)</f>
        <v>3</v>
      </c>
      <c r="J752" s="8">
        <f>ROUND(INDEX([1]Calculation!N:N,ROW()),0)</f>
        <v>6</v>
      </c>
      <c r="K752" s="8">
        <f>ROUND(INDEX([1]Calculation!O:O,ROW()),0)</f>
        <v>1</v>
      </c>
      <c r="L752" s="8">
        <f>ROUND(INDEX([1]Calculation!P:P,ROW()),0)</f>
        <v>19</v>
      </c>
      <c r="M752" s="8">
        <f>ROUND(INDEX([1]Calculation!Q:Q,ROW()),0)</f>
        <v>0</v>
      </c>
      <c r="N752" s="8">
        <f>ROUND(INDEX([1]Calculation!R:R,ROW()),0)</f>
        <v>12</v>
      </c>
      <c r="O752" s="8">
        <f>ROUND(INDEX([1]Calculation!S:S,ROW()),0)</f>
        <v>2</v>
      </c>
    </row>
    <row r="753" spans="1:15">
      <c r="A753" t="str">
        <f>INDEX([1]Calculation!$E:$E,ROW())</f>
        <v>US</v>
      </c>
      <c r="B753" t="str">
        <f>INDEX([1]Calculation!$C:$C,ROW())</f>
        <v>Harris Insights &amp; Analytics</v>
      </c>
      <c r="C753" t="str">
        <f>IF(INDEX([1]Calculation!$F:$F,ROW())=0,"-",INDEX([1]Calculation!$F:$F,ROW()))</f>
        <v>C+</v>
      </c>
      <c r="D753" t="str">
        <f>INDEX([1]Calculation!$I:$I,ROW())&amp;"  "&amp;INDEX([1]Calculation!$J:$J,ROW())</f>
        <v>889  rv</v>
      </c>
      <c r="E753" s="2" t="str">
        <f>MONTH(INDEX([1]Calculation!$H:$H,ROW()))&amp;"/"&amp;DAY(INDEX([1]Calculation!$H:$H,ROW()))</f>
        <v>6/27</v>
      </c>
      <c r="F753" s="12">
        <f>ROUND(INDEX([1]Calculation!AK:AK,ROW()),1)</f>
        <v>0</v>
      </c>
      <c r="G753" s="8">
        <f>ROUND(INDEX([1]Calculation!K:K,ROW()),0)</f>
        <v>31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4</v>
      </c>
      <c r="K753" s="8">
        <f>ROUND(INDEX([1]Calculation!O:O,ROW()),0)</f>
        <v>1</v>
      </c>
      <c r="L753" s="8">
        <f>ROUND(INDEX([1]Calculation!P:P,ROW()),0)</f>
        <v>17</v>
      </c>
      <c r="M753" s="8">
        <f>ROUND(INDEX([1]Calculation!Q:Q,ROW()),0)</f>
        <v>0</v>
      </c>
      <c r="N753" s="8">
        <f>ROUND(INDEX([1]Calculation!R:R,ROW()),0)</f>
        <v>10</v>
      </c>
      <c r="O753" s="8">
        <f>ROUND(INDEX([1]Calculation!S:S,ROW()),0)</f>
        <v>1</v>
      </c>
    </row>
    <row r="754" spans="1:15">
      <c r="A754" t="str">
        <f>INDEX([1]Calculation!$E:$E,ROW())</f>
        <v>US</v>
      </c>
      <c r="B754" t="str">
        <f>INDEX([1]Calculation!$C:$C,ROW())</f>
        <v>Morning Consult</v>
      </c>
      <c r="C754" t="str">
        <f>IF(INDEX([1]Calculation!$F:$F,ROW())=0,"-",INDEX([1]Calculation!$F:$F,ROW()))</f>
        <v>B/C</v>
      </c>
      <c r="D754" t="str">
        <f>INDEX([1]Calculation!$I:$I,ROW())&amp;"  "&amp;INDEX([1]Calculation!$J:$J,ROW())</f>
        <v>2041  lv</v>
      </c>
      <c r="E754" s="2" t="str">
        <f>MONTH(INDEX([1]Calculation!$H:$H,ROW()))&amp;"/"&amp;DAY(INDEX([1]Calculation!$H:$H,ROW()))</f>
        <v>6/27</v>
      </c>
      <c r="F754" s="12">
        <f>ROUND(INDEX([1]Calculation!AK:AK,ROW()),1)</f>
        <v>0</v>
      </c>
      <c r="G754" s="8">
        <f>ROUND(INDEX([1]Calculation!K:K,ROW()),0)</f>
        <v>33</v>
      </c>
      <c r="H754" s="8">
        <f>ROUND(INDEX([1]Calculation!L:L,ROW()),0)</f>
        <v>0</v>
      </c>
      <c r="I754" s="8">
        <f>ROUND(INDEX([1]Calculation!M:M,ROW()),0)</f>
        <v>4</v>
      </c>
      <c r="J754" s="8">
        <f>ROUND(INDEX([1]Calculation!N:N,ROW()),0)</f>
        <v>5</v>
      </c>
      <c r="K754" s="8">
        <f>ROUND(INDEX([1]Calculation!O:O,ROW()),0)</f>
        <v>1</v>
      </c>
      <c r="L754" s="8">
        <f>ROUND(INDEX([1]Calculation!P:P,ROW()),0)</f>
        <v>17</v>
      </c>
      <c r="M754" s="8">
        <f>ROUND(INDEX([1]Calculation!Q:Q,ROW()),0)</f>
        <v>0</v>
      </c>
      <c r="N754" s="8">
        <f>ROUND(INDEX([1]Calculation!R:R,ROW()),0)</f>
        <v>17</v>
      </c>
      <c r="O754" s="8">
        <f>ROUND(INDEX([1]Calculation!S:S,ROW()),0)</f>
        <v>1</v>
      </c>
    </row>
    <row r="755" spans="1:15">
      <c r="A755" t="str">
        <f>INDEX([1]Calculation!$E:$E,ROW())</f>
        <v>US</v>
      </c>
      <c r="B755" t="str">
        <f>INDEX([1]Calculation!$C:$C,ROW())</f>
        <v>YouGov Blue/Data for Progress</v>
      </c>
      <c r="C755" t="str">
        <f>IF(INDEX([1]Calculation!$F:$F,ROW())=0,"-",INDEX([1]Calculation!$F:$F,ROW()))</f>
        <v>-</v>
      </c>
      <c r="D755" t="str">
        <f>INDEX([1]Calculation!$I:$I,ROW())&amp;"  "&amp;INDEX([1]Calculation!$J:$J,ROW())</f>
        <v>1402  lv</v>
      </c>
      <c r="E755" s="2" t="str">
        <f>MONTH(INDEX([1]Calculation!$H:$H,ROW()))&amp;"/"&amp;DAY(INDEX([1]Calculation!$H:$H,ROW()))</f>
        <v>6/26</v>
      </c>
      <c r="F755" s="12">
        <f>ROUND(INDEX([1]Calculation!AK:AK,ROW()),1)</f>
        <v>0</v>
      </c>
      <c r="G755" s="8">
        <f>ROUND(INDEX([1]Calculation!K:K,ROW()),0)</f>
        <v>30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7</v>
      </c>
      <c r="K755" s="8">
        <f>ROUND(INDEX([1]Calculation!O:O,ROW()),0)</f>
        <v>1</v>
      </c>
      <c r="L755" s="8">
        <f>ROUND(INDEX([1]Calculation!P:P,ROW()),0)</f>
        <v>16</v>
      </c>
      <c r="M755" s="8">
        <f>ROUND(INDEX([1]Calculation!Q:Q,ROW()),0)</f>
        <v>0</v>
      </c>
      <c r="N755" s="8">
        <f>ROUND(INDEX([1]Calculation!R:R,ROW()),0)</f>
        <v>24</v>
      </c>
      <c r="O755" s="8">
        <f>ROUND(INDEX([1]Calculation!S:S,ROW()),0)</f>
        <v>2</v>
      </c>
    </row>
    <row r="756" spans="1:15">
      <c r="A756" t="str">
        <f>INDEX([1]Calculation!$E:$E,ROW())</f>
        <v>US</v>
      </c>
      <c r="B756" t="str">
        <f>INDEX([1]Calculation!$C:$C,ROW())</f>
        <v>Harris Insights &amp; Analytics</v>
      </c>
      <c r="C756" t="str">
        <f>IF(INDEX([1]Calculation!$F:$F,ROW())=0,"-",INDEX([1]Calculation!$F:$F,ROW()))</f>
        <v>C+</v>
      </c>
      <c r="D756" t="str">
        <f>INDEX([1]Calculation!$I:$I,ROW())&amp;"  "&amp;INDEX([1]Calculation!$J:$J,ROW())</f>
        <v>892  rv</v>
      </c>
      <c r="E756" s="2" t="str">
        <f>MONTH(INDEX([1]Calculation!$H:$H,ROW()))&amp;"/"&amp;DAY(INDEX([1]Calculation!$H:$H,ROW()))</f>
        <v>6/26</v>
      </c>
      <c r="F756" s="12">
        <f>ROUND(INDEX([1]Calculation!AK:AK,ROW()),1)</f>
        <v>0</v>
      </c>
      <c r="G756" s="8">
        <f>ROUND(INDEX([1]Calculation!K:K,ROW()),0)</f>
        <v>29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3</v>
      </c>
      <c r="K756" s="8">
        <f>ROUND(INDEX([1]Calculation!O:O,ROW()),0)</f>
        <v>1</v>
      </c>
      <c r="L756" s="8">
        <f>ROUND(INDEX([1]Calculation!P:P,ROW()),0)</f>
        <v>17</v>
      </c>
      <c r="M756" s="8">
        <f>ROUND(INDEX([1]Calculation!Q:Q,ROW()),0)</f>
        <v>0</v>
      </c>
      <c r="N756" s="8">
        <f>ROUND(INDEX([1]Calculation!R:R,ROW()),0)</f>
        <v>9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Morning Consult</v>
      </c>
      <c r="C757" t="str">
        <f>IF(INDEX([1]Calculation!$F:$F,ROW())=0,"-",INDEX([1]Calculation!$F:$F,ROW()))</f>
        <v>B/C</v>
      </c>
      <c r="D757" t="str">
        <f>INDEX([1]Calculation!$I:$I,ROW())&amp;"  "&amp;INDEX([1]Calculation!$J:$J,ROW())</f>
        <v>7150  lv</v>
      </c>
      <c r="E757" s="2" t="str">
        <f>MONTH(INDEX([1]Calculation!$H:$H,ROW()))&amp;"/"&amp;DAY(INDEX([1]Calculation!$H:$H,ROW()))</f>
        <v>6/26</v>
      </c>
      <c r="F757" s="12">
        <f>ROUND(INDEX([1]Calculation!AK:AK,ROW()),1)</f>
        <v>0</v>
      </c>
      <c r="G757" s="8">
        <f>ROUND(INDEX([1]Calculation!K:K,ROW()),0)</f>
        <v>35</v>
      </c>
      <c r="H757" s="8">
        <f>ROUND(INDEX([1]Calculation!L:L,ROW()),0)</f>
        <v>0</v>
      </c>
      <c r="I757" s="8">
        <f>ROUND(INDEX([1]Calculation!M:M,ROW()),0)</f>
        <v>3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18</v>
      </c>
      <c r="M757" s="8">
        <f>ROUND(INDEX([1]Calculation!Q:Q,ROW()),0)</f>
        <v>0</v>
      </c>
      <c r="N757" s="8">
        <f>ROUND(INDEX([1]Calculation!R:R,ROW()),0)</f>
        <v>12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Echelon Insights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484  rv</v>
      </c>
      <c r="E758" s="2" t="str">
        <f>MONTH(INDEX([1]Calculation!$H:$H,ROW()))&amp;"/"&amp;DAY(INDEX([1]Calculation!$H:$H,ROW()))</f>
        <v>6/25</v>
      </c>
      <c r="F758" s="12">
        <f>ROUND(INDEX([1]Calculation!AK:AK,ROW()),1)</f>
        <v>0</v>
      </c>
      <c r="G758" s="8">
        <f>ROUND(INDEX([1]Calculation!K:K,ROW()),0)</f>
        <v>56</v>
      </c>
      <c r="H758" s="8">
        <f>ROUND(INDEX([1]Calculation!L:L,ROW()),0)</f>
        <v>0</v>
      </c>
      <c r="I758" s="8">
        <f>ROUND(INDEX([1]Calculation!M:M,ROW()),0)</f>
        <v>0</v>
      </c>
      <c r="J758" s="8">
        <f>ROUND(INDEX([1]Calculation!N:N,ROW()),0)</f>
        <v>0</v>
      </c>
      <c r="K758" s="8">
        <f>ROUND(INDEX([1]Calculation!O:O,ROW()),0)</f>
        <v>0</v>
      </c>
      <c r="L758" s="8">
        <f>ROUND(INDEX([1]Calculation!P:P,ROW()),0)</f>
        <v>0</v>
      </c>
      <c r="M758" s="8">
        <f>ROUND(INDEX([1]Calculation!Q:Q,ROW()),0)</f>
        <v>0</v>
      </c>
      <c r="N758" s="8">
        <f>ROUND(INDEX([1]Calculation!R:R,ROW()),0)</f>
        <v>26</v>
      </c>
      <c r="O758" s="8">
        <f>ROUND(INDEX([1]Calculation!S:S,ROW()),0)</f>
        <v>0</v>
      </c>
    </row>
    <row r="759" spans="1:15">
      <c r="A759" t="str">
        <f>INDEX([1]Calculation!$E:$E,ROW())</f>
        <v>US</v>
      </c>
      <c r="B759" t="str">
        <f>INDEX([1]Calculation!$C:$C,ROW())</f>
        <v>Echelon Insights</v>
      </c>
      <c r="C759" t="str">
        <f>IF(INDEX([1]Calculation!$F:$F,ROW())=0,"-",INDEX([1]Calculation!$F:$F,ROW()))</f>
        <v>-</v>
      </c>
      <c r="D759" t="str">
        <f>INDEX([1]Calculation!$I:$I,ROW())&amp;"  "&amp;INDEX([1]Calculation!$J:$J,ROW())</f>
        <v>484  rv</v>
      </c>
      <c r="E759" s="2" t="str">
        <f>MONTH(INDEX([1]Calculation!$H:$H,ROW()))&amp;"/"&amp;DAY(INDEX([1]Calculation!$H:$H,ROW()))</f>
        <v>6/25</v>
      </c>
      <c r="F759" s="12">
        <f>ROUND(INDEX([1]Calculation!AK:AK,ROW()),1)</f>
        <v>0</v>
      </c>
      <c r="G759" s="8">
        <f>ROUND(INDEX([1]Calculation!K:K,ROW()),0)</f>
        <v>57</v>
      </c>
      <c r="H759" s="8">
        <f>ROUND(INDEX([1]Calculation!L:L,ROW()),0)</f>
        <v>0</v>
      </c>
      <c r="I759" s="8">
        <f>ROUND(INDEX([1]Calculation!M:M,ROW()),0)</f>
        <v>0</v>
      </c>
      <c r="J759" s="8">
        <f>ROUND(INDEX([1]Calculation!N:N,ROW()),0)</f>
        <v>0</v>
      </c>
      <c r="K759" s="8">
        <f>ROUND(INDEX([1]Calculation!O:O,ROW()),0)</f>
        <v>0</v>
      </c>
      <c r="L759" s="8">
        <f>ROUND(INDEX([1]Calculation!P:P,ROW()),0)</f>
        <v>27</v>
      </c>
      <c r="M759" s="8">
        <f>ROUND(INDEX([1]Calculation!Q:Q,ROW()),0)</f>
        <v>0</v>
      </c>
      <c r="N759" s="8">
        <f>ROUND(INDEX([1]Calculation!R:R,ROW()),0)</f>
        <v>0</v>
      </c>
      <c r="O759" s="8">
        <f>ROUND(INDEX([1]Calculation!S:S,ROW()),0)</f>
        <v>0</v>
      </c>
    </row>
    <row r="760" spans="1:15">
      <c r="A760" t="str">
        <f>INDEX([1]Calculation!$E:$E,ROW())</f>
        <v>US</v>
      </c>
      <c r="B760" t="str">
        <f>INDEX([1]Calculation!$C:$C,ROW())</f>
        <v>Echelon Insights</v>
      </c>
      <c r="C760" t="str">
        <f>IF(INDEX([1]Calculation!$F:$F,ROW())=0,"-",INDEX([1]Calculation!$F:$F,ROW()))</f>
        <v>-</v>
      </c>
      <c r="D760" t="str">
        <f>INDEX([1]Calculation!$I:$I,ROW())&amp;"  "&amp;INDEX([1]Calculation!$J:$J,ROW())</f>
        <v>484  rv</v>
      </c>
      <c r="E760" s="2" t="str">
        <f>MONTH(INDEX([1]Calculation!$H:$H,ROW()))&amp;"/"&amp;DAY(INDEX([1]Calculation!$H:$H,ROW()))</f>
        <v>6/25</v>
      </c>
      <c r="F760" s="12">
        <f>ROUND(INDEX([1]Calculation!AK:AK,ROW()),1)</f>
        <v>0</v>
      </c>
      <c r="G760" s="8">
        <f>ROUND(INDEX([1]Calculation!K:K,ROW()),0)</f>
        <v>32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9</v>
      </c>
      <c r="K760" s="8">
        <f>ROUND(INDEX([1]Calculation!O:O,ROW()),0)</f>
        <v>1</v>
      </c>
      <c r="L760" s="8">
        <f>ROUND(INDEX([1]Calculation!P:P,ROW()),0)</f>
        <v>15</v>
      </c>
      <c r="M760" s="8">
        <f>ROUND(INDEX([1]Calculation!Q:Q,ROW()),0)</f>
        <v>0</v>
      </c>
      <c r="N760" s="8">
        <f>ROUND(INDEX([1]Calculation!R:R,ROW()),0)</f>
        <v>11</v>
      </c>
      <c r="O760" s="8">
        <f>ROUND(INDEX([1]Calculation!S:S,ROW()),0)</f>
        <v>1</v>
      </c>
    </row>
    <row r="761" spans="1:15">
      <c r="A761" t="str">
        <f>INDEX([1]Calculation!$E:$E,ROW())</f>
        <v>US</v>
      </c>
      <c r="B761" t="str">
        <f>INDEX([1]Calculation!$C:$C,ROW())</f>
        <v>YouGov</v>
      </c>
      <c r="C761" t="str">
        <f>IF(INDEX([1]Calculation!$F:$F,ROW())=0,"-",INDEX([1]Calculation!$F:$F,ROW()))</f>
        <v>B-</v>
      </c>
      <c r="D761" t="str">
        <f>INDEX([1]Calculation!$I:$I,ROW())&amp;"  "&amp;INDEX([1]Calculation!$J:$J,ROW())</f>
        <v>522  lv</v>
      </c>
      <c r="E761" s="2" t="str">
        <f>MONTH(INDEX([1]Calculation!$H:$H,ROW()))&amp;"/"&amp;DAY(INDEX([1]Calculation!$H:$H,ROW()))</f>
        <v>6/25</v>
      </c>
      <c r="F761" s="12">
        <f>ROUND(INDEX([1]Calculation!AK:AK,ROW()),1)</f>
        <v>0</v>
      </c>
      <c r="G761" s="8">
        <f>ROUND(INDEX([1]Calculation!K:K,ROW()),0)</f>
        <v>24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15</v>
      </c>
      <c r="M761" s="8">
        <f>ROUND(INDEX([1]Calculation!Q:Q,ROW()),0)</f>
        <v>0</v>
      </c>
      <c r="N761" s="8">
        <f>ROUND(INDEX([1]Calculation!R:R,ROW()),0)</f>
        <v>18</v>
      </c>
      <c r="O761" s="8">
        <f>ROUND(INDEX([1]Calculation!S:S,ROW()),0)</f>
        <v>1</v>
      </c>
    </row>
    <row r="762" spans="1:15">
      <c r="A762" t="str">
        <f>INDEX([1]Calculation!$E:$E,ROW())</f>
        <v>Maine</v>
      </c>
      <c r="B762" t="str">
        <f>INDEX([1]Calculation!$C:$C,ROW())</f>
        <v>Gravis Marketing</v>
      </c>
      <c r="C762" t="str">
        <f>IF(INDEX([1]Calculation!$F:$F,ROW())=0,"-",INDEX([1]Calculation!$F:$F,ROW()))</f>
        <v>C+</v>
      </c>
      <c r="D762" t="str">
        <f>INDEX([1]Calculation!$I:$I,ROW())&amp;"  "&amp;INDEX([1]Calculation!$J:$J,ROW())</f>
        <v>243  rv</v>
      </c>
      <c r="E762" s="2" t="str">
        <f>MONTH(INDEX([1]Calculation!$H:$H,ROW()))&amp;"/"&amp;DAY(INDEX([1]Calculation!$H:$H,ROW()))</f>
        <v>6/24</v>
      </c>
      <c r="F762" s="12">
        <f>ROUND(INDEX([1]Calculation!AK:AK,ROW()),1)</f>
        <v>1</v>
      </c>
      <c r="G762" s="8">
        <f>ROUND(INDEX([1]Calculation!K:K,ROW()),0)</f>
        <v>25</v>
      </c>
      <c r="H762" s="8">
        <f>ROUND(INDEX([1]Calculation!L:L,ROW()),0)</f>
        <v>0</v>
      </c>
      <c r="I762" s="8">
        <f>ROUND(INDEX([1]Calculation!M:M,ROW()),0)</f>
        <v>3</v>
      </c>
      <c r="J762" s="8">
        <f>ROUND(INDEX([1]Calculation!N:N,ROW()),0)</f>
        <v>8</v>
      </c>
      <c r="K762" s="8">
        <f>ROUND(INDEX([1]Calculation!O:O,ROW()),0)</f>
        <v>0</v>
      </c>
      <c r="L762" s="8">
        <f>ROUND(INDEX([1]Calculation!P:P,ROW()),0)</f>
        <v>15</v>
      </c>
      <c r="M762" s="8">
        <f>ROUND(INDEX([1]Calculation!Q:Q,ROW()),0)</f>
        <v>0</v>
      </c>
      <c r="N762" s="8">
        <f>ROUND(INDEX([1]Calculation!R:R,ROW()),0)</f>
        <v>17</v>
      </c>
      <c r="O762" s="8">
        <f>ROUND(INDEX([1]Calculation!S:S,ROW()),0)</f>
        <v>5</v>
      </c>
    </row>
    <row r="763" spans="1:15">
      <c r="A763" t="str">
        <f>INDEX([1]Calculation!$E:$E,ROW())</f>
        <v>US</v>
      </c>
      <c r="B763" t="str">
        <f>INDEX([1]Calculation!$C:$C,ROW())</f>
        <v>McLaughlin &amp; Associates</v>
      </c>
      <c r="C763" t="str">
        <f>IF(INDEX([1]Calculation!$F:$F,ROW())=0,"-",INDEX([1]Calculation!$F:$F,ROW()))</f>
        <v>C/D</v>
      </c>
      <c r="D763" t="str">
        <f>INDEX([1]Calculation!$I:$I,ROW())&amp;"  "&amp;INDEX([1]Calculation!$J:$J,ROW())</f>
        <v>459  lv</v>
      </c>
      <c r="E763" s="2" t="str">
        <f>MONTH(INDEX([1]Calculation!$H:$H,ROW()))&amp;"/"&amp;DAY(INDEX([1]Calculation!$H:$H,ROW()))</f>
        <v>6/24</v>
      </c>
      <c r="F763" s="12">
        <f>ROUND(INDEX([1]Calculation!AK:AK,ROW()),1)</f>
        <v>0</v>
      </c>
      <c r="G763" s="8">
        <f>ROUND(INDEX([1]Calculation!K:K,ROW()),0)</f>
        <v>34</v>
      </c>
      <c r="H763" s="8">
        <f>ROUND(INDEX([1]Calculation!L:L,ROW()),0)</f>
        <v>0</v>
      </c>
      <c r="I763" s="8">
        <f>ROUND(INDEX([1]Calculation!M:M,ROW()),0)</f>
        <v>2</v>
      </c>
      <c r="J763" s="8">
        <f>ROUND(INDEX([1]Calculation!N:N,ROW()),0)</f>
        <v>6</v>
      </c>
      <c r="K763" s="8">
        <f>ROUND(INDEX([1]Calculation!O:O,ROW()),0)</f>
        <v>1</v>
      </c>
      <c r="L763" s="8">
        <f>ROUND(INDEX([1]Calculation!P:P,ROW()),0)</f>
        <v>17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Emerson College</v>
      </c>
      <c r="C764" t="str">
        <f>IF(INDEX([1]Calculation!$F:$F,ROW())=0,"-",INDEX([1]Calculation!$F:$F,ROW()))</f>
        <v>B-</v>
      </c>
      <c r="D764" t="str">
        <f>INDEX([1]Calculation!$I:$I,ROW())&amp;"  "&amp;INDEX([1]Calculation!$J:$J,ROW())</f>
        <v>457  lv</v>
      </c>
      <c r="E764" s="2" t="str">
        <f>MONTH(INDEX([1]Calculation!$H:$H,ROW()))&amp;"/"&amp;DAY(INDEX([1]Calculation!$H:$H,ROW()))</f>
        <v>6/24</v>
      </c>
      <c r="F764" s="12">
        <f>ROUND(INDEX([1]Calculation!AK:AK,ROW()),1)</f>
        <v>0</v>
      </c>
      <c r="G764" s="8">
        <f>ROUND(INDEX([1]Calculation!K:K,ROW()),0)</f>
        <v>34</v>
      </c>
      <c r="H764" s="8">
        <f>ROUND(INDEX([1]Calculation!L:L,ROW()),0)</f>
        <v>0</v>
      </c>
      <c r="I764" s="8">
        <f>ROUND(INDEX([1]Calculation!M:M,ROW()),0)</f>
        <v>3</v>
      </c>
      <c r="J764" s="8">
        <f>ROUND(INDEX([1]Calculation!N:N,ROW()),0)</f>
        <v>6</v>
      </c>
      <c r="K764" s="8">
        <f>ROUND(INDEX([1]Calculation!O:O,ROW()),0)</f>
        <v>1</v>
      </c>
      <c r="L764" s="8">
        <f>ROUND(INDEX([1]Calculation!P:P,ROW()),0)</f>
        <v>27</v>
      </c>
      <c r="M764" s="8">
        <f>ROUND(INDEX([1]Calculation!Q:Q,ROW()),0)</f>
        <v>0</v>
      </c>
      <c r="N764" s="8">
        <f>ROUND(INDEX([1]Calculation!R:R,ROW()),0)</f>
        <v>14</v>
      </c>
      <c r="O764" s="8">
        <f>ROUND(INDEX([1]Calculation!S:S,ROW()),0)</f>
        <v>1</v>
      </c>
    </row>
    <row r="765" spans="1:15">
      <c r="A765" t="str">
        <f>INDEX([1]Calculation!$E:$E,ROW())</f>
        <v>Florida</v>
      </c>
      <c r="B765" t="str">
        <f>INDEX([1]Calculation!$C:$C,ROW())</f>
        <v>St. Pete Polls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2022  lv</v>
      </c>
      <c r="E765" s="2" t="str">
        <f>MONTH(INDEX([1]Calculation!$H:$H,ROW()))&amp;"/"&amp;DAY(INDEX([1]Calculation!$H:$H,ROW()))</f>
        <v>6/23</v>
      </c>
      <c r="F765" s="12">
        <f>ROUND(INDEX([1]Calculation!AK:AK,ROW()),1)</f>
        <v>0.3</v>
      </c>
      <c r="G765" s="8">
        <f>ROUND(INDEX([1]Calculation!K:K,ROW()),0)</f>
        <v>47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8</v>
      </c>
      <c r="K765" s="8">
        <f>ROUND(INDEX([1]Calculation!O:O,ROW()),0)</f>
        <v>0</v>
      </c>
      <c r="L765" s="8">
        <f>ROUND(INDEX([1]Calculation!P:P,ROW()),0)</f>
        <v>8</v>
      </c>
      <c r="M765" s="8">
        <f>ROUND(INDEX([1]Calculation!Q:Q,ROW()),0)</f>
        <v>0</v>
      </c>
      <c r="N765" s="8">
        <f>ROUND(INDEX([1]Calculation!R:R,ROW()),0)</f>
        <v>12</v>
      </c>
      <c r="O765" s="8">
        <f>ROUND(INDEX([1]Calculation!S:S,ROW()),0)</f>
        <v>0</v>
      </c>
    </row>
    <row r="766" spans="1:15">
      <c r="A766" t="str">
        <f>INDEX([1]Calculation!$E:$E,ROW())</f>
        <v>US</v>
      </c>
      <c r="B766" t="str">
        <f>INDEX([1]Calculation!$C:$C,ROW())</f>
        <v>Morning Consult</v>
      </c>
      <c r="C766" t="str">
        <f>IF(INDEX([1]Calculation!$F:$F,ROW())=0,"-",INDEX([1]Calculation!$F:$F,ROW()))</f>
        <v>B/C</v>
      </c>
      <c r="D766" t="str">
        <f>INDEX([1]Calculation!$I:$I,ROW())&amp;"  "&amp;INDEX([1]Calculation!$J:$J,ROW())</f>
        <v>16188  lv</v>
      </c>
      <c r="E766" s="2" t="str">
        <f>MONTH(INDEX([1]Calculation!$H:$H,ROW()))&amp;"/"&amp;DAY(INDEX([1]Calculation!$H:$H,ROW()))</f>
        <v>6/23</v>
      </c>
      <c r="F766" s="12">
        <f>ROUND(INDEX([1]Calculation!AK:AK,ROW()),1)</f>
        <v>0</v>
      </c>
      <c r="G766" s="8">
        <f>ROUND(INDEX([1]Calculation!K:K,ROW()),0)</f>
        <v>38</v>
      </c>
      <c r="H766" s="8">
        <f>ROUND(INDEX([1]Calculation!L:L,ROW()),0)</f>
        <v>0</v>
      </c>
      <c r="I766" s="8">
        <f>ROUND(INDEX([1]Calculation!M:M,ROW()),0)</f>
        <v>3</v>
      </c>
      <c r="J766" s="8">
        <f>ROUND(INDEX([1]Calculation!N:N,ROW()),0)</f>
        <v>7</v>
      </c>
      <c r="K766" s="8">
        <f>ROUND(INDEX([1]Calculation!O:O,ROW()),0)</f>
        <v>1</v>
      </c>
      <c r="L766" s="8">
        <f>ROUND(INDEX([1]Calculation!P:P,ROW()),0)</f>
        <v>19</v>
      </c>
      <c r="M766" s="8">
        <f>ROUND(INDEX([1]Calculation!Q:Q,ROW()),0)</f>
        <v>0</v>
      </c>
      <c r="N766" s="8">
        <f>ROUND(INDEX([1]Calculation!R:R,ROW()),0)</f>
        <v>13</v>
      </c>
      <c r="O766" s="8">
        <f>ROUND(INDEX([1]Calculation!S:S,ROW()),0)</f>
        <v>2</v>
      </c>
    </row>
    <row r="767" spans="1:15">
      <c r="A767" t="str">
        <f>INDEX([1]Calculation!$E:$E,ROW())</f>
        <v>US</v>
      </c>
      <c r="B767" t="str">
        <f>INDEX([1]Calculation!$C:$C,ROW())</f>
        <v>Change Research</v>
      </c>
      <c r="C767" t="str">
        <f>IF(INDEX([1]Calculation!$F:$F,ROW())=0,"-",INDEX([1]Calculation!$F:$F,ROW()))</f>
        <v>C</v>
      </c>
      <c r="D767" t="str">
        <f>INDEX([1]Calculation!$I:$I,ROW())&amp;"  "&amp;INDEX([1]Calculation!$J:$J,ROW())</f>
        <v>1071  lv</v>
      </c>
      <c r="E767" s="2" t="str">
        <f>MONTH(INDEX([1]Calculation!$H:$H,ROW()))&amp;"/"&amp;DAY(INDEX([1]Calculation!$H:$H,ROW()))</f>
        <v>6/21</v>
      </c>
      <c r="F767" s="12">
        <f>ROUND(INDEX([1]Calculation!AK:AK,ROW()),1)</f>
        <v>0</v>
      </c>
      <c r="G767" s="8">
        <f>ROUND(INDEX([1]Calculation!K:K,ROW()),0)</f>
        <v>24</v>
      </c>
      <c r="H767" s="8">
        <f>ROUND(INDEX([1]Calculation!L:L,ROW()),0)</f>
        <v>0</v>
      </c>
      <c r="I767" s="8">
        <f>ROUND(INDEX([1]Calculation!M:M,ROW()),0)</f>
        <v>2</v>
      </c>
      <c r="J767" s="8">
        <f>ROUND(INDEX([1]Calculation!N:N,ROW()),0)</f>
        <v>13</v>
      </c>
      <c r="K767" s="8">
        <f>ROUND(INDEX([1]Calculation!O:O,ROW()),0)</f>
        <v>1</v>
      </c>
      <c r="L767" s="8">
        <f>ROUND(INDEX([1]Calculation!P:P,ROW()),0)</f>
        <v>22</v>
      </c>
      <c r="M767" s="8">
        <f>ROUND(INDEX([1]Calculation!Q:Q,ROW()),0)</f>
        <v>0</v>
      </c>
      <c r="N767" s="8">
        <f>ROUND(INDEX([1]Calculation!R:R,ROW()),0)</f>
        <v>22</v>
      </c>
      <c r="O767" s="8">
        <f>ROUND(INDEX([1]Calculation!S:S,ROW()),0)</f>
        <v>1</v>
      </c>
    </row>
    <row r="768" spans="1:15">
      <c r="A768" t="str">
        <f>INDEX([1]Calculation!$E:$E,ROW())</f>
        <v>Mississippi</v>
      </c>
      <c r="B768" t="str">
        <f>INDEX([1]Calculation!$C:$C,ROW())</f>
        <v>Chism Strategies</v>
      </c>
      <c r="C768" t="str">
        <f>IF(INDEX([1]Calculation!$F:$F,ROW())=0,"-",INDEX([1]Calculation!$F:$F,ROW()))</f>
        <v>-</v>
      </c>
      <c r="D768" t="str">
        <f>INDEX([1]Calculation!$I:$I,ROW())&amp;"  "&amp;INDEX([1]Calculation!$J:$J,ROW())</f>
        <v>523  lv</v>
      </c>
      <c r="E768" s="2" t="str">
        <f>MONTH(INDEX([1]Calculation!$H:$H,ROW()))&amp;"/"&amp;DAY(INDEX([1]Calculation!$H:$H,ROW()))</f>
        <v>6/21</v>
      </c>
      <c r="F768" s="12">
        <f>ROUND(INDEX([1]Calculation!AK:AK,ROW()),1)</f>
        <v>1.2</v>
      </c>
      <c r="G768" s="8">
        <f>ROUND(INDEX([1]Calculation!K:K,ROW()),0)</f>
        <v>50</v>
      </c>
      <c r="H768" s="8">
        <f>ROUND(INDEX([1]Calculation!L:L,ROW()),0)</f>
        <v>0</v>
      </c>
      <c r="I768" s="8">
        <f>ROUND(INDEX([1]Calculation!M:M,ROW()),0)</f>
        <v>2</v>
      </c>
      <c r="J768" s="8">
        <f>ROUND(INDEX([1]Calculation!N:N,ROW()),0)</f>
        <v>2</v>
      </c>
      <c r="K768" s="8">
        <f>ROUND(INDEX([1]Calculation!O:O,ROW()),0)</f>
        <v>1</v>
      </c>
      <c r="L768" s="8">
        <f>ROUND(INDEX([1]Calculation!P:P,ROW()),0)</f>
        <v>7</v>
      </c>
      <c r="M768" s="8">
        <f>ROUND(INDEX([1]Calculation!Q:Q,ROW()),0)</f>
        <v>0</v>
      </c>
      <c r="N768" s="8">
        <f>ROUND(INDEX([1]Calculation!R:R,ROW()),0)</f>
        <v>7</v>
      </c>
      <c r="O768" s="8">
        <f>ROUND(INDEX([1]Calculation!S:S,ROW()),0)</f>
        <v>0</v>
      </c>
    </row>
    <row r="769" spans="1:15">
      <c r="A769" t="str">
        <f>INDEX([1]Calculation!$E:$E,ROW())</f>
        <v>South Carolina</v>
      </c>
      <c r="B769" t="str">
        <f>INDEX([1]Calculation!$C:$C,ROW())</f>
        <v>Change Research</v>
      </c>
      <c r="C769" t="str">
        <f>IF(INDEX([1]Calculation!$F:$F,ROW())=0,"-",INDEX([1]Calculation!$F:$F,ROW()))</f>
        <v>C</v>
      </c>
      <c r="D769" t="str">
        <f>INDEX([1]Calculation!$I:$I,ROW())&amp;"  "&amp;INDEX([1]Calculation!$J:$J,ROW())</f>
        <v>308  lv</v>
      </c>
      <c r="E769" s="2" t="str">
        <f>MONTH(INDEX([1]Calculation!$H:$H,ROW()))&amp;"/"&amp;DAY(INDEX([1]Calculation!$H:$H,ROW()))</f>
        <v>6/20</v>
      </c>
      <c r="F769" s="12">
        <f>ROUND(INDEX([1]Calculation!AK:AK,ROW()),1)</f>
        <v>0</v>
      </c>
      <c r="G769" s="8">
        <f>ROUND(INDEX([1]Calculation!K:K,ROW()),0)</f>
        <v>39</v>
      </c>
      <c r="H769" s="8">
        <f>ROUND(INDEX([1]Calculation!L:L,ROW()),0)</f>
        <v>0</v>
      </c>
      <c r="I769" s="8">
        <f>ROUND(INDEX([1]Calculation!M:M,ROW()),0)</f>
        <v>5</v>
      </c>
      <c r="J769" s="8">
        <f>ROUND(INDEX([1]Calculation!N:N,ROW()),0)</f>
        <v>11</v>
      </c>
      <c r="K769" s="8">
        <f>ROUND(INDEX([1]Calculation!O:O,ROW()),0)</f>
        <v>0</v>
      </c>
      <c r="L769" s="8">
        <f>ROUND(INDEX([1]Calculation!P:P,ROW()),0)</f>
        <v>13</v>
      </c>
      <c r="M769" s="8">
        <f>ROUND(INDEX([1]Calculation!Q:Q,ROW()),0)</f>
        <v>0</v>
      </c>
      <c r="N769" s="8">
        <f>ROUND(INDEX([1]Calculation!R:R,ROW()),0)</f>
        <v>15</v>
      </c>
      <c r="O769" s="8">
        <f>ROUND(INDEX([1]Calculation!S:S,ROW()),0)</f>
        <v>2</v>
      </c>
    </row>
    <row r="770" spans="1:15">
      <c r="A770" t="str">
        <f>INDEX([1]Calculation!$E:$E,ROW())</f>
        <v>New Hampshire</v>
      </c>
      <c r="B770" t="str">
        <f>INDEX([1]Calculation!$C:$C,ROW())</f>
        <v>Change Research</v>
      </c>
      <c r="C770" t="str">
        <f>IF(INDEX([1]Calculation!$F:$F,ROW())=0,"-",INDEX([1]Calculation!$F:$F,ROW()))</f>
        <v>C</v>
      </c>
      <c r="D770" t="str">
        <f>INDEX([1]Calculation!$I:$I,ROW())&amp;"  "&amp;INDEX([1]Calculation!$J:$J,ROW())</f>
        <v>308  lv</v>
      </c>
      <c r="E770" s="2" t="str">
        <f>MONTH(INDEX([1]Calculation!$H:$H,ROW()))&amp;"/"&amp;DAY(INDEX([1]Calculation!$H:$H,ROW()))</f>
        <v>6/20</v>
      </c>
      <c r="F770" s="12">
        <f>ROUND(INDEX([1]Calculation!AK:AK,ROW()),1)</f>
        <v>0</v>
      </c>
      <c r="G770" s="8">
        <f>ROUND(INDEX([1]Calculation!K:K,ROW()),0)</f>
        <v>24</v>
      </c>
      <c r="H770" s="8">
        <f>ROUND(INDEX([1]Calculation!L:L,ROW()),0)</f>
        <v>0</v>
      </c>
      <c r="I770" s="8">
        <f>ROUND(INDEX([1]Calculation!M:M,ROW()),0)</f>
        <v>0</v>
      </c>
      <c r="J770" s="8">
        <f>ROUND(INDEX([1]Calculation!N:N,ROW()),0)</f>
        <v>14</v>
      </c>
      <c r="K770" s="8">
        <f>ROUND(INDEX([1]Calculation!O:O,ROW()),0)</f>
        <v>1</v>
      </c>
      <c r="L770" s="8">
        <f>ROUND(INDEX([1]Calculation!P:P,ROW()),0)</f>
        <v>28</v>
      </c>
      <c r="M770" s="8">
        <f>ROUND(INDEX([1]Calculation!Q:Q,ROW()),0)</f>
        <v>0</v>
      </c>
      <c r="N770" s="8">
        <f>ROUND(INDEX([1]Calculation!R:R,ROW()),0)</f>
        <v>21</v>
      </c>
      <c r="O770" s="8">
        <f>ROUND(INDEX([1]Calculation!S:S,ROW()),0)</f>
        <v>1</v>
      </c>
    </row>
    <row r="771" spans="1:15">
      <c r="A771" t="str">
        <f>INDEX([1]Calculation!$E:$E,ROW())</f>
        <v>Iowa</v>
      </c>
      <c r="B771" t="str">
        <f>INDEX([1]Calculation!$C:$C,ROW())</f>
        <v>Change Research</v>
      </c>
      <c r="C771" t="str">
        <f>IF(INDEX([1]Calculation!$F:$F,ROW())=0,"-",INDEX([1]Calculation!$F:$F,ROW()))</f>
        <v>C</v>
      </c>
      <c r="D771" t="str">
        <f>INDEX([1]Calculation!$I:$I,ROW())&amp;"  "&amp;INDEX([1]Calculation!$J:$J,ROW())</f>
        <v>308  lv</v>
      </c>
      <c r="E771" s="2" t="str">
        <f>MONTH(INDEX([1]Calculation!$H:$H,ROW()))&amp;"/"&amp;DAY(INDEX([1]Calculation!$H:$H,ROW()))</f>
        <v>6/20</v>
      </c>
      <c r="F771" s="12">
        <f>ROUND(INDEX([1]Calculation!AK:AK,ROW()),1)</f>
        <v>0</v>
      </c>
      <c r="G771" s="8">
        <f>ROUND(INDEX([1]Calculation!K:K,ROW()),0)</f>
        <v>27</v>
      </c>
      <c r="H771" s="8">
        <f>ROUND(INDEX([1]Calculation!L:L,ROW()),0)</f>
        <v>0</v>
      </c>
      <c r="I771" s="8">
        <f>ROUND(INDEX([1]Calculation!M:M,ROW()),0)</f>
        <v>5</v>
      </c>
      <c r="J771" s="8">
        <f>ROUND(INDEX([1]Calculation!N:N,ROW()),0)</f>
        <v>17</v>
      </c>
      <c r="K771" s="8">
        <f>ROUND(INDEX([1]Calculation!O:O,ROW()),0)</f>
        <v>2</v>
      </c>
      <c r="L771" s="8">
        <f>ROUND(INDEX([1]Calculation!P:P,ROW()),0)</f>
        <v>18</v>
      </c>
      <c r="M771" s="8">
        <f>ROUND(INDEX([1]Calculation!Q:Q,ROW()),0)</f>
        <v>0</v>
      </c>
      <c r="N771" s="8">
        <f>ROUND(INDEX([1]Calculation!R:R,ROW()),0)</f>
        <v>20</v>
      </c>
      <c r="O771" s="8">
        <f>ROUND(INDEX([1]Calculation!S:S,ROW()),0)</f>
        <v>1</v>
      </c>
    </row>
    <row r="772" spans="1:15">
      <c r="A772" t="str">
        <f>INDEX([1]Calculation!$E:$E,ROW())</f>
        <v>US</v>
      </c>
      <c r="B772" t="str">
        <f>INDEX([1]Calculation!$C:$C,ROW())</f>
        <v>Park Street Strategies</v>
      </c>
      <c r="C772" t="str">
        <f>IF(INDEX([1]Calculation!$F:$F,ROW())=0,"-",INDEX([1]Calculation!$F:$F,ROW()))</f>
        <v>-</v>
      </c>
      <c r="D772" t="str">
        <f>INDEX([1]Calculation!$I:$I,ROW())&amp;"  "&amp;INDEX([1]Calculation!$J:$J,ROW())</f>
        <v>600  lv</v>
      </c>
      <c r="E772" s="2" t="str">
        <f>MONTH(INDEX([1]Calculation!$H:$H,ROW()))&amp;"/"&amp;DAY(INDEX([1]Calculation!$H:$H,ROW()))</f>
        <v>6/4</v>
      </c>
      <c r="F772" s="12">
        <f>ROUND(INDEX([1]Calculation!AK:AK,ROW()),1)</f>
        <v>1.1000000000000001</v>
      </c>
      <c r="G772" s="8">
        <f>ROUND(INDEX([1]Calculation!K:K,ROW()),0)</f>
        <v>32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7</v>
      </c>
      <c r="K772" s="8">
        <f>ROUND(INDEX([1]Calculation!O:O,ROW()),0)</f>
        <v>2</v>
      </c>
      <c r="L772" s="8">
        <f>ROUND(INDEX([1]Calculation!P:P,ROW()),0)</f>
        <v>15</v>
      </c>
      <c r="M772" s="8">
        <f>ROUND(INDEX([1]Calculation!Q:Q,ROW()),0)</f>
        <v>0</v>
      </c>
      <c r="N772" s="8">
        <f>ROUND(INDEX([1]Calculation!R:R,ROW()),0)</f>
        <v>13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Swayable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977  lv</v>
      </c>
      <c r="E773" s="2" t="str">
        <f>MONTH(INDEX([1]Calculation!$H:$H,ROW()))&amp;"/"&amp;DAY(INDEX([1]Calculation!$H:$H,ROW()))</f>
        <v>6/3</v>
      </c>
      <c r="F773" s="12">
        <f>ROUND(INDEX([1]Calculation!AK:AK,ROW()),1)</f>
        <v>0</v>
      </c>
      <c r="G773" s="8">
        <f>ROUND(INDEX([1]Calculation!K:K,ROW()),0)</f>
        <v>40</v>
      </c>
      <c r="H773" s="8">
        <f>ROUND(INDEX([1]Calculation!L:L,ROW()),0)</f>
        <v>0</v>
      </c>
      <c r="I773" s="8">
        <f>ROUND(INDEX([1]Calculation!M:M,ROW()),0)</f>
        <v>4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20</v>
      </c>
      <c r="M773" s="8">
        <f>ROUND(INDEX([1]Calculation!Q:Q,ROW()),0)</f>
        <v>0</v>
      </c>
      <c r="N773" s="8">
        <f>ROUND(INDEX([1]Calculation!R:R,ROW()),0)</f>
        <v>7</v>
      </c>
      <c r="O773" s="8">
        <f>ROUND(INDEX([1]Calculation!S:S,ROW()),0)</f>
        <v>0</v>
      </c>
    </row>
    <row r="774" spans="1:15">
      <c r="A774" t="str">
        <f>INDEX([1]Calculation!$E:$E,ROW())</f>
        <v>US</v>
      </c>
      <c r="B774" t="str">
        <f>INDEX([1]Calculation!$C:$C,ROW())</f>
        <v>Swayable</v>
      </c>
      <c r="C774" t="str">
        <f>IF(INDEX([1]Calculation!$F:$F,ROW())=0,"-",INDEX([1]Calculation!$F:$F,ROW()))</f>
        <v>-</v>
      </c>
      <c r="D774" t="str">
        <f>INDEX([1]Calculation!$I:$I,ROW())&amp;"  "&amp;INDEX([1]Calculation!$J:$J,ROW())</f>
        <v>1961  a</v>
      </c>
      <c r="E774" s="2" t="str">
        <f>MONTH(INDEX([1]Calculation!$H:$H,ROW()))&amp;"/"&amp;DAY(INDEX([1]Calculation!$H:$H,ROW()))</f>
        <v>6/3</v>
      </c>
      <c r="F774" s="12">
        <f>ROUND(INDEX([1]Calculation!AK:AK,ROW()),1)</f>
        <v>0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5</v>
      </c>
      <c r="K774" s="8">
        <f>ROUND(INDEX([1]Calculation!O:O,ROW()),0)</f>
        <v>2</v>
      </c>
      <c r="L774" s="8">
        <f>ROUND(INDEX([1]Calculation!P:P,ROW()),0)</f>
        <v>22</v>
      </c>
      <c r="M774" s="8">
        <f>ROUND(INDEX([1]Calculation!Q:Q,ROW()),0)</f>
        <v>0</v>
      </c>
      <c r="N774" s="8">
        <f>ROUND(INDEX([1]Calculation!R:R,ROW()),0)</f>
        <v>6</v>
      </c>
      <c r="O774" s="8">
        <f>ROUND(INDEX([1]Calculation!S:S,ROW()),0)</f>
        <v>1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576  lv</v>
      </c>
      <c r="E775" s="2" t="str">
        <f>MONTH(INDEX([1]Calculation!$H:$H,ROW()))&amp;"/"&amp;DAY(INDEX([1]Calculation!$H:$H,ROW()))</f>
        <v>6/18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9</v>
      </c>
      <c r="K775" s="8">
        <f>ROUND(INDEX([1]Calculation!O:O,ROW()),0)</f>
        <v>1</v>
      </c>
      <c r="L775" s="8">
        <f>ROUND(INDEX([1]Calculation!P:P,ROW()),0)</f>
        <v>13</v>
      </c>
      <c r="M775" s="8">
        <f>ROUND(INDEX([1]Calculation!Q:Q,ROW()),0)</f>
        <v>0</v>
      </c>
      <c r="N775" s="8">
        <f>ROUND(INDEX([1]Calculation!R:R,ROW()),0)</f>
        <v>14</v>
      </c>
      <c r="O775" s="8">
        <f>ROUND(INDEX([1]Calculation!S:S,ROW()),0)</f>
        <v>1</v>
      </c>
    </row>
    <row r="776" spans="1:15">
      <c r="A776" t="str">
        <f>INDEX([1]Calculation!$E:$E,ROW())</f>
        <v>Florida</v>
      </c>
      <c r="B776" t="str">
        <f>INDEX([1]Calculation!$C:$C,ROW())</f>
        <v>Change Research</v>
      </c>
      <c r="C776" t="str">
        <f>IF(INDEX([1]Calculation!$F:$F,ROW())=0,"-",INDEX([1]Calculation!$F:$F,ROW()))</f>
        <v>C</v>
      </c>
      <c r="D776" t="str">
        <f>INDEX([1]Calculation!$I:$I,ROW())&amp;"  "&amp;INDEX([1]Calculation!$J:$J,ROW())</f>
        <v>1130  lv</v>
      </c>
      <c r="E776" s="2" t="str">
        <f>MONTH(INDEX([1]Calculation!$H:$H,ROW()))&amp;"/"&amp;DAY(INDEX([1]Calculation!$H:$H,ROW()))</f>
        <v>6/17</v>
      </c>
      <c r="F776" s="12">
        <f>ROUND(INDEX([1]Calculation!AK:AK,ROW()),1)</f>
        <v>1.5</v>
      </c>
      <c r="G776" s="8">
        <f>ROUND(INDEX([1]Calculation!K:K,ROW()),0)</f>
        <v>33</v>
      </c>
      <c r="H776" s="8">
        <f>ROUND(INDEX([1]Calculation!L:L,ROW()),0)</f>
        <v>0</v>
      </c>
      <c r="I776" s="8">
        <f>ROUND(INDEX([1]Calculation!M:M,ROW()),0)</f>
        <v>2</v>
      </c>
      <c r="J776" s="8">
        <f>ROUND(INDEX([1]Calculation!N:N,ROW()),0)</f>
        <v>15</v>
      </c>
      <c r="K776" s="8">
        <f>ROUND(INDEX([1]Calculation!O:O,ROW()),0)</f>
        <v>2</v>
      </c>
      <c r="L776" s="8">
        <f>ROUND(INDEX([1]Calculation!P:P,ROW()),0)</f>
        <v>20</v>
      </c>
      <c r="M776" s="8">
        <f>ROUND(INDEX([1]Calculation!Q:Q,ROW()),0)</f>
        <v>0</v>
      </c>
      <c r="N776" s="8">
        <f>ROUND(INDEX([1]Calculation!R:R,ROW()),0)</f>
        <v>15</v>
      </c>
      <c r="O776" s="8">
        <f>ROUND(INDEX([1]Calculation!S:S,ROW()),0)</f>
        <v>3</v>
      </c>
    </row>
    <row r="777" spans="1:15">
      <c r="A777" t="str">
        <f>INDEX([1]Calculation!$E:$E,ROW())</f>
        <v>US</v>
      </c>
      <c r="B777" t="str">
        <f>INDEX([1]Calculation!$C:$C,ROW())</f>
        <v>Monmouth University</v>
      </c>
      <c r="C777" t="str">
        <f>IF(INDEX([1]Calculation!$F:$F,ROW())=0,"-",INDEX([1]Calculation!$F:$F,ROW()))</f>
        <v>A+</v>
      </c>
      <c r="D777" t="str">
        <f>INDEX([1]Calculation!$I:$I,ROW())&amp;"  "&amp;INDEX([1]Calculation!$J:$J,ROW())</f>
        <v>306  rv</v>
      </c>
      <c r="E777" s="2" t="str">
        <f>MONTH(INDEX([1]Calculation!$H:$H,ROW()))&amp;"/"&amp;DAY(INDEX([1]Calculation!$H:$H,ROW()))</f>
        <v>6/17</v>
      </c>
      <c r="F777" s="12">
        <f>ROUND(INDEX([1]Calculation!AK:AK,ROW()),1)</f>
        <v>0</v>
      </c>
      <c r="G777" s="8">
        <f>ROUND(INDEX([1]Calculation!K:K,ROW()),0)</f>
        <v>32</v>
      </c>
      <c r="H777" s="8">
        <f>ROUND(INDEX([1]Calculation!L:L,ROW()),0)</f>
        <v>0</v>
      </c>
      <c r="I777" s="8">
        <f>ROUND(INDEX([1]Calculation!M:M,ROW()),0)</f>
        <v>2</v>
      </c>
      <c r="J777" s="8">
        <f>ROUND(INDEX([1]Calculation!N:N,ROW()),0)</f>
        <v>5</v>
      </c>
      <c r="K777" s="8">
        <f>ROUND(INDEX([1]Calculation!O:O,ROW()),0)</f>
        <v>1</v>
      </c>
      <c r="L777" s="8">
        <f>ROUND(INDEX([1]Calculation!P:P,ROW()),0)</f>
        <v>14</v>
      </c>
      <c r="M777" s="8">
        <f>ROUND(INDEX([1]Calculation!Q:Q,ROW()),0)</f>
        <v>0</v>
      </c>
      <c r="N777" s="8">
        <f>ROUND(INDEX([1]Calculation!R:R,ROW()),0)</f>
        <v>15</v>
      </c>
      <c r="O777" s="8">
        <f>ROUND(INDEX([1]Calculation!S:S,ROW()),0)</f>
        <v>2</v>
      </c>
    </row>
    <row r="778" spans="1:15">
      <c r="A778" t="str">
        <f>INDEX([1]Calculation!$E:$E,ROW())</f>
        <v>Florida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417  rv</v>
      </c>
      <c r="E778" s="2" t="str">
        <f>MONTH(INDEX([1]Calculation!$H:$H,ROW()))&amp;"/"&amp;DAY(INDEX([1]Calculation!$H:$H,ROW()))</f>
        <v>6/17</v>
      </c>
      <c r="F778" s="12">
        <f>ROUND(INDEX([1]Calculation!AK:AK,ROW()),1)</f>
        <v>2.1</v>
      </c>
      <c r="G778" s="8">
        <f>ROUND(INDEX([1]Calculation!K:K,ROW()),0)</f>
        <v>41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14</v>
      </c>
      <c r="M778" s="8">
        <f>ROUND(INDEX([1]Calculation!Q:Q,ROW()),0)</f>
        <v>0</v>
      </c>
      <c r="N778" s="8">
        <f>ROUND(INDEX([1]Calculation!R:R,ROW()),0)</f>
        <v>12</v>
      </c>
      <c r="O778" s="8">
        <f>ROUND(INDEX([1]Calculation!S:S,ROW()),0)</f>
        <v>0</v>
      </c>
    </row>
    <row r="779" spans="1:15">
      <c r="A779" t="str">
        <f>INDEX([1]Calculation!$E:$E,ROW())</f>
        <v>US</v>
      </c>
      <c r="B779" t="str">
        <f>INDEX([1]Calculation!$C:$C,ROW())</f>
        <v>Morning Consult</v>
      </c>
      <c r="C779" t="str">
        <f>IF(INDEX([1]Calculation!$F:$F,ROW())=0,"-",INDEX([1]Calculation!$F:$F,ROW()))</f>
        <v>B/C</v>
      </c>
      <c r="D779" t="str">
        <f>INDEX([1]Calculation!$I:$I,ROW())&amp;"  "&amp;INDEX([1]Calculation!$J:$J,ROW())</f>
        <v>17226  lv</v>
      </c>
      <c r="E779" s="2" t="str">
        <f>MONTH(INDEX([1]Calculation!$H:$H,ROW()))&amp;"/"&amp;DAY(INDEX([1]Calculation!$H:$H,ROW()))</f>
        <v>6/16</v>
      </c>
      <c r="F779" s="12">
        <f>ROUND(INDEX([1]Calculation!AK:AK,ROW()),1)</f>
        <v>0</v>
      </c>
      <c r="G779" s="8">
        <f>ROUND(INDEX([1]Calculation!K:K,ROW()),0)</f>
        <v>38</v>
      </c>
      <c r="H779" s="8">
        <f>ROUND(INDEX([1]Calculation!L:L,ROW()),0)</f>
        <v>0</v>
      </c>
      <c r="I779" s="8">
        <f>ROUND(INDEX([1]Calculation!M:M,ROW()),0)</f>
        <v>3</v>
      </c>
      <c r="J779" s="8">
        <f>ROUND(INDEX([1]Calculation!N:N,ROW()),0)</f>
        <v>7</v>
      </c>
      <c r="K779" s="8">
        <f>ROUND(INDEX([1]Calculation!O:O,ROW()),0)</f>
        <v>1</v>
      </c>
      <c r="L779" s="8">
        <f>ROUND(INDEX([1]Calculation!P:P,ROW()),0)</f>
        <v>19</v>
      </c>
      <c r="M779" s="8">
        <f>ROUND(INDEX([1]Calculation!Q:Q,ROW()),0)</f>
        <v>0</v>
      </c>
      <c r="N779" s="8">
        <f>ROUND(INDEX([1]Calculation!R:R,ROW()),0)</f>
        <v>11</v>
      </c>
      <c r="O779" s="8">
        <f>ROUND(INDEX([1]Calculation!S:S,ROW()),0)</f>
        <v>1</v>
      </c>
    </row>
    <row r="780" spans="1:15">
      <c r="A780" t="str">
        <f>INDEX([1]Calculation!$E:$E,ROW())</f>
        <v>US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385  lv</v>
      </c>
      <c r="E780" s="2" t="str">
        <f>MONTH(INDEX([1]Calculation!$H:$H,ROW()))&amp;"/"&amp;DAY(INDEX([1]Calculation!$H:$H,ROW()))</f>
        <v>6/15</v>
      </c>
      <c r="F780" s="12">
        <f>ROUND(INDEX([1]Calculation!AK:AK,ROW()),1)</f>
        <v>0</v>
      </c>
      <c r="G780" s="8">
        <f>ROUND(INDEX([1]Calculation!K:K,ROW()),0)</f>
        <v>30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9</v>
      </c>
      <c r="K780" s="8">
        <f>ROUND(INDEX([1]Calculation!O:O,ROW()),0)</f>
        <v>0</v>
      </c>
      <c r="L780" s="8">
        <f>ROUND(INDEX([1]Calculation!P:P,ROW()),0)</f>
        <v>15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Harris Insights &amp; Analytics</v>
      </c>
      <c r="C781" t="str">
        <f>IF(INDEX([1]Calculation!$F:$F,ROW())=0,"-",INDEX([1]Calculation!$F:$F,ROW()))</f>
        <v>C+</v>
      </c>
      <c r="D781" t="str">
        <f>INDEX([1]Calculation!$I:$I,ROW())&amp;"  "&amp;INDEX([1]Calculation!$J:$J,ROW())</f>
        <v>424  rv</v>
      </c>
      <c r="E781" s="2" t="str">
        <f>MONTH(INDEX([1]Calculation!$H:$H,ROW()))&amp;"/"&amp;DAY(INDEX([1]Calculation!$H:$H,ROW()))</f>
        <v>6/15</v>
      </c>
      <c r="F781" s="12">
        <f>ROUND(INDEX([1]Calculation!AK:AK,ROW()),1)</f>
        <v>0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4</v>
      </c>
      <c r="K781" s="8">
        <f>ROUND(INDEX([1]Calculation!O:O,ROW()),0)</f>
        <v>1</v>
      </c>
      <c r="L781" s="8">
        <f>ROUND(INDEX([1]Calculation!P:P,ROW()),0)</f>
        <v>13</v>
      </c>
      <c r="M781" s="8">
        <f>ROUND(INDEX([1]Calculation!Q:Q,ROW()),0)</f>
        <v>0</v>
      </c>
      <c r="N781" s="8">
        <f>ROUND(INDEX([1]Calculation!R:R,ROW()),0)</f>
        <v>7</v>
      </c>
      <c r="O781" s="8">
        <f>ROUND(INDEX([1]Calculation!S:S,ROW()),0)</f>
        <v>0</v>
      </c>
    </row>
    <row r="782" spans="1:15">
      <c r="A782" t="str">
        <f>INDEX([1]Calculation!$E:$E,ROW())</f>
        <v>South Carolina</v>
      </c>
      <c r="B782" t="str">
        <f>INDEX([1]Calculation!$C:$C,ROW())</f>
        <v>Change Research</v>
      </c>
      <c r="C782" t="str">
        <f>IF(INDEX([1]Calculation!$F:$F,ROW())=0,"-",INDEX([1]Calculation!$F:$F,ROW()))</f>
        <v>C</v>
      </c>
      <c r="D782" t="str">
        <f>INDEX([1]Calculation!$I:$I,ROW())&amp;"  "&amp;INDEX([1]Calculation!$J:$J,ROW())</f>
        <v>933  lv</v>
      </c>
      <c r="E782" s="2" t="str">
        <f>MONTH(INDEX([1]Calculation!$H:$H,ROW()))&amp;"/"&amp;DAY(INDEX([1]Calculation!$H:$H,ROW()))</f>
        <v>6/14</v>
      </c>
      <c r="F782" s="12">
        <f>ROUND(INDEX([1]Calculation!AK:AK,ROW()),1)</f>
        <v>0</v>
      </c>
      <c r="G782" s="8">
        <f>ROUND(INDEX([1]Calculation!K:K,ROW()),0)</f>
        <v>37</v>
      </c>
      <c r="H782" s="8">
        <f>ROUND(INDEX([1]Calculation!L:L,ROW()),0)</f>
        <v>0</v>
      </c>
      <c r="I782" s="8">
        <f>ROUND(INDEX([1]Calculation!M:M,ROW()),0)</f>
        <v>5</v>
      </c>
      <c r="J782" s="8">
        <f>ROUND(INDEX([1]Calculation!N:N,ROW()),0)</f>
        <v>11</v>
      </c>
      <c r="K782" s="8">
        <f>ROUND(INDEX([1]Calculation!O:O,ROW()),0)</f>
        <v>1</v>
      </c>
      <c r="L782" s="8">
        <f>ROUND(INDEX([1]Calculation!P:P,ROW()),0)</f>
        <v>9</v>
      </c>
      <c r="M782" s="8">
        <f>ROUND(INDEX([1]Calculation!Q:Q,ROW()),0)</f>
        <v>0</v>
      </c>
      <c r="N782" s="8">
        <f>ROUND(INDEX([1]Calculation!R:R,ROW()),0)</f>
        <v>17</v>
      </c>
      <c r="O782" s="8">
        <f>ROUND(INDEX([1]Calculation!S:S,ROW()),0)</f>
        <v>3</v>
      </c>
    </row>
    <row r="783" spans="1:15">
      <c r="A783" t="str">
        <f>INDEX([1]Calculation!$E:$E,ROW())</f>
        <v>US</v>
      </c>
      <c r="B783" t="str">
        <f>INDEX([1]Calculation!$C:$C,ROW())</f>
        <v>WPA Intelligence (WPAi)</v>
      </c>
      <c r="C783" t="str">
        <f>IF(INDEX([1]Calculation!$F:$F,ROW())=0,"-",INDEX([1]Calculation!$F:$F,ROW()))</f>
        <v>B/C</v>
      </c>
      <c r="D783" t="str">
        <f>INDEX([1]Calculation!$I:$I,ROW())&amp;"  "&amp;INDEX([1]Calculation!$J:$J,ROW())</f>
        <v>1000  lv</v>
      </c>
      <c r="E783" s="2" t="str">
        <f>MONTH(INDEX([1]Calculation!$H:$H,ROW()))&amp;"/"&amp;DAY(INDEX([1]Calculation!$H:$H,ROW()))</f>
        <v>6/13</v>
      </c>
      <c r="F783" s="12">
        <f>ROUND(INDEX([1]Calculation!AK:AK,ROW()),1)</f>
        <v>2</v>
      </c>
      <c r="G783" s="8">
        <f>ROUND(INDEX([1]Calculation!K:K,ROW()),0)</f>
        <v>35</v>
      </c>
      <c r="H783" s="8">
        <f>ROUND(INDEX([1]Calculation!L:L,ROW()),0)</f>
        <v>0</v>
      </c>
      <c r="I783" s="8">
        <f>ROUND(INDEX([1]Calculation!M:M,ROW()),0)</f>
        <v>3</v>
      </c>
      <c r="J783" s="8">
        <f>ROUND(INDEX([1]Calculation!N:N,ROW()),0)</f>
        <v>8</v>
      </c>
      <c r="K783" s="8">
        <f>ROUND(INDEX([1]Calculation!O:O,ROW()),0)</f>
        <v>1</v>
      </c>
      <c r="L783" s="8">
        <f>ROUND(INDEX([1]Calculation!P:P,ROW()),0)</f>
        <v>14</v>
      </c>
      <c r="M783" s="8">
        <f>ROUND(INDEX([1]Calculation!Q:Q,ROW()),0)</f>
        <v>0</v>
      </c>
      <c r="N783" s="8">
        <f>ROUND(INDEX([1]Calculation!R:R,ROW()),0)</f>
        <v>10</v>
      </c>
      <c r="O783" s="8">
        <f>ROUND(INDEX([1]Calculation!S:S,ROW()),0)</f>
        <v>1</v>
      </c>
    </row>
    <row r="784" spans="1:15">
      <c r="A784" t="str">
        <f>INDEX([1]Calculation!$E:$E,ROW())</f>
        <v>South Carolina</v>
      </c>
      <c r="B784" t="str">
        <f>INDEX([1]Calculation!$C:$C,ROW())</f>
        <v>YouGov</v>
      </c>
      <c r="C784" t="str">
        <f>IF(INDEX([1]Calculation!$F:$F,ROW())=0,"-",INDEX([1]Calculation!$F:$F,ROW()))</f>
        <v>B-</v>
      </c>
      <c r="D784" t="str">
        <f>INDEX([1]Calculation!$I:$I,ROW())&amp;"  "&amp;INDEX([1]Calculation!$J:$J,ROW())</f>
        <v>559  lv</v>
      </c>
      <c r="E784" s="2" t="str">
        <f>MONTH(INDEX([1]Calculation!$H:$H,ROW()))&amp;"/"&amp;DAY(INDEX([1]Calculation!$H:$H,ROW()))</f>
        <v>6/12</v>
      </c>
      <c r="F784" s="12">
        <f>ROUND(INDEX([1]Calculation!AK:AK,ROW()),1)</f>
        <v>0</v>
      </c>
      <c r="G784" s="8">
        <f>ROUND(INDEX([1]Calculation!K:K,ROW()),0)</f>
        <v>45</v>
      </c>
      <c r="H784" s="8">
        <f>ROUND(INDEX([1]Calculation!L:L,ROW()),0)</f>
        <v>0</v>
      </c>
      <c r="I784" s="8">
        <f>ROUND(INDEX([1]Calculation!M:M,ROW()),0)</f>
        <v>4</v>
      </c>
      <c r="J784" s="8">
        <f>ROUND(INDEX([1]Calculation!N:N,ROW()),0)</f>
        <v>6</v>
      </c>
      <c r="K784" s="8">
        <f>ROUND(INDEX([1]Calculation!O:O,ROW()),0)</f>
        <v>1</v>
      </c>
      <c r="L784" s="8">
        <f>ROUND(INDEX([1]Calculation!P:P,ROW()),0)</f>
        <v>18</v>
      </c>
      <c r="M784" s="8">
        <f>ROUND(INDEX([1]Calculation!Q:Q,ROW()),0)</f>
        <v>0</v>
      </c>
      <c r="N784" s="8">
        <f>ROUND(INDEX([1]Calculation!R:R,ROW()),0)</f>
        <v>8</v>
      </c>
      <c r="O784" s="8">
        <f>ROUND(INDEX([1]Calculation!S:S,ROW()),0)</f>
        <v>1</v>
      </c>
    </row>
    <row r="785" spans="1:15">
      <c r="A785" t="str">
        <f>INDEX([1]Calculation!$E:$E,ROW())</f>
        <v>New Hampshire</v>
      </c>
      <c r="B785" t="str">
        <f>INDEX([1]Calculation!$C:$C,ROW())</f>
        <v>YouGov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448  lv</v>
      </c>
      <c r="E785" s="2" t="str">
        <f>MONTH(INDEX([1]Calculation!$H:$H,ROW()))&amp;"/"&amp;DAY(INDEX([1]Calculation!$H:$H,ROW()))</f>
        <v>6/12</v>
      </c>
      <c r="F785" s="12">
        <f>ROUND(INDEX([1]Calculation!AK:AK,ROW()),1)</f>
        <v>0</v>
      </c>
      <c r="G785" s="8">
        <f>ROUND(INDEX([1]Calculation!K:K,ROW()),0)</f>
        <v>33</v>
      </c>
      <c r="H785" s="8">
        <f>ROUND(INDEX([1]Calculation!L:L,ROW()),0)</f>
        <v>0</v>
      </c>
      <c r="I785" s="8">
        <f>ROUND(INDEX([1]Calculation!M:M,ROW()),0)</f>
        <v>3</v>
      </c>
      <c r="J785" s="8">
        <f>ROUND(INDEX([1]Calculation!N:N,ROW()),0)</f>
        <v>10</v>
      </c>
      <c r="K785" s="8">
        <f>ROUND(INDEX([1]Calculation!O:O,ROW()),0)</f>
        <v>1</v>
      </c>
      <c r="L785" s="8">
        <f>ROUND(INDEX([1]Calculation!P:P,ROW()),0)</f>
        <v>20</v>
      </c>
      <c r="M785" s="8">
        <f>ROUND(INDEX([1]Calculation!Q:Q,ROW()),0)</f>
        <v>0</v>
      </c>
      <c r="N785" s="8">
        <f>ROUND(INDEX([1]Calculation!R:R,ROW()),0)</f>
        <v>17</v>
      </c>
      <c r="O785" s="8">
        <f>ROUND(INDEX([1]Calculation!S:S,ROW()),0)</f>
        <v>1</v>
      </c>
    </row>
    <row r="786" spans="1:15">
      <c r="A786" t="str">
        <f>INDEX([1]Calculation!$E:$E,ROW())</f>
        <v>Iowa</v>
      </c>
      <c r="B786" t="str">
        <f>INDEX([1]Calculation!$C:$C,ROW())</f>
        <v>YouGov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441  lv</v>
      </c>
      <c r="E786" s="2" t="str">
        <f>MONTH(INDEX([1]Calculation!$H:$H,ROW()))&amp;"/"&amp;DAY(INDEX([1]Calculation!$H:$H,ROW()))</f>
        <v>6/12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3</v>
      </c>
      <c r="J786" s="8">
        <f>ROUND(INDEX([1]Calculation!N:N,ROW()),0)</f>
        <v>11</v>
      </c>
      <c r="K786" s="8">
        <f>ROUND(INDEX([1]Calculation!O:O,ROW()),0)</f>
        <v>4</v>
      </c>
      <c r="L786" s="8">
        <f>ROUND(INDEX([1]Calculation!P:P,ROW()),0)</f>
        <v>22</v>
      </c>
      <c r="M786" s="8">
        <f>ROUND(INDEX([1]Calculation!Q:Q,ROW()),0)</f>
        <v>0</v>
      </c>
      <c r="N786" s="8">
        <f>ROUND(INDEX([1]Calculation!R:R,ROW()),0)</f>
        <v>12</v>
      </c>
      <c r="O786" s="8">
        <f>ROUND(INDEX([1]Calculation!S:S,ROW()),0)</f>
        <v>0</v>
      </c>
    </row>
    <row r="787" spans="1:15">
      <c r="A787" t="str">
        <f>INDEX([1]Calculation!$E:$E,ROW())</f>
        <v>US</v>
      </c>
      <c r="B787" t="str">
        <f>INDEX([1]Calculation!$C:$C,ROW())</f>
        <v>Fox News/Beacon Research/Shaw &amp; Co. Research</v>
      </c>
      <c r="C787" t="str">
        <f>IF(INDEX([1]Calculation!$F:$F,ROW())=0,"-",INDEX([1]Calculation!$F:$F,ROW()))</f>
        <v>A-</v>
      </c>
      <c r="D787" t="str">
        <f>INDEX([1]Calculation!$I:$I,ROW())&amp;"  "&amp;INDEX([1]Calculation!$J:$J,ROW())</f>
        <v>449  lv</v>
      </c>
      <c r="E787" s="2" t="str">
        <f>MONTH(INDEX([1]Calculation!$H:$H,ROW()))&amp;"/"&amp;DAY(INDEX([1]Calculation!$H:$H,ROW()))</f>
        <v>6/12</v>
      </c>
      <c r="F787" s="12">
        <f>ROUND(INDEX([1]Calculation!AK:AK,ROW()),1)</f>
        <v>0</v>
      </c>
      <c r="G787" s="8">
        <f>ROUND(INDEX([1]Calculation!K:K,ROW()),0)</f>
        <v>32</v>
      </c>
      <c r="H787" s="8">
        <f>ROUND(INDEX([1]Calculation!L:L,ROW()),0)</f>
        <v>0</v>
      </c>
      <c r="I787" s="8">
        <f>ROUND(INDEX([1]Calculation!M:M,ROW()),0)</f>
        <v>3</v>
      </c>
      <c r="J787" s="8">
        <f>ROUND(INDEX([1]Calculation!N:N,ROW()),0)</f>
        <v>8</v>
      </c>
      <c r="K787" s="8">
        <f>ROUND(INDEX([1]Calculation!O:O,ROW()),0)</f>
        <v>2</v>
      </c>
      <c r="L787" s="8">
        <f>ROUND(INDEX([1]Calculation!P:P,ROW()),0)</f>
        <v>13</v>
      </c>
      <c r="M787" s="8">
        <f>ROUND(INDEX([1]Calculation!Q:Q,ROW()),0)</f>
        <v>0</v>
      </c>
      <c r="N787" s="8">
        <f>ROUND(INDEX([1]Calculation!R:R,ROW()),0)</f>
        <v>9</v>
      </c>
      <c r="O787" s="8">
        <f>ROUND(INDEX([1]Calculation!S:S,ROW()),0)</f>
        <v>2</v>
      </c>
    </row>
    <row r="788" spans="1:15">
      <c r="A788" t="str">
        <f>INDEX([1]Calculation!$E:$E,ROW())</f>
        <v>Minnesota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772  lv</v>
      </c>
      <c r="E788" s="2" t="str">
        <f>MONTH(INDEX([1]Calculation!$H:$H,ROW()))&amp;"/"&amp;DAY(INDEX([1]Calculation!$H:$H,ROW()))</f>
        <v>6/12</v>
      </c>
      <c r="F788" s="12">
        <f>ROUND(INDEX([1]Calculation!AK:AK,ROW()),1)</f>
        <v>1.3</v>
      </c>
      <c r="G788" s="8">
        <f>ROUND(INDEX([1]Calculation!K:K,ROW()),0)</f>
        <v>20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11</v>
      </c>
      <c r="K788" s="8">
        <f>ROUND(INDEX([1]Calculation!O:O,ROW()),0)</f>
        <v>16</v>
      </c>
      <c r="L788" s="8">
        <f>ROUND(INDEX([1]Calculation!P:P,ROW()),0)</f>
        <v>19</v>
      </c>
      <c r="M788" s="8">
        <f>ROUND(INDEX([1]Calculation!Q:Q,ROW()),0)</f>
        <v>0</v>
      </c>
      <c r="N788" s="8">
        <f>ROUND(INDEX([1]Calculation!R:R,ROW()),0)</f>
        <v>21</v>
      </c>
      <c r="O788" s="8">
        <f>ROUND(INDEX([1]Calculation!S:S,ROW()),0)</f>
        <v>2</v>
      </c>
    </row>
    <row r="789" spans="1:15">
      <c r="A789" t="str">
        <f>INDEX([1]Calculation!$E:$E,ROW())</f>
        <v>Florida</v>
      </c>
      <c r="B789" t="str">
        <f>INDEX([1]Calculation!$C:$C,ROW())</f>
        <v>Climate Nexus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676  rv</v>
      </c>
      <c r="E789" s="2" t="str">
        <f>MONTH(INDEX([1]Calculation!$H:$H,ROW()))&amp;"/"&amp;DAY(INDEX([1]Calculation!$H:$H,ROW()))</f>
        <v>6/11</v>
      </c>
      <c r="F789" s="12">
        <f>ROUND(INDEX([1]Calculation!AK:AK,ROW()),1)</f>
        <v>1.1000000000000001</v>
      </c>
      <c r="G789" s="8">
        <f>ROUND(INDEX([1]Calculation!K:K,ROW()),0)</f>
        <v>32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6</v>
      </c>
      <c r="K789" s="8">
        <f>ROUND(INDEX([1]Calculation!O:O,ROW()),0)</f>
        <v>1</v>
      </c>
      <c r="L789" s="8">
        <f>ROUND(INDEX([1]Calculation!P:P,ROW()),0)</f>
        <v>16</v>
      </c>
      <c r="M789" s="8">
        <f>ROUND(INDEX([1]Calculation!Q:Q,ROW()),0)</f>
        <v>0</v>
      </c>
      <c r="N789" s="8">
        <f>ROUND(INDEX([1]Calculation!R:R,ROW()),0)</f>
        <v>10</v>
      </c>
      <c r="O789" s="8">
        <f>ROUND(INDEX([1]Calculation!S:S,ROW()),0)</f>
        <v>2</v>
      </c>
    </row>
    <row r="790" spans="1:15">
      <c r="A790" t="str">
        <f>INDEX([1]Calculation!$E:$E,ROW())</f>
        <v>Nevada</v>
      </c>
      <c r="B790" t="str">
        <f>INDEX([1]Calculation!$C:$C,ROW())</f>
        <v>Monmouth University</v>
      </c>
      <c r="C790" t="str">
        <f>IF(INDEX([1]Calculation!$F:$F,ROW())=0,"-",INDEX([1]Calculation!$F:$F,ROW()))</f>
        <v>A+</v>
      </c>
      <c r="D790" t="str">
        <f>INDEX([1]Calculation!$I:$I,ROW())&amp;"  "&amp;INDEX([1]Calculation!$J:$J,ROW())</f>
        <v>370  lv</v>
      </c>
      <c r="E790" s="2" t="str">
        <f>MONTH(INDEX([1]Calculation!$H:$H,ROW()))&amp;"/"&amp;DAY(INDEX([1]Calculation!$H:$H,ROW()))</f>
        <v>6/11</v>
      </c>
      <c r="F790" s="12">
        <f>ROUND(INDEX([1]Calculation!AK:AK,ROW()),1)</f>
        <v>3.9</v>
      </c>
      <c r="G790" s="8">
        <f>ROUND(INDEX([1]Calculation!K:K,ROW()),0)</f>
        <v>36</v>
      </c>
      <c r="H790" s="8">
        <f>ROUND(INDEX([1]Calculation!L:L,ROW()),0)</f>
        <v>0</v>
      </c>
      <c r="I790" s="8">
        <f>ROUND(INDEX([1]Calculation!M:M,ROW()),0)</f>
        <v>2</v>
      </c>
      <c r="J790" s="8">
        <f>ROUND(INDEX([1]Calculation!N:N,ROW()),0)</f>
        <v>7</v>
      </c>
      <c r="K790" s="8">
        <f>ROUND(INDEX([1]Calculation!O:O,ROW()),0)</f>
        <v>1</v>
      </c>
      <c r="L790" s="8">
        <f>ROUND(INDEX([1]Calculation!P:P,ROW()),0)</f>
        <v>13</v>
      </c>
      <c r="M790" s="8">
        <f>ROUND(INDEX([1]Calculation!Q:Q,ROW()),0)</f>
        <v>0</v>
      </c>
      <c r="N790" s="8">
        <f>ROUND(INDEX([1]Calculation!R:R,ROW()),0)</f>
        <v>19</v>
      </c>
      <c r="O790" s="8">
        <f>ROUND(INDEX([1]Calculation!S:S,ROW()),0)</f>
        <v>2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513  lv</v>
      </c>
      <c r="E791" s="2" t="str">
        <f>MONTH(INDEX([1]Calculation!$H:$H,ROW()))&amp;"/"&amp;DAY(INDEX([1]Calculation!$H:$H,ROW()))</f>
        <v>6/11</v>
      </c>
      <c r="F791" s="12">
        <f>ROUND(INDEX([1]Calculation!AK:AK,ROW()),1)</f>
        <v>0</v>
      </c>
      <c r="G791" s="8">
        <f>ROUND(INDEX([1]Calculation!K:K,ROW()),0)</f>
        <v>26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8</v>
      </c>
      <c r="K791" s="8">
        <f>ROUND(INDEX([1]Calculation!O:O,ROW()),0)</f>
        <v>1</v>
      </c>
      <c r="L791" s="8">
        <f>ROUND(INDEX([1]Calculation!P:P,ROW()),0)</f>
        <v>12</v>
      </c>
      <c r="M791" s="8">
        <f>ROUND(INDEX([1]Calculation!Q:Q,ROW()),0)</f>
        <v>0</v>
      </c>
      <c r="N791" s="8">
        <f>ROUND(INDEX([1]Calculation!R:R,ROW()),0)</f>
        <v>16</v>
      </c>
      <c r="O791" s="8">
        <f>ROUND(INDEX([1]Calculation!S:S,ROW()),0)</f>
        <v>1</v>
      </c>
    </row>
    <row r="792" spans="1:15">
      <c r="A792" t="str">
        <f>INDEX([1]Calculation!$E:$E,ROW())</f>
        <v>California</v>
      </c>
      <c r="B792" t="str">
        <f>INDEX([1]Calculation!$C:$C,ROW())</f>
        <v>University of California, Berkeley</v>
      </c>
      <c r="C792" t="str">
        <f>IF(INDEX([1]Calculation!$F:$F,ROW())=0,"-",INDEX([1]Calculation!$F:$F,ROW()))</f>
        <v>B/C</v>
      </c>
      <c r="D792" t="str">
        <f>INDEX([1]Calculation!$I:$I,ROW())&amp;"  "&amp;INDEX([1]Calculation!$J:$J,ROW())</f>
        <v>2131  lv</v>
      </c>
      <c r="E792" s="2" t="str">
        <f>MONTH(INDEX([1]Calculation!$H:$H,ROW()))&amp;"/"&amp;DAY(INDEX([1]Calculation!$H:$H,ROW()))</f>
        <v>6/10</v>
      </c>
      <c r="F792" s="12">
        <f>ROUND(INDEX([1]Calculation!AK:AK,ROW()),1)</f>
        <v>0</v>
      </c>
      <c r="G792" s="8">
        <f>ROUND(INDEX([1]Calculation!K:K,ROW()),0)</f>
        <v>22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10</v>
      </c>
      <c r="K792" s="8">
        <f>ROUND(INDEX([1]Calculation!O:O,ROW()),0)</f>
        <v>1</v>
      </c>
      <c r="L792" s="8">
        <f>ROUND(INDEX([1]Calculation!P:P,ROW()),0)</f>
        <v>17</v>
      </c>
      <c r="M792" s="8">
        <f>ROUND(INDEX([1]Calculation!Q:Q,ROW()),0)</f>
        <v>0</v>
      </c>
      <c r="N792" s="8">
        <f>ROUND(INDEX([1]Calculation!R:R,ROW()),0)</f>
        <v>18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Change Research</v>
      </c>
      <c r="C793" t="str">
        <f>IF(INDEX([1]Calculation!$F:$F,ROW())=0,"-",INDEX([1]Calculation!$F:$F,ROW()))</f>
        <v>C</v>
      </c>
      <c r="D793" t="str">
        <f>INDEX([1]Calculation!$I:$I,ROW())&amp;"  "&amp;INDEX([1]Calculation!$J:$J,ROW())</f>
        <v>1621  lv</v>
      </c>
      <c r="E793" s="2" t="str">
        <f>MONTH(INDEX([1]Calculation!$H:$H,ROW()))&amp;"/"&amp;DAY(INDEX([1]Calculation!$H:$H,ROW()))</f>
        <v>6/10</v>
      </c>
      <c r="F793" s="12">
        <f>ROUND(INDEX([1]Calculation!AK:AK,ROW()),1)</f>
        <v>0</v>
      </c>
      <c r="G793" s="8">
        <f>ROUND(INDEX([1]Calculation!K:K,ROW()),0)</f>
        <v>26</v>
      </c>
      <c r="H793" s="8">
        <f>ROUND(INDEX([1]Calculation!L:L,ROW()),0)</f>
        <v>0</v>
      </c>
      <c r="I793" s="8">
        <f>ROUND(INDEX([1]Calculation!M:M,ROW()),0)</f>
        <v>1</v>
      </c>
      <c r="J793" s="8">
        <f>ROUND(INDEX([1]Calculation!N:N,ROW()),0)</f>
        <v>14</v>
      </c>
      <c r="K793" s="8">
        <f>ROUND(INDEX([1]Calculation!O:O,ROW()),0)</f>
        <v>1</v>
      </c>
      <c r="L793" s="8">
        <f>ROUND(INDEX([1]Calculation!P:P,ROW()),0)</f>
        <v>21</v>
      </c>
      <c r="M793" s="8">
        <f>ROUND(INDEX([1]Calculation!Q:Q,ROW()),0)</f>
        <v>0</v>
      </c>
      <c r="N793" s="8">
        <f>ROUND(INDEX([1]Calculation!R:R,ROW()),0)</f>
        <v>19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Quinnipiac University</v>
      </c>
      <c r="C794" t="str">
        <f>IF(INDEX([1]Calculation!$F:$F,ROW())=0,"-",INDEX([1]Calculation!$F:$F,ROW()))</f>
        <v>B+</v>
      </c>
      <c r="D794" t="str">
        <f>INDEX([1]Calculation!$I:$I,ROW())&amp;"  "&amp;INDEX([1]Calculation!$J:$J,ROW())</f>
        <v>503  rv</v>
      </c>
      <c r="E794" s="2" t="str">
        <f>MONTH(INDEX([1]Calculation!$H:$H,ROW()))&amp;"/"&amp;DAY(INDEX([1]Calculation!$H:$H,ROW()))</f>
        <v>6/10</v>
      </c>
      <c r="F794" s="12">
        <f>ROUND(INDEX([1]Calculation!AK:AK,ROW()),1)</f>
        <v>0</v>
      </c>
      <c r="G794" s="8">
        <f>ROUND(INDEX([1]Calculation!K:K,ROW()),0)</f>
        <v>30</v>
      </c>
      <c r="H794" s="8">
        <f>ROUND(INDEX([1]Calculation!L:L,ROW()),0)</f>
        <v>0</v>
      </c>
      <c r="I794" s="8">
        <f>ROUND(INDEX([1]Calculation!M:M,ROW()),0)</f>
        <v>1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19</v>
      </c>
      <c r="M794" s="8">
        <f>ROUND(INDEX([1]Calculation!Q:Q,ROW()),0)</f>
        <v>0</v>
      </c>
      <c r="N794" s="8">
        <f>ROUND(INDEX([1]Calculation!R:R,ROW()),0)</f>
        <v>15</v>
      </c>
      <c r="O794" s="8">
        <f>ROUND(INDEX([1]Calculation!S:S,ROW()),0)</f>
        <v>1</v>
      </c>
    </row>
    <row r="795" spans="1:15">
      <c r="A795" t="str">
        <f>INDEX([1]Calculation!$E:$E,ROW())</f>
        <v>Texas</v>
      </c>
      <c r="B795" t="str">
        <f>INDEX([1]Calculation!$C:$C,ROW())</f>
        <v>YouGov</v>
      </c>
      <c r="C795" t="str">
        <f>IF(INDEX([1]Calculation!$F:$F,ROW())=0,"-",INDEX([1]Calculation!$F:$F,ROW()))</f>
        <v>B-</v>
      </c>
      <c r="D795" t="str">
        <f>INDEX([1]Calculation!$I:$I,ROW())&amp;"  "&amp;INDEX([1]Calculation!$J:$J,ROW())</f>
        <v>483  lv</v>
      </c>
      <c r="E795" s="2" t="str">
        <f>MONTH(INDEX([1]Calculation!$H:$H,ROW()))&amp;"/"&amp;DAY(INDEX([1]Calculation!$H:$H,ROW()))</f>
        <v>6/9</v>
      </c>
      <c r="F795" s="12">
        <f>ROUND(INDEX([1]Calculation!AK:AK,ROW()),1)</f>
        <v>0</v>
      </c>
      <c r="G795" s="8">
        <f>ROUND(INDEX([1]Calculation!K:K,ROW()),0)</f>
        <v>23</v>
      </c>
      <c r="H795" s="8">
        <f>ROUND(INDEX([1]Calculation!L:L,ROW()),0)</f>
        <v>0</v>
      </c>
      <c r="I795" s="8">
        <f>ROUND(INDEX([1]Calculation!M:M,ROW()),0)</f>
        <v>1</v>
      </c>
      <c r="J795" s="8">
        <f>ROUND(INDEX([1]Calculation!N:N,ROW()),0)</f>
        <v>8</v>
      </c>
      <c r="K795" s="8">
        <f>ROUND(INDEX([1]Calculation!O:O,ROW()),0)</f>
        <v>1</v>
      </c>
      <c r="L795" s="8">
        <f>ROUND(INDEX([1]Calculation!P:P,ROW()),0)</f>
        <v>12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Massachusetts</v>
      </c>
      <c r="B796" t="str">
        <f>INDEX([1]Calculation!$C:$C,ROW())</f>
        <v>Suffolk University</v>
      </c>
      <c r="C796" t="str">
        <f>IF(INDEX([1]Calculation!$F:$F,ROW())=0,"-",INDEX([1]Calculation!$F:$F,ROW()))</f>
        <v>A-</v>
      </c>
      <c r="D796" t="str">
        <f>INDEX([1]Calculation!$I:$I,ROW())&amp;"  "&amp;INDEX([1]Calculation!$J:$J,ROW())</f>
        <v>370  lv</v>
      </c>
      <c r="E796" s="2" t="str">
        <f>MONTH(INDEX([1]Calculation!$H:$H,ROW()))&amp;"/"&amp;DAY(INDEX([1]Calculation!$H:$H,ROW()))</f>
        <v>6/9</v>
      </c>
      <c r="F796" s="12">
        <f>ROUND(INDEX([1]Calculation!AK:AK,ROW()),1)</f>
        <v>0.3</v>
      </c>
      <c r="G796" s="8">
        <f>ROUND(INDEX([1]Calculation!K:K,ROW()),0)</f>
        <v>22</v>
      </c>
      <c r="H796" s="8">
        <f>ROUND(INDEX([1]Calculation!L:L,ROW()),0)</f>
        <v>0</v>
      </c>
      <c r="I796" s="8">
        <f>ROUND(INDEX([1]Calculation!M:M,ROW()),0)</f>
        <v>1</v>
      </c>
      <c r="J796" s="8">
        <f>ROUND(INDEX([1]Calculation!N:N,ROW()),0)</f>
        <v>8</v>
      </c>
      <c r="K796" s="8">
        <f>ROUND(INDEX([1]Calculation!O:O,ROW()),0)</f>
        <v>0</v>
      </c>
      <c r="L796" s="8">
        <f>ROUND(INDEX([1]Calculation!P:P,ROW()),0)</f>
        <v>6</v>
      </c>
      <c r="M796" s="8">
        <f>ROUND(INDEX([1]Calculation!Q:Q,ROW()),0)</f>
        <v>0</v>
      </c>
      <c r="N796" s="8">
        <f>ROUND(INDEX([1]Calculation!R:R,ROW()),0)</f>
        <v>10</v>
      </c>
      <c r="O796" s="8">
        <f>ROUND(INDEX([1]Calculation!S:S,ROW()),0)</f>
        <v>1</v>
      </c>
    </row>
    <row r="797" spans="1:15">
      <c r="A797" t="str">
        <f>INDEX([1]Calculation!$E:$E,ROW())</f>
        <v>US</v>
      </c>
      <c r="B797" t="str">
        <f>INDEX([1]Calculation!$C:$C,ROW())</f>
        <v>Morning Consult</v>
      </c>
      <c r="C797" t="str">
        <f>IF(INDEX([1]Calculation!$F:$F,ROW())=0,"-",INDEX([1]Calculation!$F:$F,ROW()))</f>
        <v>B/C</v>
      </c>
      <c r="D797" t="str">
        <f>INDEX([1]Calculation!$I:$I,ROW())&amp;"  "&amp;INDEX([1]Calculation!$J:$J,ROW())</f>
        <v>17012  lv</v>
      </c>
      <c r="E797" s="2" t="str">
        <f>MONTH(INDEX([1]Calculation!$H:$H,ROW()))&amp;"/"&amp;DAY(INDEX([1]Calculation!$H:$H,ROW()))</f>
        <v>6/9</v>
      </c>
      <c r="F797" s="12">
        <f>ROUND(INDEX([1]Calculation!AK:AK,ROW()),1)</f>
        <v>0</v>
      </c>
      <c r="G797" s="8">
        <f>ROUND(INDEX([1]Calculation!K:K,ROW()),0)</f>
        <v>37</v>
      </c>
      <c r="H797" s="8">
        <f>ROUND(INDEX([1]Calculation!L:L,ROW()),0)</f>
        <v>0</v>
      </c>
      <c r="I797" s="8">
        <f>ROUND(INDEX([1]Calculation!M:M,ROW()),0)</f>
        <v>3</v>
      </c>
      <c r="J797" s="8">
        <f>ROUND(INDEX([1]Calculation!N:N,ROW()),0)</f>
        <v>7</v>
      </c>
      <c r="K797" s="8">
        <f>ROUND(INDEX([1]Calculation!O:O,ROW()),0)</f>
        <v>2</v>
      </c>
      <c r="L797" s="8">
        <f>ROUND(INDEX([1]Calculation!P:P,ROW()),0)</f>
        <v>19</v>
      </c>
      <c r="M797" s="8">
        <f>ROUND(INDEX([1]Calculation!Q:Q,ROW()),0)</f>
        <v>0</v>
      </c>
      <c r="N797" s="8">
        <f>ROUND(INDEX([1]Calculation!R:R,ROW()),0)</f>
        <v>11</v>
      </c>
      <c r="O797" s="8">
        <f>ROUND(INDEX([1]Calculation!S:S,ROW()),0)</f>
        <v>1</v>
      </c>
    </row>
    <row r="798" spans="1:15">
      <c r="A798" t="str">
        <f>INDEX([1]Calculation!$E:$E,ROW())</f>
        <v>Virginia</v>
      </c>
      <c r="B798" t="str">
        <f>INDEX([1]Calculation!$C:$C,ROW())</f>
        <v>Hampton University</v>
      </c>
      <c r="C798" t="str">
        <f>IF(INDEX([1]Calculation!$F:$F,ROW())=0,"-",INDEX([1]Calculation!$F:$F,ROW()))</f>
        <v>B/C</v>
      </c>
      <c r="D798" t="str">
        <f>INDEX([1]Calculation!$I:$I,ROW())&amp;"  "&amp;INDEX([1]Calculation!$J:$J,ROW())</f>
        <v>1126  rv</v>
      </c>
      <c r="E798" s="2" t="str">
        <f>MONTH(INDEX([1]Calculation!$H:$H,ROW()))&amp;"/"&amp;DAY(INDEX([1]Calculation!$H:$H,ROW()))</f>
        <v>6/6</v>
      </c>
      <c r="F798" s="12">
        <f>ROUND(INDEX([1]Calculation!AK:AK,ROW()),1)</f>
        <v>1.9</v>
      </c>
      <c r="G798" s="8">
        <f>ROUND(INDEX([1]Calculation!K:K,ROW()),0)</f>
        <v>36</v>
      </c>
      <c r="H798" s="8">
        <f>ROUND(INDEX([1]Calculation!L:L,ROW()),0)</f>
        <v>0</v>
      </c>
      <c r="I798" s="8">
        <f>ROUND(INDEX([1]Calculation!M:M,ROW()),0)</f>
        <v>2</v>
      </c>
      <c r="J798" s="8">
        <f>ROUND(INDEX([1]Calculation!N:N,ROW()),0)</f>
        <v>11</v>
      </c>
      <c r="K798" s="8">
        <f>ROUND(INDEX([1]Calculation!O:O,ROW()),0)</f>
        <v>0</v>
      </c>
      <c r="L798" s="8">
        <f>ROUND(INDEX([1]Calculation!P:P,ROW()),0)</f>
        <v>17</v>
      </c>
      <c r="M798" s="8">
        <f>ROUND(INDEX([1]Calculation!Q:Q,ROW()),0)</f>
        <v>0</v>
      </c>
      <c r="N798" s="8">
        <f>ROUND(INDEX([1]Calculation!R:R,ROW()),0)</f>
        <v>13</v>
      </c>
      <c r="O798" s="8">
        <f>ROUND(INDEX([1]Calculation!S:S,ROW()),0)</f>
        <v>1</v>
      </c>
    </row>
    <row r="799" spans="1:15">
      <c r="A799" t="str">
        <f>INDEX([1]Calculation!$E:$E,ROW())</f>
        <v>New York</v>
      </c>
      <c r="B799" t="str">
        <f>INDEX([1]Calculation!$C:$C,ROW())</f>
        <v>Siena College</v>
      </c>
      <c r="C799" t="str">
        <f>IF(INDEX([1]Calculation!$F:$F,ROW())=0,"-",INDEX([1]Calculation!$F:$F,ROW()))</f>
        <v>A-</v>
      </c>
      <c r="D799" t="str">
        <f>INDEX([1]Calculation!$I:$I,ROW())&amp;"  "&amp;INDEX([1]Calculation!$J:$J,ROW())</f>
        <v>385  rv</v>
      </c>
      <c r="E799" s="2" t="str">
        <f>MONTH(INDEX([1]Calculation!$H:$H,ROW()))&amp;"/"&amp;DAY(INDEX([1]Calculation!$H:$H,ROW()))</f>
        <v>6/6</v>
      </c>
      <c r="F799" s="12">
        <f>ROUND(INDEX([1]Calculation!AK:AK,ROW()),1)</f>
        <v>0</v>
      </c>
      <c r="G799" s="8">
        <f>ROUND(INDEX([1]Calculation!K:K,ROW()),0)</f>
        <v>0</v>
      </c>
      <c r="H799" s="8">
        <f>ROUND(INDEX([1]Calculation!L:L,ROW()),0)</f>
        <v>0</v>
      </c>
      <c r="I799" s="8">
        <f>ROUND(INDEX([1]Calculation!M:M,ROW()),0)</f>
        <v>0</v>
      </c>
      <c r="J799" s="8">
        <f>ROUND(INDEX([1]Calculation!N:N,ROW()),0)</f>
        <v>0</v>
      </c>
      <c r="K799" s="8">
        <f>ROUND(INDEX([1]Calculation!O:O,ROW()),0)</f>
        <v>0</v>
      </c>
      <c r="L799" s="8">
        <f>ROUND(INDEX([1]Calculation!P:P,ROW()),0)</f>
        <v>0</v>
      </c>
      <c r="M799" s="8">
        <f>ROUND(INDEX([1]Calculation!Q:Q,ROW()),0)</f>
        <v>0</v>
      </c>
      <c r="N799" s="8">
        <f>ROUND(INDEX([1]Calculation!R:R,ROW()),0)</f>
        <v>0</v>
      </c>
      <c r="O799" s="8">
        <f>ROUND(INDEX([1]Calculation!S:S,ROW()),0)</f>
        <v>0</v>
      </c>
    </row>
    <row r="800" spans="1:15">
      <c r="A800" t="str">
        <f>INDEX([1]Calculation!$E:$E,ROW())</f>
        <v>Iowa</v>
      </c>
      <c r="B800" t="str">
        <f>INDEX([1]Calculation!$C:$C,ROW())</f>
        <v>Selzer &amp; Co.</v>
      </c>
      <c r="C800" t="str">
        <f>IF(INDEX([1]Calculation!$F:$F,ROW())=0,"-",INDEX([1]Calculation!$F:$F,ROW()))</f>
        <v>A+</v>
      </c>
      <c r="D800" t="str">
        <f>INDEX([1]Calculation!$I:$I,ROW())&amp;"  "&amp;INDEX([1]Calculation!$J:$J,ROW())</f>
        <v>600  lv</v>
      </c>
      <c r="E800" s="2" t="str">
        <f>MONTH(INDEX([1]Calculation!$H:$H,ROW()))&amp;"/"&amp;DAY(INDEX([1]Calculation!$H:$H,ROW()))</f>
        <v>6/5</v>
      </c>
      <c r="F800" s="12">
        <f>ROUND(INDEX([1]Calculation!AK:AK,ROW()),1)</f>
        <v>0.1</v>
      </c>
      <c r="G800" s="8">
        <f>ROUND(INDEX([1]Calculation!K:K,ROW()),0)</f>
        <v>24</v>
      </c>
      <c r="H800" s="8">
        <f>ROUND(INDEX([1]Calculation!L:L,ROW()),0)</f>
        <v>0</v>
      </c>
      <c r="I800" s="8">
        <f>ROUND(INDEX([1]Calculation!M:M,ROW()),0)</f>
        <v>1</v>
      </c>
      <c r="J800" s="8">
        <f>ROUND(INDEX([1]Calculation!N:N,ROW()),0)</f>
        <v>14</v>
      </c>
      <c r="K800" s="8">
        <f>ROUND(INDEX([1]Calculation!O:O,ROW()),0)</f>
        <v>2</v>
      </c>
      <c r="L800" s="8">
        <f>ROUND(INDEX([1]Calculation!P:P,ROW()),0)</f>
        <v>16</v>
      </c>
      <c r="M800" s="8">
        <f>ROUND(INDEX([1]Calculation!Q:Q,ROW()),0)</f>
        <v>0</v>
      </c>
      <c r="N800" s="8">
        <f>ROUND(INDEX([1]Calculation!R:R,ROW()),0)</f>
        <v>15</v>
      </c>
      <c r="O800" s="8">
        <f>ROUND(INDEX([1]Calculation!S:S,ROW()),0)</f>
        <v>1</v>
      </c>
    </row>
    <row r="801" spans="1:15">
      <c r="A801" t="str">
        <f>INDEX([1]Calculation!$E:$E,ROW())</f>
        <v>US</v>
      </c>
      <c r="B801" t="str">
        <f>INDEX([1]Calculation!$C:$C,ROW())</f>
        <v>Ipsos</v>
      </c>
      <c r="C801" t="str">
        <f>IF(INDEX([1]Calculation!$F:$F,ROW())=0,"-",INDEX([1]Calculation!$F:$F,ROW()))</f>
        <v>B-</v>
      </c>
      <c r="D801" t="str">
        <f>INDEX([1]Calculation!$I:$I,ROW())&amp;"  "&amp;INDEX([1]Calculation!$J:$J,ROW())</f>
        <v>2271  rv</v>
      </c>
      <c r="E801" s="2" t="str">
        <f>MONTH(INDEX([1]Calculation!$H:$H,ROW()))&amp;"/"&amp;DAY(INDEX([1]Calculation!$H:$H,ROW()))</f>
        <v>6/5</v>
      </c>
      <c r="F801" s="12">
        <f>ROUND(INDEX([1]Calculation!AK:AK,ROW()),1)</f>
        <v>0</v>
      </c>
      <c r="G801" s="8">
        <f>ROUND(INDEX([1]Calculation!K:K,ROW()),0)</f>
        <v>31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5</v>
      </c>
      <c r="K801" s="8">
        <f>ROUND(INDEX([1]Calculation!O:O,ROW()),0)</f>
        <v>2</v>
      </c>
      <c r="L801" s="8">
        <f>ROUND(INDEX([1]Calculation!P:P,ROW()),0)</f>
        <v>14</v>
      </c>
      <c r="M801" s="8">
        <f>ROUND(INDEX([1]Calculation!Q:Q,ROW()),0)</f>
        <v>0</v>
      </c>
      <c r="N801" s="8">
        <f>ROUND(INDEX([1]Calculation!R:R,ROW()),0)</f>
        <v>9</v>
      </c>
      <c r="O801" s="8">
        <f>ROUND(INDEX([1]Calculation!S:S,ROW()),0)</f>
        <v>1</v>
      </c>
    </row>
    <row r="802" spans="1:15">
      <c r="A802" t="str">
        <f>INDEX([1]Calculation!$E:$E,ROW())</f>
        <v>US</v>
      </c>
      <c r="B802" t="str">
        <f>INDEX([1]Calculation!$C:$C,ROW())</f>
        <v>Ipsos</v>
      </c>
      <c r="C802" t="str">
        <f>IF(INDEX([1]Calculation!$F:$F,ROW())=0,"-",INDEX([1]Calculation!$F:$F,ROW()))</f>
        <v>B-</v>
      </c>
      <c r="D802" t="str">
        <f>INDEX([1]Calculation!$I:$I,ROW())&amp;"  "&amp;INDEX([1]Calculation!$J:$J,ROW())</f>
        <v>2525  a</v>
      </c>
      <c r="E802" s="2" t="str">
        <f>MONTH(INDEX([1]Calculation!$H:$H,ROW()))&amp;"/"&amp;DAY(INDEX([1]Calculation!$H:$H,ROW()))</f>
        <v>6/5</v>
      </c>
      <c r="F802" s="12">
        <f>ROUND(INDEX([1]Calculation!AK:AK,ROW()),1)</f>
        <v>0</v>
      </c>
      <c r="G802" s="8">
        <f>ROUND(INDEX([1]Calculation!K:K,ROW()),0)</f>
        <v>30</v>
      </c>
      <c r="H802" s="8">
        <f>ROUND(INDEX([1]Calculation!L:L,ROW()),0)</f>
        <v>0</v>
      </c>
      <c r="I802" s="8">
        <f>ROUND(INDEX([1]Calculation!M:M,ROW()),0)</f>
        <v>2</v>
      </c>
      <c r="J802" s="8">
        <f>ROUND(INDEX([1]Calculation!N:N,ROW()),0)</f>
        <v>5</v>
      </c>
      <c r="K802" s="8">
        <f>ROUND(INDEX([1]Calculation!O:O,ROW()),0)</f>
        <v>1</v>
      </c>
      <c r="L802" s="8">
        <f>ROUND(INDEX([1]Calculation!P:P,ROW()),0)</f>
        <v>15</v>
      </c>
      <c r="M802" s="8">
        <f>ROUND(INDEX([1]Calculation!Q:Q,ROW()),0)</f>
        <v>0</v>
      </c>
      <c r="N802" s="8">
        <f>ROUND(INDEX([1]Calculation!R:R,ROW()),0)</f>
        <v>8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Avalanche Strategy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1109  lv</v>
      </c>
      <c r="E803" s="2" t="str">
        <f>MONTH(INDEX([1]Calculation!$H:$H,ROW()))&amp;"/"&amp;DAY(INDEX([1]Calculation!$H:$H,ROW()))</f>
        <v>6/3</v>
      </c>
      <c r="F803" s="12">
        <f>ROUND(INDEX([1]Calculation!AK:AK,ROW()),1)</f>
        <v>0.2</v>
      </c>
      <c r="G803" s="8">
        <f>ROUND(INDEX([1]Calculation!K:K,ROW()),0)</f>
        <v>29</v>
      </c>
      <c r="H803" s="8">
        <f>ROUND(INDEX([1]Calculation!L:L,ROW()),0)</f>
        <v>0</v>
      </c>
      <c r="I803" s="8">
        <f>ROUND(INDEX([1]Calculation!M:M,ROW()),0)</f>
        <v>0</v>
      </c>
      <c r="J803" s="8">
        <f>ROUND(INDEX([1]Calculation!N:N,ROW()),0)</f>
        <v>13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16</v>
      </c>
      <c r="O803" s="8">
        <f>ROUND(INDEX([1]Calculation!S:S,ROW()),0)</f>
        <v>0</v>
      </c>
    </row>
    <row r="804" spans="1:15">
      <c r="A804" t="str">
        <f>INDEX([1]Calculation!$E:$E,ROW())</f>
        <v>Texas</v>
      </c>
      <c r="B804" t="str">
        <f>INDEX([1]Calculation!$C:$C,ROW())</f>
        <v>Change Research</v>
      </c>
      <c r="C804" t="str">
        <f>IF(INDEX([1]Calculation!$F:$F,ROW())=0,"-",INDEX([1]Calculation!$F:$F,ROW()))</f>
        <v>C</v>
      </c>
      <c r="D804" t="str">
        <f>INDEX([1]Calculation!$I:$I,ROW())&amp;"  "&amp;INDEX([1]Calculation!$J:$J,ROW())</f>
        <v>1218  lv</v>
      </c>
      <c r="E804" s="2" t="str">
        <f>MONTH(INDEX([1]Calculation!$H:$H,ROW()))&amp;"/"&amp;DAY(INDEX([1]Calculation!$H:$H,ROW()))</f>
        <v>6/3</v>
      </c>
      <c r="F804" s="12">
        <f>ROUND(INDEX([1]Calculation!AK:AK,ROW()),1)</f>
        <v>1.5</v>
      </c>
      <c r="G804" s="8">
        <f>ROUND(INDEX([1]Calculation!K:K,ROW()),0)</f>
        <v>24</v>
      </c>
      <c r="H804" s="8">
        <f>ROUND(INDEX([1]Calculation!L:L,ROW()),0)</f>
        <v>0</v>
      </c>
      <c r="I804" s="8">
        <f>ROUND(INDEX([1]Calculation!M:M,ROW()),0)</f>
        <v>1</v>
      </c>
      <c r="J804" s="8">
        <f>ROUND(INDEX([1]Calculation!N:N,ROW()),0)</f>
        <v>8</v>
      </c>
      <c r="K804" s="8">
        <f>ROUND(INDEX([1]Calculation!O:O,ROW()),0)</f>
        <v>1</v>
      </c>
      <c r="L804" s="8">
        <f>ROUND(INDEX([1]Calculation!P:P,ROW()),0)</f>
        <v>13</v>
      </c>
      <c r="M804" s="8">
        <f>ROUND(INDEX([1]Calculation!Q:Q,ROW()),0)</f>
        <v>0</v>
      </c>
      <c r="N804" s="8">
        <f>ROUND(INDEX([1]Calculation!R:R,ROW()),0)</f>
        <v>12</v>
      </c>
      <c r="O804" s="8">
        <f>ROUND(INDEX([1]Calculation!S:S,ROW()),0)</f>
        <v>1</v>
      </c>
    </row>
    <row r="805" spans="1:15">
      <c r="A805" t="str">
        <f>INDEX([1]Calculation!$E:$E,ROW())</f>
        <v>California</v>
      </c>
      <c r="B805" t="str">
        <f>INDEX([1]Calculation!$C:$C,ROW())</f>
        <v>Capitol Weekly</v>
      </c>
      <c r="C805" t="str">
        <f>IF(INDEX([1]Calculation!$F:$F,ROW())=0,"-",INDEX([1]Calculation!$F:$F,ROW()))</f>
        <v>-</v>
      </c>
      <c r="D805" t="str">
        <f>INDEX([1]Calculation!$I:$I,ROW())&amp;"  "&amp;INDEX([1]Calculation!$J:$J,ROW())</f>
        <v>951  lv</v>
      </c>
      <c r="E805" s="2" t="str">
        <f>MONTH(INDEX([1]Calculation!$H:$H,ROW()))&amp;"/"&amp;DAY(INDEX([1]Calculation!$H:$H,ROW()))</f>
        <v>5/31</v>
      </c>
      <c r="F805" s="12">
        <f>ROUND(INDEX([1]Calculation!AK:AK,ROW()),1)</f>
        <v>0</v>
      </c>
      <c r="G805" s="8">
        <f>ROUND(INDEX([1]Calculation!K:K,ROW()),0)</f>
        <v>29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9</v>
      </c>
      <c r="K805" s="8">
        <f>ROUND(INDEX([1]Calculation!O:O,ROW()),0)</f>
        <v>1</v>
      </c>
      <c r="L805" s="8">
        <f>ROUND(INDEX([1]Calculation!P:P,ROW()),0)</f>
        <v>22</v>
      </c>
      <c r="M805" s="8">
        <f>ROUND(INDEX([1]Calculation!Q:Q,ROW()),0)</f>
        <v>0</v>
      </c>
      <c r="N805" s="8">
        <f>ROUND(INDEX([1]Calculation!R:R,ROW()),0)</f>
        <v>11</v>
      </c>
      <c r="O805" s="8">
        <f>ROUND(INDEX([1]Calculation!S:S,ROW()),0)</f>
        <v>0</v>
      </c>
    </row>
    <row r="806" spans="1:15">
      <c r="A806" t="str">
        <f>INDEX([1]Calculation!$E:$E,ROW())</f>
        <v>Texas</v>
      </c>
      <c r="B806" t="str">
        <f>INDEX([1]Calculation!$C:$C,ROW())</f>
        <v>Quinnipiac University</v>
      </c>
      <c r="C806" t="str">
        <f>IF(INDEX([1]Calculation!$F:$F,ROW())=0,"-",INDEX([1]Calculation!$F:$F,ROW()))</f>
        <v>B+</v>
      </c>
      <c r="D806" t="str">
        <f>INDEX([1]Calculation!$I:$I,ROW())&amp;"  "&amp;INDEX([1]Calculation!$J:$J,ROW())</f>
        <v>407  rv</v>
      </c>
      <c r="E806" s="2" t="str">
        <f>MONTH(INDEX([1]Calculation!$H:$H,ROW()))&amp;"/"&amp;DAY(INDEX([1]Calculation!$H:$H,ROW()))</f>
        <v>6/4</v>
      </c>
      <c r="F806" s="12">
        <f>ROUND(INDEX([1]Calculation!AK:AK,ROW()),1)</f>
        <v>0.3</v>
      </c>
      <c r="G806" s="8">
        <f>ROUND(INDEX([1]Calculation!K:K,ROW()),0)</f>
        <v>30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3</v>
      </c>
      <c r="K806" s="8">
        <f>ROUND(INDEX([1]Calculation!O:O,ROW()),0)</f>
        <v>0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11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YouGov</v>
      </c>
      <c r="C807" t="str">
        <f>IF(INDEX([1]Calculation!$F:$F,ROW())=0,"-",INDEX([1]Calculation!$F:$F,ROW()))</f>
        <v>B-</v>
      </c>
      <c r="D807" t="str">
        <f>INDEX([1]Calculation!$I:$I,ROW())&amp;"  "&amp;INDEX([1]Calculation!$J:$J,ROW())</f>
        <v>550  lv</v>
      </c>
      <c r="E807" s="2" t="str">
        <f>MONTH(INDEX([1]Calculation!$H:$H,ROW()))&amp;"/"&amp;DAY(INDEX([1]Calculation!$H:$H,ROW()))</f>
        <v>6/4</v>
      </c>
      <c r="F807" s="12">
        <f>ROUND(INDEX([1]Calculation!AK:AK,ROW()),1)</f>
        <v>0</v>
      </c>
      <c r="G807" s="8">
        <f>ROUND(INDEX([1]Calculation!K:K,ROW()),0)</f>
        <v>27</v>
      </c>
      <c r="H807" s="8">
        <f>ROUND(INDEX([1]Calculation!L:L,ROW()),0)</f>
        <v>0</v>
      </c>
      <c r="I807" s="8">
        <f>ROUND(INDEX([1]Calculation!M:M,ROW()),0)</f>
        <v>2</v>
      </c>
      <c r="J807" s="8">
        <f>ROUND(INDEX([1]Calculation!N:N,ROW()),0)</f>
        <v>9</v>
      </c>
      <c r="K807" s="8">
        <f>ROUND(INDEX([1]Calculation!O:O,ROW()),0)</f>
        <v>1</v>
      </c>
      <c r="L807" s="8">
        <f>ROUND(INDEX([1]Calculation!P:P,ROW()),0)</f>
        <v>16</v>
      </c>
      <c r="M807" s="8">
        <f>ROUND(INDEX([1]Calculation!Q:Q,ROW()),0)</f>
        <v>0</v>
      </c>
      <c r="N807" s="8">
        <f>ROUND(INDEX([1]Calculation!R:R,ROW()),0)</f>
        <v>11</v>
      </c>
      <c r="O807" s="8">
        <f>ROUND(INDEX([1]Calculation!S:S,ROW()),0)</f>
        <v>1</v>
      </c>
    </row>
    <row r="808" spans="1:15">
      <c r="A808" t="str">
        <f>INDEX([1]Calculation!$E:$E,ROW())</f>
        <v>North Carolina</v>
      </c>
      <c r="B808" t="str">
        <f>INDEX([1]Calculation!$C:$C,ROW())</f>
        <v>Emerson College</v>
      </c>
      <c r="C808" t="str">
        <f>IF(INDEX([1]Calculation!$F:$F,ROW())=0,"-",INDEX([1]Calculation!$F:$F,ROW()))</f>
        <v>B-</v>
      </c>
      <c r="D808" t="str">
        <f>INDEX([1]Calculation!$I:$I,ROW())&amp;"  "&amp;INDEX([1]Calculation!$J:$J,ROW())</f>
        <v>397  lv</v>
      </c>
      <c r="E808" s="2" t="str">
        <f>MONTH(INDEX([1]Calculation!$H:$H,ROW()))&amp;"/"&amp;DAY(INDEX([1]Calculation!$H:$H,ROW()))</f>
        <v>6/3</v>
      </c>
      <c r="F808" s="12">
        <f>ROUND(INDEX([1]Calculation!AK:AK,ROW()),1)</f>
        <v>1.5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1</v>
      </c>
      <c r="J808" s="8">
        <f>ROUND(INDEX([1]Calculation!N:N,ROW()),0)</f>
        <v>8</v>
      </c>
      <c r="K808" s="8">
        <f>ROUND(INDEX([1]Calculation!O:O,ROW()),0)</f>
        <v>1</v>
      </c>
      <c r="L808" s="8">
        <f>ROUND(INDEX([1]Calculation!P:P,ROW()),0)</f>
        <v>22</v>
      </c>
      <c r="M808" s="8">
        <f>ROUND(INDEX([1]Calculation!Q:Q,ROW()),0)</f>
        <v>0</v>
      </c>
      <c r="N808" s="8">
        <f>ROUND(INDEX([1]Calculation!R:R,ROW()),0)</f>
        <v>15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Morning Consult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16587  lv</v>
      </c>
      <c r="E809" s="2" t="str">
        <f>MONTH(INDEX([1]Calculation!$H:$H,ROW()))&amp;"/"&amp;DAY(INDEX([1]Calculation!$H:$H,ROW()))</f>
        <v>6/2</v>
      </c>
      <c r="F809" s="12">
        <f>ROUND(INDEX([1]Calculation!AK:AK,ROW()),1)</f>
        <v>0</v>
      </c>
      <c r="G809" s="8">
        <f>ROUND(INDEX([1]Calculation!K:K,ROW()),0)</f>
        <v>38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7</v>
      </c>
      <c r="K809" s="8">
        <f>ROUND(INDEX([1]Calculation!O:O,ROW()),0)</f>
        <v>1</v>
      </c>
      <c r="L809" s="8">
        <f>ROUND(INDEX([1]Calculation!P:P,ROW()),0)</f>
        <v>19</v>
      </c>
      <c r="M809" s="8">
        <f>ROUND(INDEX([1]Calculation!Q:Q,ROW()),0)</f>
        <v>0</v>
      </c>
      <c r="N809" s="8">
        <f>ROUND(INDEX([1]Calculation!R:R,ROW()),0)</f>
        <v>10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Harris Insights &amp; Analytics</v>
      </c>
      <c r="C810" t="str">
        <f>IF(INDEX([1]Calculation!$F:$F,ROW())=0,"-",INDEX([1]Calculation!$F:$F,ROW()))</f>
        <v>C+</v>
      </c>
      <c r="D810" t="str">
        <f>INDEX([1]Calculation!$I:$I,ROW())&amp;"  "&amp;INDEX([1]Calculation!$J:$J,ROW())</f>
        <v>431  rv</v>
      </c>
      <c r="E810" s="2" t="str">
        <f>MONTH(INDEX([1]Calculation!$H:$H,ROW()))&amp;"/"&amp;DAY(INDEX([1]Calculation!$H:$H,ROW()))</f>
        <v>6/2</v>
      </c>
      <c r="F810" s="12">
        <f>ROUND(INDEX([1]Calculation!AK:AK,ROW()),1)</f>
        <v>0</v>
      </c>
      <c r="G810" s="8">
        <f>ROUND(INDEX([1]Calculation!K:K,ROW()),0)</f>
        <v>35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8</v>
      </c>
      <c r="K810" s="8">
        <f>ROUND(INDEX([1]Calculation!O:O,ROW()),0)</f>
        <v>1</v>
      </c>
      <c r="L810" s="8">
        <f>ROUND(INDEX([1]Calculation!P:P,ROW()),0)</f>
        <v>16</v>
      </c>
      <c r="M810" s="8">
        <f>ROUND(INDEX([1]Calculation!Q:Q,ROW()),0)</f>
        <v>0</v>
      </c>
      <c r="N810" s="8">
        <f>ROUND(INDEX([1]Calculation!R:R,ROW()),0)</f>
        <v>5</v>
      </c>
      <c r="O810" s="8">
        <f>ROUND(INDEX([1]Calculation!S:S,ROW()),0)</f>
        <v>0</v>
      </c>
    </row>
    <row r="811" spans="1:15">
      <c r="A811" t="str">
        <f>INDEX([1]Calculation!$E:$E,ROW())</f>
        <v>Wisconsin</v>
      </c>
      <c r="B811" t="str">
        <f>INDEX([1]Calculation!$C:$C,ROW())</f>
        <v>Zogby Interactive/JZ Analytics</v>
      </c>
      <c r="C811" t="str">
        <f>IF(INDEX([1]Calculation!$F:$F,ROW())=0,"-",INDEX([1]Calculation!$F:$F,ROW()))</f>
        <v>C</v>
      </c>
      <c r="D811" t="str">
        <f>INDEX([1]Calculation!$I:$I,ROW())&amp;"  "&amp;INDEX([1]Calculation!$J:$J,ROW())</f>
        <v>238  lv</v>
      </c>
      <c r="E811" s="2" t="str">
        <f>MONTH(INDEX([1]Calculation!$H:$H,ROW()))&amp;"/"&amp;DAY(INDEX([1]Calculation!$H:$H,ROW()))</f>
        <v>5/29</v>
      </c>
      <c r="F811" s="12">
        <f>ROUND(INDEX([1]Calculation!AK:AK,ROW()),1)</f>
        <v>0.8</v>
      </c>
      <c r="G811" s="8">
        <f>ROUND(INDEX([1]Calculation!K:K,ROW()),0)</f>
        <v>28</v>
      </c>
      <c r="H811" s="8">
        <f>ROUND(INDEX([1]Calculation!L:L,ROW()),0)</f>
        <v>0</v>
      </c>
      <c r="I811" s="8">
        <f>ROUND(INDEX([1]Calculation!M:M,ROW()),0)</f>
        <v>2</v>
      </c>
      <c r="J811" s="8">
        <f>ROUND(INDEX([1]Calculation!N:N,ROW()),0)</f>
        <v>7</v>
      </c>
      <c r="K811" s="8">
        <f>ROUND(INDEX([1]Calculation!O:O,ROW()),0)</f>
        <v>3</v>
      </c>
      <c r="L811" s="8">
        <f>ROUND(INDEX([1]Calculation!P:P,ROW()),0)</f>
        <v>13</v>
      </c>
      <c r="M811" s="8">
        <f>ROUND(INDEX([1]Calculation!Q:Q,ROW()),0)</f>
        <v>0</v>
      </c>
      <c r="N811" s="8">
        <f>ROUND(INDEX([1]Calculation!R:R,ROW()),0)</f>
        <v>14</v>
      </c>
      <c r="O811" s="8">
        <f>ROUND(INDEX([1]Calculation!S:S,ROW()),0)</f>
        <v>0</v>
      </c>
    </row>
    <row r="812" spans="1:15">
      <c r="A812" t="str">
        <f>INDEX([1]Calculation!$E:$E,ROW())</f>
        <v>South Carolina</v>
      </c>
      <c r="B812" t="str">
        <f>INDEX([1]Calculation!$C:$C,ROW())</f>
        <v>Zogby Interactive/JZ Analytics</v>
      </c>
      <c r="C812" t="str">
        <f>IF(INDEX([1]Calculation!$F:$F,ROW())=0,"-",INDEX([1]Calculation!$F:$F,ROW()))</f>
        <v>C</v>
      </c>
      <c r="D812" t="str">
        <f>INDEX([1]Calculation!$I:$I,ROW())&amp;"  "&amp;INDEX([1]Calculation!$J:$J,ROW())</f>
        <v>183  lv</v>
      </c>
      <c r="E812" s="2" t="str">
        <f>MONTH(INDEX([1]Calculation!$H:$H,ROW()))&amp;"/"&amp;DAY(INDEX([1]Calculation!$H:$H,ROW()))</f>
        <v>5/29</v>
      </c>
      <c r="F812" s="12">
        <f>ROUND(INDEX([1]Calculation!AK:AK,ROW()),1)</f>
        <v>0.1</v>
      </c>
      <c r="G812" s="8">
        <f>ROUND(INDEX([1]Calculation!K:K,ROW()),0)</f>
        <v>36</v>
      </c>
      <c r="H812" s="8">
        <f>ROUND(INDEX([1]Calculation!L:L,ROW()),0)</f>
        <v>0</v>
      </c>
      <c r="I812" s="8">
        <f>ROUND(INDEX([1]Calculation!M:M,ROW()),0)</f>
        <v>4</v>
      </c>
      <c r="J812" s="8">
        <f>ROUND(INDEX([1]Calculation!N:N,ROW()),0)</f>
        <v>7</v>
      </c>
      <c r="K812" s="8">
        <f>ROUND(INDEX([1]Calculation!O:O,ROW()),0)</f>
        <v>0</v>
      </c>
      <c r="L812" s="8">
        <f>ROUND(INDEX([1]Calculation!P:P,ROW()),0)</f>
        <v>13</v>
      </c>
      <c r="M812" s="8">
        <f>ROUND(INDEX([1]Calculation!Q:Q,ROW()),0)</f>
        <v>0</v>
      </c>
      <c r="N812" s="8">
        <f>ROUND(INDEX([1]Calculation!R:R,ROW()),0)</f>
        <v>12</v>
      </c>
      <c r="O812" s="8">
        <f>ROUND(INDEX([1]Calculation!S:S,ROW()),0)</f>
        <v>0</v>
      </c>
    </row>
    <row r="813" spans="1:15">
      <c r="A813" t="str">
        <f>INDEX([1]Calculation!$E:$E,ROW())</f>
        <v>Pennsylvania</v>
      </c>
      <c r="B813" t="str">
        <f>INDEX([1]Calculation!$C:$C,ROW())</f>
        <v>Zogby Interactive/JZ Analytics</v>
      </c>
      <c r="C813" t="str">
        <f>IF(INDEX([1]Calculation!$F:$F,ROW())=0,"-",INDEX([1]Calculation!$F:$F,ROW()))</f>
        <v>C</v>
      </c>
      <c r="D813" t="str">
        <f>INDEX([1]Calculation!$I:$I,ROW())&amp;"  "&amp;INDEX([1]Calculation!$J:$J,ROW())</f>
        <v>246  lv</v>
      </c>
      <c r="E813" s="2" t="str">
        <f>MONTH(INDEX([1]Calculation!$H:$H,ROW()))&amp;"/"&amp;DAY(INDEX([1]Calculation!$H:$H,ROW()))</f>
        <v>5/29</v>
      </c>
      <c r="F813" s="12">
        <f>ROUND(INDEX([1]Calculation!AK:AK,ROW()),1)</f>
        <v>0.8</v>
      </c>
      <c r="G813" s="8">
        <f>ROUND(INDEX([1]Calculation!K:K,ROW()),0)</f>
        <v>46</v>
      </c>
      <c r="H813" s="8">
        <f>ROUND(INDEX([1]Calculation!L:L,ROW()),0)</f>
        <v>0</v>
      </c>
      <c r="I813" s="8">
        <f>ROUND(INDEX([1]Calculation!M:M,ROW()),0)</f>
        <v>2</v>
      </c>
      <c r="J813" s="8">
        <f>ROUND(INDEX([1]Calculation!N:N,ROW()),0)</f>
        <v>9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8</v>
      </c>
      <c r="O813" s="8">
        <f>ROUND(INDEX([1]Calculation!S:S,ROW()),0)</f>
        <v>1</v>
      </c>
    </row>
    <row r="814" spans="1:15">
      <c r="A814" t="str">
        <f>INDEX([1]Calculation!$E:$E,ROW())</f>
        <v>Ohio</v>
      </c>
      <c r="B814" t="str">
        <f>INDEX([1]Calculation!$C:$C,ROW())</f>
        <v>Zogby Interactive/JZ Analytics</v>
      </c>
      <c r="C814" t="str">
        <f>IF(INDEX([1]Calculation!$F:$F,ROW())=0,"-",INDEX([1]Calculation!$F:$F,ROW()))</f>
        <v>C</v>
      </c>
      <c r="D814" t="str">
        <f>INDEX([1]Calculation!$I:$I,ROW())&amp;"  "&amp;INDEX([1]Calculation!$J:$J,ROW())</f>
        <v>222  lv</v>
      </c>
      <c r="E814" s="2" t="str">
        <f>MONTH(INDEX([1]Calculation!$H:$H,ROW()))&amp;"/"&amp;DAY(INDEX([1]Calculation!$H:$H,ROW()))</f>
        <v>5/29</v>
      </c>
      <c r="F814" s="12">
        <f>ROUND(INDEX([1]Calculation!AK:AK,ROW()),1)</f>
        <v>0.8</v>
      </c>
      <c r="G814" s="8">
        <f>ROUND(INDEX([1]Calculation!K:K,ROW()),0)</f>
        <v>29</v>
      </c>
      <c r="H814" s="8">
        <f>ROUND(INDEX([1]Calculation!L:L,ROW()),0)</f>
        <v>0</v>
      </c>
      <c r="I814" s="8">
        <f>ROUND(INDEX([1]Calculation!M:M,ROW()),0)</f>
        <v>3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19</v>
      </c>
      <c r="M814" s="8">
        <f>ROUND(INDEX([1]Calculation!Q:Q,ROW()),0)</f>
        <v>0</v>
      </c>
      <c r="N814" s="8">
        <f>ROUND(INDEX([1]Calculation!R:R,ROW()),0)</f>
        <v>12</v>
      </c>
      <c r="O814" s="8">
        <f>ROUND(INDEX([1]Calculation!S:S,ROW()),0)</f>
        <v>3</v>
      </c>
    </row>
    <row r="815" spans="1:15">
      <c r="A815" t="str">
        <f>INDEX([1]Calculation!$E:$E,ROW())</f>
        <v>Michigan</v>
      </c>
      <c r="B815" t="str">
        <f>INDEX([1]Calculation!$C:$C,ROW())</f>
        <v>Zogby Interactive/JZ Analytics</v>
      </c>
      <c r="C815" t="str">
        <f>IF(INDEX([1]Calculation!$F:$F,ROW())=0,"-",INDEX([1]Calculation!$F:$F,ROW()))</f>
        <v>C</v>
      </c>
      <c r="D815" t="str">
        <f>INDEX([1]Calculation!$I:$I,ROW())&amp;"  "&amp;INDEX([1]Calculation!$J:$J,ROW())</f>
        <v>268  lv</v>
      </c>
      <c r="E815" s="2" t="str">
        <f>MONTH(INDEX([1]Calculation!$H:$H,ROW()))&amp;"/"&amp;DAY(INDEX([1]Calculation!$H:$H,ROW()))</f>
        <v>5/29</v>
      </c>
      <c r="F815" s="12">
        <f>ROUND(INDEX([1]Calculation!AK:AK,ROW()),1)</f>
        <v>0.8</v>
      </c>
      <c r="G815" s="8">
        <f>ROUND(INDEX([1]Calculation!K:K,ROW()),0)</f>
        <v>27</v>
      </c>
      <c r="H815" s="8">
        <f>ROUND(INDEX([1]Calculation!L:L,ROW()),0)</f>
        <v>0</v>
      </c>
      <c r="I815" s="8">
        <f>ROUND(INDEX([1]Calculation!M:M,ROW()),0)</f>
        <v>1</v>
      </c>
      <c r="J815" s="8">
        <f>ROUND(INDEX([1]Calculation!N:N,ROW()),0)</f>
        <v>9</v>
      </c>
      <c r="K815" s="8">
        <f>ROUND(INDEX([1]Calculation!O:O,ROW()),0)</f>
        <v>1</v>
      </c>
      <c r="L815" s="8">
        <f>ROUND(INDEX([1]Calculation!P:P,ROW()),0)</f>
        <v>18</v>
      </c>
      <c r="M815" s="8">
        <f>ROUND(INDEX([1]Calculation!Q:Q,ROW()),0)</f>
        <v>0</v>
      </c>
      <c r="N815" s="8">
        <f>ROUND(INDEX([1]Calculation!R:R,ROW()),0)</f>
        <v>8</v>
      </c>
      <c r="O815" s="8">
        <f>ROUND(INDEX([1]Calculation!S:S,ROW()),0)</f>
        <v>2</v>
      </c>
    </row>
    <row r="816" spans="1:15">
      <c r="A816" t="str">
        <f>INDEX([1]Calculation!$E:$E,ROW())</f>
        <v>Florida</v>
      </c>
      <c r="B816" t="str">
        <f>INDEX([1]Calculation!$C:$C,ROW())</f>
        <v>Zogby Interactive/JZ Analytics</v>
      </c>
      <c r="C816" t="str">
        <f>IF(INDEX([1]Calculation!$F:$F,ROW())=0,"-",INDEX([1]Calculation!$F:$F,ROW()))</f>
        <v>C</v>
      </c>
      <c r="D816" t="str">
        <f>INDEX([1]Calculation!$I:$I,ROW())&amp;"  "&amp;INDEX([1]Calculation!$J:$J,ROW())</f>
        <v>228  lv</v>
      </c>
      <c r="E816" s="2" t="str">
        <f>MONTH(INDEX([1]Calculation!$H:$H,ROW()))&amp;"/"&amp;DAY(INDEX([1]Calculation!$H:$H,ROW()))</f>
        <v>5/29</v>
      </c>
      <c r="F816" s="12">
        <f>ROUND(INDEX([1]Calculation!AK:AK,ROW()),1)</f>
        <v>0.8</v>
      </c>
      <c r="G816" s="8">
        <f>ROUND(INDEX([1]Calculation!K:K,ROW()),0)</f>
        <v>34</v>
      </c>
      <c r="H816" s="8">
        <f>ROUND(INDEX([1]Calculation!L:L,ROW()),0)</f>
        <v>0</v>
      </c>
      <c r="I816" s="8">
        <f>ROUND(INDEX([1]Calculation!M:M,ROW()),0)</f>
        <v>2</v>
      </c>
      <c r="J816" s="8">
        <f>ROUND(INDEX([1]Calculation!N:N,ROW()),0)</f>
        <v>6</v>
      </c>
      <c r="K816" s="8">
        <f>ROUND(INDEX([1]Calculation!O:O,ROW()),0)</f>
        <v>1</v>
      </c>
      <c r="L816" s="8">
        <f>ROUND(INDEX([1]Calculation!P:P,ROW()),0)</f>
        <v>18</v>
      </c>
      <c r="M816" s="8">
        <f>ROUND(INDEX([1]Calculation!Q:Q,ROW()),0)</f>
        <v>0</v>
      </c>
      <c r="N816" s="8">
        <f>ROUND(INDEX([1]Calculation!R:R,ROW()),0)</f>
        <v>7</v>
      </c>
      <c r="O816" s="8">
        <f>ROUND(INDEX([1]Calculation!S:S,ROW()),0)</f>
        <v>1</v>
      </c>
    </row>
    <row r="817" spans="1:15">
      <c r="A817" t="str">
        <f>INDEX([1]Calculation!$E:$E,ROW())</f>
        <v>Arizona</v>
      </c>
      <c r="B817" t="str">
        <f>INDEX([1]Calculation!$C:$C,ROW())</f>
        <v>Zogby Interactive/JZ Analytics</v>
      </c>
      <c r="C817" t="str">
        <f>IF(INDEX([1]Calculation!$F:$F,ROW())=0,"-",INDEX([1]Calculation!$F:$F,ROW()))</f>
        <v>C</v>
      </c>
      <c r="D817" t="str">
        <f>INDEX([1]Calculation!$I:$I,ROW())&amp;"  "&amp;INDEX([1]Calculation!$J:$J,ROW())</f>
        <v>197  lv</v>
      </c>
      <c r="E817" s="2" t="str">
        <f>MONTH(INDEX([1]Calculation!$H:$H,ROW()))&amp;"/"&amp;DAY(INDEX([1]Calculation!$H:$H,ROW()))</f>
        <v>5/29</v>
      </c>
      <c r="F817" s="12">
        <f>ROUND(INDEX([1]Calculation!AK:AK,ROW()),1)</f>
        <v>0.7</v>
      </c>
      <c r="G817" s="8">
        <f>ROUND(INDEX([1]Calculation!K:K,ROW()),0)</f>
        <v>35</v>
      </c>
      <c r="H817" s="8">
        <f>ROUND(INDEX([1]Calculation!L:L,ROW()),0)</f>
        <v>0</v>
      </c>
      <c r="I817" s="8">
        <f>ROUND(INDEX([1]Calculation!M:M,ROW()),0)</f>
        <v>2</v>
      </c>
      <c r="J817" s="8">
        <f>ROUND(INDEX([1]Calculation!N:N,ROW()),0)</f>
        <v>6</v>
      </c>
      <c r="K817" s="8">
        <f>ROUND(INDEX([1]Calculation!O:O,ROW()),0)</f>
        <v>0</v>
      </c>
      <c r="L817" s="8">
        <f>ROUND(INDEX([1]Calculation!P:P,ROW()),0)</f>
        <v>16</v>
      </c>
      <c r="M817" s="8">
        <f>ROUND(INDEX([1]Calculation!Q:Q,ROW()),0)</f>
        <v>0</v>
      </c>
      <c r="N817" s="8">
        <f>ROUND(INDEX([1]Calculation!R:R,ROW()),0)</f>
        <v>10</v>
      </c>
      <c r="O817" s="8">
        <f>ROUND(INDEX([1]Calculation!S:S,ROW()),0)</f>
        <v>0</v>
      </c>
    </row>
    <row r="818" spans="1:15">
      <c r="A818" t="str">
        <f>INDEX([1]Calculation!$E:$E,ROW())</f>
        <v>US</v>
      </c>
      <c r="B818" t="str">
        <f>INDEX([1]Calculation!$C:$C,ROW())</f>
        <v>SSRS</v>
      </c>
      <c r="C818" t="str">
        <f>IF(INDEX([1]Calculation!$F:$F,ROW())=0,"-",INDEX([1]Calculation!$F:$F,ROW()))</f>
        <v>A/B</v>
      </c>
      <c r="D818" t="str">
        <f>INDEX([1]Calculation!$I:$I,ROW())&amp;"  "&amp;INDEX([1]Calculation!$J:$J,ROW())</f>
        <v>412  rv</v>
      </c>
      <c r="E818" s="2" t="str">
        <f>MONTH(INDEX([1]Calculation!$H:$H,ROW()))&amp;"/"&amp;DAY(INDEX([1]Calculation!$H:$H,ROW()))</f>
        <v>5/31</v>
      </c>
      <c r="F818" s="12">
        <f>ROUND(INDEX([1]Calculation!AK:AK,ROW()),1)</f>
        <v>0</v>
      </c>
      <c r="G818" s="8">
        <f>ROUND(INDEX([1]Calculation!K:K,ROW()),0)</f>
        <v>32</v>
      </c>
      <c r="H818" s="8">
        <f>ROUND(INDEX([1]Calculation!L:L,ROW()),0)</f>
        <v>0</v>
      </c>
      <c r="I818" s="8">
        <f>ROUND(INDEX([1]Calculation!M:M,ROW()),0)</f>
        <v>3</v>
      </c>
      <c r="J818" s="8">
        <f>ROUND(INDEX([1]Calculation!N:N,ROW()),0)</f>
        <v>5</v>
      </c>
      <c r="K818" s="8">
        <f>ROUND(INDEX([1]Calculation!O:O,ROW()),0)</f>
        <v>2</v>
      </c>
      <c r="L818" s="8">
        <f>ROUND(INDEX([1]Calculation!P:P,ROW()),0)</f>
        <v>18</v>
      </c>
      <c r="M818" s="8">
        <f>ROUND(INDEX([1]Calculation!Q:Q,ROW()),0)</f>
        <v>0</v>
      </c>
      <c r="N818" s="8">
        <f>ROUND(INDEX([1]Calculation!R:R,ROW()),0)</f>
        <v>7</v>
      </c>
      <c r="O818" s="8">
        <f>ROUND(INDEX([1]Calculation!S:S,ROW()),0)</f>
        <v>1</v>
      </c>
    </row>
    <row r="819" spans="1:15">
      <c r="A819" t="str">
        <f>INDEX([1]Calculation!$E:$E,ROW())</f>
        <v>US</v>
      </c>
      <c r="B819" t="str">
        <f>INDEX([1]Calculation!$C:$C,ROW())</f>
        <v>Harris Insights &amp; Analytics</v>
      </c>
      <c r="C819" t="str">
        <f>IF(INDEX([1]Calculation!$F:$F,ROW())=0,"-",INDEX([1]Calculation!$F:$F,ROW()))</f>
        <v>C+</v>
      </c>
      <c r="D819" t="str">
        <f>INDEX([1]Calculation!$I:$I,ROW())&amp;"  "&amp;INDEX([1]Calculation!$J:$J,ROW())</f>
        <v>471  rv</v>
      </c>
      <c r="E819" s="2" t="str">
        <f>MONTH(INDEX([1]Calculation!$H:$H,ROW()))&amp;"/"&amp;DAY(INDEX([1]Calculation!$H:$H,ROW()))</f>
        <v>5/30</v>
      </c>
      <c r="F819" s="12">
        <f>ROUND(INDEX([1]Calculation!AK:AK,ROW()),1)</f>
        <v>0</v>
      </c>
      <c r="G819" s="8">
        <f>ROUND(INDEX([1]Calculation!K:K,ROW()),0)</f>
        <v>36</v>
      </c>
      <c r="H819" s="8">
        <f>ROUND(INDEX([1]Calculation!L:L,ROW()),0)</f>
        <v>1</v>
      </c>
      <c r="I819" s="8">
        <f>ROUND(INDEX([1]Calculation!M:M,ROW()),0)</f>
        <v>3</v>
      </c>
      <c r="J819" s="8">
        <f>ROUND(INDEX([1]Calculation!N:N,ROW()),0)</f>
        <v>5</v>
      </c>
      <c r="K819" s="8">
        <f>ROUND(INDEX([1]Calculation!O:O,ROW()),0)</f>
        <v>0</v>
      </c>
      <c r="L819" s="8">
        <f>ROUND(INDEX([1]Calculation!P:P,ROW()),0)</f>
        <v>17</v>
      </c>
      <c r="M819" s="8">
        <f>ROUND(INDEX([1]Calculation!Q:Q,ROW()),0)</f>
        <v>0</v>
      </c>
      <c r="N819" s="8">
        <f>ROUND(INDEX([1]Calculation!R:R,ROW()),0)</f>
        <v>5</v>
      </c>
      <c r="O819" s="8">
        <f>ROUND(INDEX([1]Calculation!S:S,ROW()),0)</f>
        <v>1</v>
      </c>
    </row>
    <row r="820" spans="1:15">
      <c r="A820" t="str">
        <f>INDEX([1]Calculation!$E:$E,ROW())</f>
        <v>US</v>
      </c>
      <c r="B820" t="str">
        <f>INDEX([1]Calculation!$C:$C,ROW())</f>
        <v>Harris Insights &amp; Analytics</v>
      </c>
      <c r="C820" t="str">
        <f>IF(INDEX([1]Calculation!$F:$F,ROW())=0,"-",INDEX([1]Calculation!$F:$F,ROW()))</f>
        <v>C+</v>
      </c>
      <c r="D820" t="str">
        <f>INDEX([1]Calculation!$I:$I,ROW())&amp;"  "&amp;INDEX([1]Calculation!$J:$J,ROW())</f>
        <v>881  rv</v>
      </c>
      <c r="E820" s="2" t="str">
        <f>MONTH(INDEX([1]Calculation!$H:$H,ROW()))&amp;"/"&amp;DAY(INDEX([1]Calculation!$H:$H,ROW()))</f>
        <v>5/30</v>
      </c>
      <c r="F820" s="12">
        <f>ROUND(INDEX([1]Calculation!AK:AK,ROW()),1)</f>
        <v>0</v>
      </c>
      <c r="G820" s="8">
        <f>ROUND(INDEX([1]Calculation!K:K,ROW()),0)</f>
        <v>0</v>
      </c>
      <c r="H820" s="8">
        <f>ROUND(INDEX([1]Calculation!L:L,ROW()),0)</f>
        <v>0</v>
      </c>
      <c r="I820" s="8">
        <f>ROUND(INDEX([1]Calculation!M:M,ROW()),0)</f>
        <v>0</v>
      </c>
      <c r="J820" s="8">
        <f>ROUND(INDEX([1]Calculation!N:N,ROW()),0)</f>
        <v>0</v>
      </c>
      <c r="K820" s="8">
        <f>ROUND(INDEX([1]Calculation!O:O,ROW()),0)</f>
        <v>0</v>
      </c>
      <c r="L820" s="8">
        <f>ROUND(INDEX([1]Calculation!P:P,ROW()),0)</f>
        <v>42</v>
      </c>
      <c r="M820" s="8">
        <f>ROUND(INDEX([1]Calculation!Q:Q,ROW()),0)</f>
        <v>0</v>
      </c>
      <c r="N820" s="8">
        <f>ROUND(INDEX([1]Calculation!R:R,ROW()),0)</f>
        <v>0</v>
      </c>
      <c r="O820" s="8">
        <f>ROUND(INDEX([1]Calculation!S:S,ROW()),0)</f>
        <v>0</v>
      </c>
    </row>
    <row r="821" spans="1:15">
      <c r="A821" t="str">
        <f>INDEX([1]Calculation!$E:$E,ROW())</f>
        <v>US</v>
      </c>
      <c r="B821" t="str">
        <f>INDEX([1]Calculation!$C:$C,ROW())</f>
        <v>Harris Insights &amp; Analytics</v>
      </c>
      <c r="C821" t="str">
        <f>IF(INDEX([1]Calculation!$F:$F,ROW())=0,"-",INDEX([1]Calculation!$F:$F,ROW()))</f>
        <v>C+</v>
      </c>
      <c r="D821" t="str">
        <f>INDEX([1]Calculation!$I:$I,ROW())&amp;"  "&amp;INDEX([1]Calculation!$J:$J,ROW())</f>
        <v>881  rv</v>
      </c>
      <c r="E821" s="2" t="str">
        <f>MONTH(INDEX([1]Calculation!$H:$H,ROW()))&amp;"/"&amp;DAY(INDEX([1]Calculation!$H:$H,ROW()))</f>
        <v>5/30</v>
      </c>
      <c r="F821" s="12">
        <f>ROUND(INDEX([1]Calculation!AK:AK,ROW()),1)</f>
        <v>0</v>
      </c>
      <c r="G821" s="8">
        <f>ROUND(INDEX([1]Calculation!K:K,ROW()),0)</f>
        <v>41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0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Harris Insights &amp; Analytics</v>
      </c>
      <c r="C822" t="str">
        <f>IF(INDEX([1]Calculation!$F:$F,ROW())=0,"-",INDEX([1]Calculation!$F:$F,ROW()))</f>
        <v>C+</v>
      </c>
      <c r="D822" t="str">
        <f>INDEX([1]Calculation!$I:$I,ROW())&amp;"  "&amp;INDEX([1]Calculation!$J:$J,ROW())</f>
        <v>881  rv</v>
      </c>
      <c r="E822" s="2" t="str">
        <f>MONTH(INDEX([1]Calculation!$H:$H,ROW()))&amp;"/"&amp;DAY(INDEX([1]Calculation!$H:$H,ROW()))</f>
        <v>5/30</v>
      </c>
      <c r="F822" s="12">
        <f>ROUND(INDEX([1]Calculation!AK:AK,ROW()),1)</f>
        <v>0</v>
      </c>
      <c r="G822" s="8">
        <f>ROUND(INDEX([1]Calculation!K:K,ROW()),0)</f>
        <v>43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0</v>
      </c>
      <c r="K822" s="8">
        <f>ROUND(INDEX([1]Calculation!O:O,ROW()),0)</f>
        <v>0</v>
      </c>
      <c r="L822" s="8">
        <f>ROUND(INDEX([1]Calculation!P:P,ROW()),0)</f>
        <v>41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Harris Insights &amp; Analytics</v>
      </c>
      <c r="C823" t="str">
        <f>IF(INDEX([1]Calculation!$F:$F,ROW())=0,"-",INDEX([1]Calculation!$F:$F,ROW()))</f>
        <v>C+</v>
      </c>
      <c r="D823" t="str">
        <f>INDEX([1]Calculation!$I:$I,ROW())&amp;"  "&amp;INDEX([1]Calculation!$J:$J,ROW())</f>
        <v>881  rv</v>
      </c>
      <c r="E823" s="2" t="str">
        <f>MONTH(INDEX([1]Calculation!$H:$H,ROW()))&amp;"/"&amp;DAY(INDEX([1]Calculation!$H:$H,ROW()))</f>
        <v>5/30</v>
      </c>
      <c r="F823" s="12">
        <f>ROUND(INDEX([1]Calculation!AK:AK,ROW()),1)</f>
        <v>0</v>
      </c>
      <c r="G823" s="8">
        <f>ROUND(INDEX([1]Calculation!K:K,ROW()),0)</f>
        <v>0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37</v>
      </c>
      <c r="M823" s="8">
        <f>ROUND(INDEX([1]Calculation!Q:Q,ROW()),0)</f>
        <v>0</v>
      </c>
      <c r="N823" s="8">
        <f>ROUND(INDEX([1]Calculation!R:R,ROW()),0)</f>
        <v>40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Harris Insights &amp; Analytics</v>
      </c>
      <c r="C824" t="str">
        <f>IF(INDEX([1]Calculation!$F:$F,ROW())=0,"-",INDEX([1]Calculation!$F:$F,ROW()))</f>
        <v>C+</v>
      </c>
      <c r="D824" t="str">
        <f>INDEX([1]Calculation!$I:$I,ROW())&amp;"  "&amp;INDEX([1]Calculation!$J:$J,ROW())</f>
        <v>881  rv</v>
      </c>
      <c r="E824" s="2" t="str">
        <f>MONTH(INDEX([1]Calculation!$H:$H,ROW()))&amp;"/"&amp;DAY(INDEX([1]Calculation!$H:$H,ROW()))</f>
        <v>5/30</v>
      </c>
      <c r="F824" s="12">
        <f>ROUND(INDEX([1]Calculation!AK:AK,ROW()),1)</f>
        <v>0</v>
      </c>
      <c r="G824" s="8">
        <f>ROUND(INDEX([1]Calculation!K:K,ROW()),0)</f>
        <v>39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0</v>
      </c>
      <c r="M824" s="8">
        <f>ROUND(INDEX([1]Calculation!Q:Q,ROW()),0)</f>
        <v>0</v>
      </c>
      <c r="N824" s="8">
        <f>ROUND(INDEX([1]Calculation!R:R,ROW()),0)</f>
        <v>41</v>
      </c>
      <c r="O824" s="8">
        <f>ROUND(INDEX([1]Calculation!S:S,ROW()),0)</f>
        <v>0</v>
      </c>
    </row>
    <row r="825" spans="1:15">
      <c r="A825" t="str">
        <f>INDEX([1]Calculation!$E:$E,ROW())</f>
        <v>California</v>
      </c>
      <c r="B825" t="str">
        <f>INDEX([1]Calculation!$C:$C,ROW())</f>
        <v>Change Research</v>
      </c>
      <c r="C825" t="str">
        <f>IF(INDEX([1]Calculation!$F:$F,ROW())=0,"-",INDEX([1]Calculation!$F:$F,ROW()))</f>
        <v>C</v>
      </c>
      <c r="D825" t="str">
        <f>INDEX([1]Calculation!$I:$I,ROW())&amp;"  "&amp;INDEX([1]Calculation!$J:$J,ROW())</f>
        <v>1649  lv</v>
      </c>
      <c r="E825" s="2" t="str">
        <f>MONTH(INDEX([1]Calculation!$H:$H,ROW()))&amp;"/"&amp;DAY(INDEX([1]Calculation!$H:$H,ROW()))</f>
        <v>5/28</v>
      </c>
      <c r="F825" s="12">
        <f>ROUND(INDEX([1]Calculation!AK:AK,ROW()),1)</f>
        <v>0</v>
      </c>
      <c r="G825" s="8">
        <f>ROUND(INDEX([1]Calculation!K:K,ROW()),0)</f>
        <v>30</v>
      </c>
      <c r="H825" s="8">
        <f>ROUND(INDEX([1]Calculation!L:L,ROW()),0)</f>
        <v>0</v>
      </c>
      <c r="I825" s="8">
        <f>ROUND(INDEX([1]Calculation!M:M,ROW()),0)</f>
        <v>1</v>
      </c>
      <c r="J825" s="8">
        <f>ROUND(INDEX([1]Calculation!N:N,ROW()),0)</f>
        <v>12</v>
      </c>
      <c r="K825" s="8">
        <f>ROUND(INDEX([1]Calculation!O:O,ROW()),0)</f>
        <v>0</v>
      </c>
      <c r="L825" s="8">
        <f>ROUND(INDEX([1]Calculation!P:P,ROW()),0)</f>
        <v>23</v>
      </c>
      <c r="M825" s="8">
        <f>ROUND(INDEX([1]Calculation!Q:Q,ROW()),0)</f>
        <v>0</v>
      </c>
      <c r="N825" s="8">
        <f>ROUND(INDEX([1]Calculation!R:R,ROW()),0)</f>
        <v>12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Morning Consult</v>
      </c>
      <c r="C826" t="str">
        <f>IF(INDEX([1]Calculation!$F:$F,ROW())=0,"-",INDEX([1]Calculation!$F:$F,ROW()))</f>
        <v>B/C</v>
      </c>
      <c r="D826" t="str">
        <f>INDEX([1]Calculation!$I:$I,ROW())&amp;"  "&amp;INDEX([1]Calculation!$J:$J,ROW())</f>
        <v>16368  lv</v>
      </c>
      <c r="E826" s="2" t="str">
        <f>MONTH(INDEX([1]Calculation!$H:$H,ROW()))&amp;"/"&amp;DAY(INDEX([1]Calculation!$H:$H,ROW()))</f>
        <v>5/26</v>
      </c>
      <c r="F826" s="12">
        <f>ROUND(INDEX([1]Calculation!AK:AK,ROW()),1)</f>
        <v>0</v>
      </c>
      <c r="G826" s="8">
        <f>ROUND(INDEX([1]Calculation!K:K,ROW()),0)</f>
        <v>38</v>
      </c>
      <c r="H826" s="8">
        <f>ROUND(INDEX([1]Calculation!L:L,ROW()),0)</f>
        <v>0</v>
      </c>
      <c r="I826" s="8">
        <f>ROUND(INDEX([1]Calculation!M:M,ROW()),0)</f>
        <v>3</v>
      </c>
      <c r="J826" s="8">
        <f>ROUND(INDEX([1]Calculation!N:N,ROW()),0)</f>
        <v>7</v>
      </c>
      <c r="K826" s="8">
        <f>ROUND(INDEX([1]Calculation!O:O,ROW()),0)</f>
        <v>1</v>
      </c>
      <c r="L826" s="8">
        <f>ROUND(INDEX([1]Calculation!P:P,ROW()),0)</f>
        <v>20</v>
      </c>
      <c r="M826" s="8">
        <f>ROUND(INDEX([1]Calculation!Q:Q,ROW()),0)</f>
        <v>0</v>
      </c>
      <c r="N826" s="8">
        <f>ROUND(INDEX([1]Calculation!R:R,ROW()),0)</f>
        <v>9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Harris Insights &amp; Analytics</v>
      </c>
      <c r="C827" t="str">
        <f>IF(INDEX([1]Calculation!$F:$F,ROW())=0,"-",INDEX([1]Calculation!$F:$F,ROW()))</f>
        <v>C+</v>
      </c>
      <c r="D827" t="str">
        <f>INDEX([1]Calculation!$I:$I,ROW())&amp;"  "&amp;INDEX([1]Calculation!$J:$J,ROW())</f>
        <v>881  rv</v>
      </c>
      <c r="E827" s="2" t="str">
        <f>MONTH(INDEX([1]Calculation!$H:$H,ROW()))&amp;"/"&amp;DAY(INDEX([1]Calculation!$H:$H,ROW()))</f>
        <v>5/25</v>
      </c>
      <c r="F827" s="12">
        <f>ROUND(INDEX([1]Calculation!AK:AK,ROW()),1)</f>
        <v>0</v>
      </c>
      <c r="G827" s="8">
        <f>ROUND(INDEX([1]Calculation!K:K,ROW()),0)</f>
        <v>33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1</v>
      </c>
      <c r="L827" s="8">
        <f>ROUND(INDEX([1]Calculation!P:P,ROW()),0)</f>
        <v>15</v>
      </c>
      <c r="M827" s="8">
        <f>ROUND(INDEX([1]Calculation!Q:Q,ROW()),0)</f>
        <v>0</v>
      </c>
      <c r="N827" s="8">
        <f>ROUND(INDEX([1]Calculation!R:R,ROW()),0)</f>
        <v>7</v>
      </c>
      <c r="O827" s="8">
        <f>ROUND(INDEX([1]Calculation!S:S,ROW()),0)</f>
        <v>1</v>
      </c>
    </row>
    <row r="828" spans="1:15">
      <c r="A828" t="str">
        <f>INDEX([1]Calculation!$E:$E,ROW())</f>
        <v>South Carolina</v>
      </c>
      <c r="B828" t="str">
        <f>INDEX([1]Calculation!$C:$C,ROW())</f>
        <v>Tel Opinion Research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600  lv</v>
      </c>
      <c r="E828" s="2" t="str">
        <f>MONTH(INDEX([1]Calculation!$H:$H,ROW()))&amp;"/"&amp;DAY(INDEX([1]Calculation!$H:$H,ROW()))</f>
        <v>5/24</v>
      </c>
      <c r="F828" s="12">
        <f>ROUND(INDEX([1]Calculation!AK:AK,ROW()),1)</f>
        <v>0</v>
      </c>
      <c r="G828" s="8">
        <f>ROUND(INDEX([1]Calculation!K:K,ROW()),0)</f>
        <v>37</v>
      </c>
      <c r="H828" s="8">
        <f>ROUND(INDEX([1]Calculation!L:L,ROW()),0)</f>
        <v>0</v>
      </c>
      <c r="I828" s="8">
        <f>ROUND(INDEX([1]Calculation!M:M,ROW()),0)</f>
        <v>2</v>
      </c>
      <c r="J828" s="8">
        <f>ROUND(INDEX([1]Calculation!N:N,ROW()),0)</f>
        <v>3</v>
      </c>
      <c r="K828" s="8">
        <f>ROUND(INDEX([1]Calculation!O:O,ROW()),0)</f>
        <v>0</v>
      </c>
      <c r="L828" s="8">
        <f>ROUND(INDEX([1]Calculation!P:P,ROW()),0)</f>
        <v>10</v>
      </c>
      <c r="M828" s="8">
        <f>ROUND(INDEX([1]Calculation!Q:Q,ROW()),0)</f>
        <v>0</v>
      </c>
      <c r="N828" s="8">
        <f>ROUND(INDEX([1]Calculation!R:R,ROW()),0)</f>
        <v>8</v>
      </c>
      <c r="O828" s="8">
        <f>ROUND(INDEX([1]Calculation!S:S,ROW()),0)</f>
        <v>0</v>
      </c>
    </row>
    <row r="829" spans="1:15">
      <c r="A829" t="str">
        <f>INDEX([1]Calculation!$E:$E,ROW())</f>
        <v>South Carolina</v>
      </c>
      <c r="B829" t="str">
        <f>INDEX([1]Calculation!$C:$C,ROW())</f>
        <v>Tel Opinion Research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600  lv</v>
      </c>
      <c r="E829" s="2" t="str">
        <f>MONTH(INDEX([1]Calculation!$H:$H,ROW()))&amp;"/"&amp;DAY(INDEX([1]Calculation!$H:$H,ROW()))</f>
        <v>5/24</v>
      </c>
      <c r="F829" s="12">
        <f>ROUND(INDEX([1]Calculation!AK:AK,ROW()),1)</f>
        <v>0</v>
      </c>
      <c r="G829" s="8">
        <f>ROUND(INDEX([1]Calculation!K:K,ROW()),0)</f>
        <v>70</v>
      </c>
      <c r="H829" s="8">
        <f>ROUND(INDEX([1]Calculation!L:L,ROW()),0)</f>
        <v>0</v>
      </c>
      <c r="I829" s="8">
        <f>ROUND(INDEX([1]Calculation!M:M,ROW()),0)</f>
        <v>0</v>
      </c>
      <c r="J829" s="8">
        <f>ROUND(INDEX([1]Calculation!N:N,ROW()),0)</f>
        <v>0</v>
      </c>
      <c r="K829" s="8">
        <f>ROUND(INDEX([1]Calculation!O:O,ROW()),0)</f>
        <v>0</v>
      </c>
      <c r="L829" s="8">
        <f>ROUND(INDEX([1]Calculation!P:P,ROW()),0)</f>
        <v>15</v>
      </c>
      <c r="M829" s="8">
        <f>ROUND(INDEX([1]Calculation!Q:Q,ROW()),0)</f>
        <v>0</v>
      </c>
      <c r="N829" s="8">
        <f>ROUND(INDEX([1]Calculation!R:R,ROW()),0)</f>
        <v>0</v>
      </c>
      <c r="O829" s="8">
        <f>ROUND(INDEX([1]Calculation!S:S,ROW()),0)</f>
        <v>0</v>
      </c>
    </row>
    <row r="830" spans="1:15">
      <c r="A830" t="str">
        <f>INDEX([1]Calculation!$E:$E,ROW())</f>
        <v>South Carolina</v>
      </c>
      <c r="B830" t="str">
        <f>INDEX([1]Calculation!$C:$C,ROW())</f>
        <v>Tel Opinion Research</v>
      </c>
      <c r="C830" t="str">
        <f>IF(INDEX([1]Calculation!$F:$F,ROW())=0,"-",INDEX([1]Calculation!$F:$F,ROW()))</f>
        <v>B/C</v>
      </c>
      <c r="D830" t="str">
        <f>INDEX([1]Calculation!$I:$I,ROW())&amp;"  "&amp;INDEX([1]Calculation!$J:$J,ROW())</f>
        <v>600  lv</v>
      </c>
      <c r="E830" s="2" t="str">
        <f>MONTH(INDEX([1]Calculation!$H:$H,ROW()))&amp;"/"&amp;DAY(INDEX([1]Calculation!$H:$H,ROW()))</f>
        <v>5/24</v>
      </c>
      <c r="F830" s="12">
        <f>ROUND(INDEX([1]Calculation!AK:AK,ROW()),1)</f>
        <v>0</v>
      </c>
      <c r="G830" s="8">
        <f>ROUND(INDEX([1]Calculation!K:K,ROW()),0)</f>
        <v>71</v>
      </c>
      <c r="H830" s="8">
        <f>ROUND(INDEX([1]Calculation!L:L,ROW()),0)</f>
        <v>0</v>
      </c>
      <c r="I830" s="8">
        <f>ROUND(INDEX([1]Calculation!M:M,ROW()),0)</f>
        <v>0</v>
      </c>
      <c r="J830" s="8">
        <f>ROUND(INDEX([1]Calculation!N:N,ROW()),0)</f>
        <v>10</v>
      </c>
      <c r="K830" s="8">
        <f>ROUND(INDEX([1]Calculation!O:O,ROW()),0)</f>
        <v>0</v>
      </c>
      <c r="L830" s="8">
        <f>ROUND(INDEX([1]Calculation!P:P,ROW()),0)</f>
        <v>0</v>
      </c>
      <c r="M830" s="8">
        <f>ROUND(INDEX([1]Calculation!Q:Q,ROW()),0)</f>
        <v>0</v>
      </c>
      <c r="N830" s="8">
        <f>ROUND(INDEX([1]Calculation!R:R,ROW()),0)</f>
        <v>0</v>
      </c>
      <c r="O830" s="8">
        <f>ROUND(INDEX([1]Calculation!S:S,ROW()),0)</f>
        <v>0</v>
      </c>
    </row>
    <row r="831" spans="1:15">
      <c r="A831" t="str">
        <f>INDEX([1]Calculation!$E:$E,ROW())</f>
        <v>South Carolina</v>
      </c>
      <c r="B831" t="str">
        <f>INDEX([1]Calculation!$C:$C,ROW())</f>
        <v>Tel Opinion Research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600  lv</v>
      </c>
      <c r="E831" s="2" t="str">
        <f>MONTH(INDEX([1]Calculation!$H:$H,ROW()))&amp;"/"&amp;DAY(INDEX([1]Calculation!$H:$H,ROW()))</f>
        <v>5/24</v>
      </c>
      <c r="F831" s="12">
        <f>ROUND(INDEX([1]Calculation!AK:AK,ROW()),1)</f>
        <v>0</v>
      </c>
      <c r="G831" s="8">
        <f>ROUND(INDEX([1]Calculation!K:K,ROW()),0)</f>
        <v>67</v>
      </c>
      <c r="H831" s="8">
        <f>ROUND(INDEX([1]Calculation!L:L,ROW()),0)</f>
        <v>0</v>
      </c>
      <c r="I831" s="8">
        <f>ROUND(INDEX([1]Calculation!M:M,ROW()),0)</f>
        <v>0</v>
      </c>
      <c r="J831" s="8">
        <f>ROUND(INDEX([1]Calculation!N:N,ROW()),0)</f>
        <v>0</v>
      </c>
      <c r="K831" s="8">
        <f>ROUND(INDEX([1]Calculation!O:O,ROW()),0)</f>
        <v>0</v>
      </c>
      <c r="L831" s="8">
        <f>ROUND(INDEX([1]Calculation!P:P,ROW()),0)</f>
        <v>0</v>
      </c>
      <c r="M831" s="8">
        <f>ROUND(INDEX([1]Calculation!Q:Q,ROW()),0)</f>
        <v>0</v>
      </c>
      <c r="N831" s="8">
        <f>ROUND(INDEX([1]Calculation!R:R,ROW()),0)</f>
        <v>15</v>
      </c>
      <c r="O831" s="8">
        <f>ROUND(INDEX([1]Calculation!S:S,ROW()),0)</f>
        <v>0</v>
      </c>
    </row>
    <row r="832" spans="1:15">
      <c r="A832" t="str">
        <f>INDEX([1]Calculation!$E:$E,ROW())</f>
        <v>New Hampshire</v>
      </c>
      <c r="B832" t="str">
        <f>INDEX([1]Calculation!$C:$C,ROW())</f>
        <v>Tel Opinion Research</v>
      </c>
      <c r="C832" t="str">
        <f>IF(INDEX([1]Calculation!$F:$F,ROW())=0,"-",INDEX([1]Calculation!$F:$F,ROW()))</f>
        <v>B/C</v>
      </c>
      <c r="D832" t="str">
        <f>INDEX([1]Calculation!$I:$I,ROW())&amp;"  "&amp;INDEX([1]Calculation!$J:$J,ROW())</f>
        <v>600  lv</v>
      </c>
      <c r="E832" s="2" t="str">
        <f>MONTH(INDEX([1]Calculation!$H:$H,ROW()))&amp;"/"&amp;DAY(INDEX([1]Calculation!$H:$H,ROW()))</f>
        <v>5/22</v>
      </c>
      <c r="F832" s="12">
        <f>ROUND(INDEX([1]Calculation!AK:AK,ROW()),1)</f>
        <v>0</v>
      </c>
      <c r="G832" s="8">
        <f>ROUND(INDEX([1]Calculation!K:K,ROW()),0)</f>
        <v>33</v>
      </c>
      <c r="H832" s="8">
        <f>ROUND(INDEX([1]Calculation!L:L,ROW()),0)</f>
        <v>0</v>
      </c>
      <c r="I832" s="8">
        <f>ROUND(INDEX([1]Calculation!M:M,ROW()),0)</f>
        <v>0</v>
      </c>
      <c r="J832" s="8">
        <f>ROUND(INDEX([1]Calculation!N:N,ROW()),0)</f>
        <v>7</v>
      </c>
      <c r="K832" s="8">
        <f>ROUND(INDEX([1]Calculation!O:O,ROW()),0)</f>
        <v>0</v>
      </c>
      <c r="L832" s="8">
        <f>ROUND(INDEX([1]Calculation!P:P,ROW()),0)</f>
        <v>12</v>
      </c>
      <c r="M832" s="8">
        <f>ROUND(INDEX([1]Calculation!Q:Q,ROW()),0)</f>
        <v>0</v>
      </c>
      <c r="N832" s="8">
        <f>ROUND(INDEX([1]Calculation!R:R,ROW()),0)</f>
        <v>11</v>
      </c>
      <c r="O832" s="8">
        <f>ROUND(INDEX([1]Calculation!S:S,ROW()),0)</f>
        <v>0</v>
      </c>
    </row>
    <row r="833" spans="1:15">
      <c r="A833" t="str">
        <f>INDEX([1]Calculation!$E:$E,ROW())</f>
        <v>New Hampshire</v>
      </c>
      <c r="B833" t="str">
        <f>INDEX([1]Calculation!$C:$C,ROW())</f>
        <v>Tel Opinion Research</v>
      </c>
      <c r="C833" t="str">
        <f>IF(INDEX([1]Calculation!$F:$F,ROW())=0,"-",INDEX([1]Calculation!$F:$F,ROW()))</f>
        <v>B/C</v>
      </c>
      <c r="D833" t="str">
        <f>INDEX([1]Calculation!$I:$I,ROW())&amp;"  "&amp;INDEX([1]Calculation!$J:$J,ROW())</f>
        <v>600  lv</v>
      </c>
      <c r="E833" s="2" t="str">
        <f>MONTH(INDEX([1]Calculation!$H:$H,ROW()))&amp;"/"&amp;DAY(INDEX([1]Calculation!$H:$H,ROW()))</f>
        <v>5/22</v>
      </c>
      <c r="F833" s="12">
        <f>ROUND(INDEX([1]Calculation!AK:AK,ROW()),1)</f>
        <v>0</v>
      </c>
      <c r="G833" s="8">
        <f>ROUND(INDEX([1]Calculation!K:K,ROW()),0)</f>
        <v>63</v>
      </c>
      <c r="H833" s="8">
        <f>ROUND(INDEX([1]Calculation!L:L,ROW()),0)</f>
        <v>0</v>
      </c>
      <c r="I833" s="8">
        <f>ROUND(INDEX([1]Calculation!M:M,ROW()),0)</f>
        <v>0</v>
      </c>
      <c r="J833" s="8">
        <f>ROUND(INDEX([1]Calculation!N:N,ROW()),0)</f>
        <v>21</v>
      </c>
      <c r="K833" s="8">
        <f>ROUND(INDEX([1]Calculation!O:O,ROW()),0)</f>
        <v>0</v>
      </c>
      <c r="L833" s="8">
        <f>ROUND(INDEX([1]Calculation!P:P,ROW()),0)</f>
        <v>0</v>
      </c>
      <c r="M833" s="8">
        <f>ROUND(INDEX([1]Calculation!Q:Q,ROW()),0)</f>
        <v>0</v>
      </c>
      <c r="N833" s="8">
        <f>ROUND(INDEX([1]Calculation!R:R,ROW()),0)</f>
        <v>0</v>
      </c>
      <c r="O833" s="8">
        <f>ROUND(INDEX([1]Calculation!S:S,ROW()),0)</f>
        <v>0</v>
      </c>
    </row>
    <row r="834" spans="1:15">
      <c r="A834" t="str">
        <f>INDEX([1]Calculation!$E:$E,ROW())</f>
        <v>New Hampshire</v>
      </c>
      <c r="B834" t="str">
        <f>INDEX([1]Calculation!$C:$C,ROW())</f>
        <v>Tel Opinion Research</v>
      </c>
      <c r="C834" t="str">
        <f>IF(INDEX([1]Calculation!$F:$F,ROW())=0,"-",INDEX([1]Calculation!$F:$F,ROW()))</f>
        <v>B/C</v>
      </c>
      <c r="D834" t="str">
        <f>INDEX([1]Calculation!$I:$I,ROW())&amp;"  "&amp;INDEX([1]Calculation!$J:$J,ROW())</f>
        <v>600  lv</v>
      </c>
      <c r="E834" s="2" t="str">
        <f>MONTH(INDEX([1]Calculation!$H:$H,ROW()))&amp;"/"&amp;DAY(INDEX([1]Calculation!$H:$H,ROW()))</f>
        <v>5/22</v>
      </c>
      <c r="F834" s="12">
        <f>ROUND(INDEX([1]Calculation!AK:AK,ROW()),1)</f>
        <v>0</v>
      </c>
      <c r="G834" s="8">
        <f>ROUND(INDEX([1]Calculation!K:K,ROW()),0)</f>
        <v>58</v>
      </c>
      <c r="H834" s="8">
        <f>ROUND(INDEX([1]Calculation!L:L,ROW()),0)</f>
        <v>0</v>
      </c>
      <c r="I834" s="8">
        <f>ROUND(INDEX([1]Calculation!M:M,ROW()),0)</f>
        <v>0</v>
      </c>
      <c r="J834" s="8">
        <f>ROUND(INDEX([1]Calculation!N:N,ROW()),0)</f>
        <v>0</v>
      </c>
      <c r="K834" s="8">
        <f>ROUND(INDEX([1]Calculation!O:O,ROW()),0)</f>
        <v>0</v>
      </c>
      <c r="L834" s="8">
        <f>ROUND(INDEX([1]Calculation!P:P,ROW()),0)</f>
        <v>0</v>
      </c>
      <c r="M834" s="8">
        <f>ROUND(INDEX([1]Calculation!Q:Q,ROW()),0)</f>
        <v>0</v>
      </c>
      <c r="N834" s="8">
        <f>ROUND(INDEX([1]Calculation!R:R,ROW()),0)</f>
        <v>29</v>
      </c>
      <c r="O834" s="8">
        <f>ROUND(INDEX([1]Calculation!S:S,ROW()),0)</f>
        <v>0</v>
      </c>
    </row>
    <row r="835" spans="1:15">
      <c r="A835" t="str">
        <f>INDEX([1]Calculation!$E:$E,ROW())</f>
        <v>New Hampshire</v>
      </c>
      <c r="B835" t="str">
        <f>INDEX([1]Calculation!$C:$C,ROW())</f>
        <v>Tel Opinion Research</v>
      </c>
      <c r="C835" t="str">
        <f>IF(INDEX([1]Calculation!$F:$F,ROW())=0,"-",INDEX([1]Calculation!$F:$F,ROW()))</f>
        <v>B/C</v>
      </c>
      <c r="D835" t="str">
        <f>INDEX([1]Calculation!$I:$I,ROW())&amp;"  "&amp;INDEX([1]Calculation!$J:$J,ROW())</f>
        <v>600  lv</v>
      </c>
      <c r="E835" s="2" t="str">
        <f>MONTH(INDEX([1]Calculation!$H:$H,ROW()))&amp;"/"&amp;DAY(INDEX([1]Calculation!$H:$H,ROW()))</f>
        <v>5/22</v>
      </c>
      <c r="F835" s="12">
        <f>ROUND(INDEX([1]Calculation!AK:AK,ROW()),1)</f>
        <v>0</v>
      </c>
      <c r="G835" s="8">
        <f>ROUND(INDEX([1]Calculation!K:K,ROW()),0)</f>
        <v>66</v>
      </c>
      <c r="H835" s="8">
        <f>ROUND(INDEX([1]Calculation!L:L,ROW()),0)</f>
        <v>0</v>
      </c>
      <c r="I835" s="8">
        <f>ROUND(INDEX([1]Calculation!M:M,ROW()),0)</f>
        <v>0</v>
      </c>
      <c r="J835" s="8">
        <f>ROUND(INDEX([1]Calculation!N:N,ROW()),0)</f>
        <v>0</v>
      </c>
      <c r="K835" s="8">
        <f>ROUND(INDEX([1]Calculation!O:O,ROW()),0)</f>
        <v>0</v>
      </c>
      <c r="L835" s="8">
        <f>ROUND(INDEX([1]Calculation!P:P,ROW()),0)</f>
        <v>22</v>
      </c>
      <c r="M835" s="8">
        <f>ROUND(INDEX([1]Calculation!Q:Q,ROW()),0)</f>
        <v>0</v>
      </c>
      <c r="N835" s="8">
        <f>ROUND(INDEX([1]Calculation!R:R,ROW()),0)</f>
        <v>0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Change Research</v>
      </c>
      <c r="C836" t="str">
        <f>IF(INDEX([1]Calculation!$F:$F,ROW())=0,"-",INDEX([1]Calculation!$F:$F,ROW()))</f>
        <v>C</v>
      </c>
      <c r="D836" t="str">
        <f>INDEX([1]Calculation!$I:$I,ROW())&amp;"  "&amp;INDEX([1]Calculation!$J:$J,ROW())</f>
        <v>1420  lv</v>
      </c>
      <c r="E836" s="2" t="str">
        <f>MONTH(INDEX([1]Calculation!$H:$H,ROW()))&amp;"/"&amp;DAY(INDEX([1]Calculation!$H:$H,ROW()))</f>
        <v>5/21</v>
      </c>
      <c r="F836" s="12">
        <f>ROUND(INDEX([1]Calculation!AK:AK,ROW()),1)</f>
        <v>0</v>
      </c>
      <c r="G836" s="8">
        <f>ROUND(INDEX([1]Calculation!K:K,ROW()),0)</f>
        <v>31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9</v>
      </c>
      <c r="K836" s="8">
        <f>ROUND(INDEX([1]Calculation!O:O,ROW()),0)</f>
        <v>1</v>
      </c>
      <c r="L836" s="8">
        <f>ROUND(INDEX([1]Calculation!P:P,ROW()),0)</f>
        <v>22</v>
      </c>
      <c r="M836" s="8">
        <f>ROUND(INDEX([1]Calculation!Q:Q,ROW()),0)</f>
        <v>0</v>
      </c>
      <c r="N836" s="8">
        <f>ROUND(INDEX([1]Calculation!R:R,ROW()),0)</f>
        <v>15</v>
      </c>
      <c r="O836" s="8">
        <f>ROUND(INDEX([1]Calculation!S:S,ROW()),0)</f>
        <v>2</v>
      </c>
    </row>
    <row r="837" spans="1:15">
      <c r="A837" t="str">
        <f>INDEX([1]Calculation!$E:$E,ROW())</f>
        <v>US</v>
      </c>
      <c r="B837" t="str">
        <f>INDEX([1]Calculation!$C:$C,ROW())</f>
        <v>Echelon Insights</v>
      </c>
      <c r="C837" t="str">
        <f>IF(INDEX([1]Calculation!$F:$F,ROW())=0,"-",INDEX([1]Calculation!$F:$F,ROW()))</f>
        <v>-</v>
      </c>
      <c r="D837" t="str">
        <f>INDEX([1]Calculation!$I:$I,ROW())&amp;"  "&amp;INDEX([1]Calculation!$J:$J,ROW())</f>
        <v>447  rv</v>
      </c>
      <c r="E837" s="2" t="str">
        <f>MONTH(INDEX([1]Calculation!$H:$H,ROW()))&amp;"/"&amp;DAY(INDEX([1]Calculation!$H:$H,ROW()))</f>
        <v>5/21</v>
      </c>
      <c r="F837" s="12">
        <f>ROUND(INDEX([1]Calculation!AK:AK,ROW()),1)</f>
        <v>0</v>
      </c>
      <c r="G837" s="8">
        <f>ROUND(INDEX([1]Calculation!K:K,ROW()),0)</f>
        <v>66</v>
      </c>
      <c r="H837" s="8">
        <f>ROUND(INDEX([1]Calculation!L:L,ROW()),0)</f>
        <v>0</v>
      </c>
      <c r="I837" s="8">
        <f>ROUND(INDEX([1]Calculation!M:M,ROW()),0)</f>
        <v>0</v>
      </c>
      <c r="J837" s="8">
        <f>ROUND(INDEX([1]Calculation!N:N,ROW()),0)</f>
        <v>0</v>
      </c>
      <c r="K837" s="8">
        <f>ROUND(INDEX([1]Calculation!O:O,ROW()),0)</f>
        <v>0</v>
      </c>
      <c r="L837" s="8">
        <f>ROUND(INDEX([1]Calculation!P:P,ROW()),0)</f>
        <v>0</v>
      </c>
      <c r="M837" s="8">
        <f>ROUND(INDEX([1]Calculation!Q:Q,ROW()),0)</f>
        <v>0</v>
      </c>
      <c r="N837" s="8">
        <f>ROUND(INDEX([1]Calculation!R:R,ROW()),0)</f>
        <v>19</v>
      </c>
      <c r="O837" s="8">
        <f>ROUND(INDEX([1]Calculation!S:S,ROW()),0)</f>
        <v>0</v>
      </c>
    </row>
    <row r="838" spans="1:15">
      <c r="A838" t="str">
        <f>INDEX([1]Calculation!$E:$E,ROW())</f>
        <v>US</v>
      </c>
      <c r="B838" t="str">
        <f>INDEX([1]Calculation!$C:$C,ROW())</f>
        <v>Echelon Insights</v>
      </c>
      <c r="C838" t="str">
        <f>IF(INDEX([1]Calculation!$F:$F,ROW())=0,"-",INDEX([1]Calculation!$F:$F,ROW()))</f>
        <v>-</v>
      </c>
      <c r="D838" t="str">
        <f>INDEX([1]Calculation!$I:$I,ROW())&amp;"  "&amp;INDEX([1]Calculation!$J:$J,ROW())</f>
        <v>447  rv</v>
      </c>
      <c r="E838" s="2" t="str">
        <f>MONTH(INDEX([1]Calculation!$H:$H,ROW()))&amp;"/"&amp;DAY(INDEX([1]Calculation!$H:$H,ROW()))</f>
        <v>5/21</v>
      </c>
      <c r="F838" s="12">
        <f>ROUND(INDEX([1]Calculation!AK:AK,ROW()),1)</f>
        <v>0</v>
      </c>
      <c r="G838" s="8">
        <f>ROUND(INDEX([1]Calculation!K:K,ROW()),0)</f>
        <v>65</v>
      </c>
      <c r="H838" s="8">
        <f>ROUND(INDEX([1]Calculation!L:L,ROW()),0)</f>
        <v>0</v>
      </c>
      <c r="I838" s="8">
        <f>ROUND(INDEX([1]Calculation!M:M,ROW()),0)</f>
        <v>0</v>
      </c>
      <c r="J838" s="8">
        <f>ROUND(INDEX([1]Calculation!N:N,ROW()),0)</f>
        <v>17</v>
      </c>
      <c r="K838" s="8">
        <f>ROUND(INDEX([1]Calculation!O:O,ROW()),0)</f>
        <v>0</v>
      </c>
      <c r="L838" s="8">
        <f>ROUND(INDEX([1]Calculation!P:P,ROW()),0)</f>
        <v>0</v>
      </c>
      <c r="M838" s="8">
        <f>ROUND(INDEX([1]Calculation!Q:Q,ROW()),0)</f>
        <v>0</v>
      </c>
      <c r="N838" s="8">
        <f>ROUND(INDEX([1]Calculation!R:R,ROW()),0)</f>
        <v>0</v>
      </c>
      <c r="O838" s="8">
        <f>ROUND(INDEX([1]Calculation!S:S,ROW()),0)</f>
        <v>0</v>
      </c>
    </row>
    <row r="839" spans="1:15">
      <c r="A839" t="str">
        <f>INDEX([1]Calculation!$E:$E,ROW())</f>
        <v>US</v>
      </c>
      <c r="B839" t="str">
        <f>INDEX([1]Calculation!$C:$C,ROW())</f>
        <v>Echelon Insights</v>
      </c>
      <c r="C839" t="str">
        <f>IF(INDEX([1]Calculation!$F:$F,ROW())=0,"-",INDEX([1]Calculation!$F:$F,ROW()))</f>
        <v>-</v>
      </c>
      <c r="D839" t="str">
        <f>INDEX([1]Calculation!$I:$I,ROW())&amp;"  "&amp;INDEX([1]Calculation!$J:$J,ROW())</f>
        <v>447  rv</v>
      </c>
      <c r="E839" s="2" t="str">
        <f>MONTH(INDEX([1]Calculation!$H:$H,ROW()))&amp;"/"&amp;DAY(INDEX([1]Calculation!$H:$H,ROW()))</f>
        <v>5/21</v>
      </c>
      <c r="F839" s="12">
        <f>ROUND(INDEX([1]Calculation!AK:AK,ROW()),1)</f>
        <v>0</v>
      </c>
      <c r="G839" s="8">
        <f>ROUND(INDEX([1]Calculation!K:K,ROW()),0)</f>
        <v>63</v>
      </c>
      <c r="H839" s="8">
        <f>ROUND(INDEX([1]Calculation!L:L,ROW()),0)</f>
        <v>0</v>
      </c>
      <c r="I839" s="8">
        <f>ROUND(INDEX([1]Calculation!M:M,ROW()),0)</f>
        <v>0</v>
      </c>
      <c r="J839" s="8">
        <f>ROUND(INDEX([1]Calculation!N:N,ROW()),0)</f>
        <v>0</v>
      </c>
      <c r="K839" s="8">
        <f>ROUND(INDEX([1]Calculation!O:O,ROW()),0)</f>
        <v>0</v>
      </c>
      <c r="L839" s="8">
        <f>ROUND(INDEX([1]Calculation!P:P,ROW()),0)</f>
        <v>0</v>
      </c>
      <c r="M839" s="8">
        <f>ROUND(INDEX([1]Calculation!Q:Q,ROW()),0)</f>
        <v>0</v>
      </c>
      <c r="N839" s="8">
        <f>ROUND(INDEX([1]Calculation!R:R,ROW()),0)</f>
        <v>0</v>
      </c>
      <c r="O839" s="8">
        <f>ROUND(INDEX([1]Calculation!S:S,ROW()),0)</f>
        <v>0</v>
      </c>
    </row>
    <row r="840" spans="1:15">
      <c r="A840" t="str">
        <f>INDEX([1]Calculation!$E:$E,ROW())</f>
        <v>US</v>
      </c>
      <c r="B840" t="str">
        <f>INDEX([1]Calculation!$C:$C,ROW())</f>
        <v>Echelon Insights</v>
      </c>
      <c r="C840" t="str">
        <f>IF(INDEX([1]Calculation!$F:$F,ROW())=0,"-",INDEX([1]Calculation!$F:$F,ROW()))</f>
        <v>-</v>
      </c>
      <c r="D840" t="str">
        <f>INDEX([1]Calculation!$I:$I,ROW())&amp;"  "&amp;INDEX([1]Calculation!$J:$J,ROW())</f>
        <v>447  rv</v>
      </c>
      <c r="E840" s="2" t="str">
        <f>MONTH(INDEX([1]Calculation!$H:$H,ROW()))&amp;"/"&amp;DAY(INDEX([1]Calculation!$H:$H,ROW()))</f>
        <v>5/21</v>
      </c>
      <c r="F840" s="12">
        <f>ROUND(INDEX([1]Calculation!AK:AK,ROW()),1)</f>
        <v>0</v>
      </c>
      <c r="G840" s="8">
        <f>ROUND(INDEX([1]Calculation!K:K,ROW()),0)</f>
        <v>61</v>
      </c>
      <c r="H840" s="8">
        <f>ROUND(INDEX([1]Calculation!L:L,ROW()),0)</f>
        <v>0</v>
      </c>
      <c r="I840" s="8">
        <f>ROUND(INDEX([1]Calculation!M:M,ROW()),0)</f>
        <v>0</v>
      </c>
      <c r="J840" s="8">
        <f>ROUND(INDEX([1]Calculation!N:N,ROW()),0)</f>
        <v>0</v>
      </c>
      <c r="K840" s="8">
        <f>ROUND(INDEX([1]Calculation!O:O,ROW()),0)</f>
        <v>0</v>
      </c>
      <c r="L840" s="8">
        <f>ROUND(INDEX([1]Calculation!P:P,ROW()),0)</f>
        <v>25</v>
      </c>
      <c r="M840" s="8">
        <f>ROUND(INDEX([1]Calculation!Q:Q,ROW()),0)</f>
        <v>0</v>
      </c>
      <c r="N840" s="8">
        <f>ROUND(INDEX([1]Calculation!R:R,ROW()),0)</f>
        <v>0</v>
      </c>
      <c r="O840" s="8">
        <f>ROUND(INDEX([1]Calculation!S:S,ROW()),0)</f>
        <v>0</v>
      </c>
    </row>
    <row r="841" spans="1:15">
      <c r="A841" t="str">
        <f>INDEX([1]Calculation!$E:$E,ROW())</f>
        <v>US</v>
      </c>
      <c r="B841" t="str">
        <f>INDEX([1]Calculation!$C:$C,ROW())</f>
        <v>Echelon Insights</v>
      </c>
      <c r="C841" t="str">
        <f>IF(INDEX([1]Calculation!$F:$F,ROW())=0,"-",INDEX([1]Calculation!$F:$F,ROW()))</f>
        <v>-</v>
      </c>
      <c r="D841" t="str">
        <f>INDEX([1]Calculation!$I:$I,ROW())&amp;"  "&amp;INDEX([1]Calculation!$J:$J,ROW())</f>
        <v>447  rv</v>
      </c>
      <c r="E841" s="2" t="str">
        <f>MONTH(INDEX([1]Calculation!$H:$H,ROW()))&amp;"/"&amp;DAY(INDEX([1]Calculation!$H:$H,ROW()))</f>
        <v>5/21</v>
      </c>
      <c r="F841" s="12">
        <f>ROUND(INDEX([1]Calculation!AK:AK,ROW()),1)</f>
        <v>0</v>
      </c>
      <c r="G841" s="8">
        <f>ROUND(INDEX([1]Calculation!K:K,ROW()),0)</f>
        <v>38</v>
      </c>
      <c r="H841" s="8">
        <f>ROUND(INDEX([1]Calculation!L:L,ROW()),0)</f>
        <v>0</v>
      </c>
      <c r="I841" s="8">
        <f>ROUND(INDEX([1]Calculation!M:M,ROW()),0)</f>
        <v>2</v>
      </c>
      <c r="J841" s="8">
        <f>ROUND(INDEX([1]Calculation!N:N,ROW()),0)</f>
        <v>5</v>
      </c>
      <c r="K841" s="8">
        <f>ROUND(INDEX([1]Calculation!O:O,ROW()),0)</f>
        <v>2</v>
      </c>
      <c r="L841" s="8">
        <f>ROUND(INDEX([1]Calculation!P:P,ROW()),0)</f>
        <v>16</v>
      </c>
      <c r="M841" s="8">
        <f>ROUND(INDEX([1]Calculation!Q:Q,ROW()),0)</f>
        <v>0</v>
      </c>
      <c r="N841" s="8">
        <f>ROUND(INDEX([1]Calculation!R:R,ROW()),0)</f>
        <v>5</v>
      </c>
      <c r="O841" s="8">
        <f>ROUND(INDEX([1]Calculation!S:S,ROW()),0)</f>
        <v>1</v>
      </c>
    </row>
    <row r="842" spans="1:15">
      <c r="A842" t="str">
        <f>INDEX([1]Calculation!$E:$E,ROW())</f>
        <v>US</v>
      </c>
      <c r="B842" t="str">
        <f>INDEX([1]Calculation!$C:$C,ROW())</f>
        <v>Monmouth University</v>
      </c>
      <c r="C842" t="str">
        <f>IF(INDEX([1]Calculation!$F:$F,ROW())=0,"-",INDEX([1]Calculation!$F:$F,ROW()))</f>
        <v>A+</v>
      </c>
      <c r="D842" t="str">
        <f>INDEX([1]Calculation!$I:$I,ROW())&amp;"  "&amp;INDEX([1]Calculation!$J:$J,ROW())</f>
        <v>334  rv</v>
      </c>
      <c r="E842" s="2" t="str">
        <f>MONTH(INDEX([1]Calculation!$H:$H,ROW()))&amp;"/"&amp;DAY(INDEX([1]Calculation!$H:$H,ROW()))</f>
        <v>5/20</v>
      </c>
      <c r="F842" s="12">
        <f>ROUND(INDEX([1]Calculation!AK:AK,ROW()),1)</f>
        <v>0</v>
      </c>
      <c r="G842" s="8">
        <f>ROUND(INDEX([1]Calculation!K:K,ROW()),0)</f>
        <v>33</v>
      </c>
      <c r="H842" s="8">
        <f>ROUND(INDEX([1]Calculation!L:L,ROW()),0)</f>
        <v>0</v>
      </c>
      <c r="I842" s="8">
        <f>ROUND(INDEX([1]Calculation!M:M,ROW()),0)</f>
        <v>1</v>
      </c>
      <c r="J842" s="8">
        <f>ROUND(INDEX([1]Calculation!N:N,ROW()),0)</f>
        <v>6</v>
      </c>
      <c r="K842" s="8">
        <f>ROUND(INDEX([1]Calculation!O:O,ROW()),0)</f>
        <v>3</v>
      </c>
      <c r="L842" s="8">
        <f>ROUND(INDEX([1]Calculation!P:P,ROW()),0)</f>
        <v>15</v>
      </c>
      <c r="M842" s="8">
        <f>ROUND(INDEX([1]Calculation!Q:Q,ROW()),0)</f>
        <v>0</v>
      </c>
      <c r="N842" s="8">
        <f>ROUND(INDEX([1]Calculation!R:R,ROW()),0)</f>
        <v>10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Quinnipiac University</v>
      </c>
      <c r="C843" t="str">
        <f>IF(INDEX([1]Calculation!$F:$F,ROW())=0,"-",INDEX([1]Calculation!$F:$F,ROW()))</f>
        <v>B+</v>
      </c>
      <c r="D843" t="str">
        <f>INDEX([1]Calculation!$I:$I,ROW())&amp;"  "&amp;INDEX([1]Calculation!$J:$J,ROW())</f>
        <v>454  rv</v>
      </c>
      <c r="E843" s="2" t="str">
        <f>MONTH(INDEX([1]Calculation!$H:$H,ROW()))&amp;"/"&amp;DAY(INDEX([1]Calculation!$H:$H,ROW()))</f>
        <v>5/20</v>
      </c>
      <c r="F843" s="12">
        <f>ROUND(INDEX([1]Calculation!AK:AK,ROW()),1)</f>
        <v>0</v>
      </c>
      <c r="G843" s="8">
        <f>ROUND(INDEX([1]Calculation!K:K,ROW()),0)</f>
        <v>35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5</v>
      </c>
      <c r="K843" s="8">
        <f>ROUND(INDEX([1]Calculation!O:O,ROW()),0)</f>
        <v>2</v>
      </c>
      <c r="L843" s="8">
        <f>ROUND(INDEX([1]Calculation!P:P,ROW()),0)</f>
        <v>16</v>
      </c>
      <c r="M843" s="8">
        <f>ROUND(INDEX([1]Calculation!Q:Q,ROW()),0)</f>
        <v>0</v>
      </c>
      <c r="N843" s="8">
        <f>ROUND(INDEX([1]Calculation!R:R,ROW()),0)</f>
        <v>13</v>
      </c>
      <c r="O843" s="8">
        <f>ROUND(INDEX([1]Calculation!S:S,ROW()),0)</f>
        <v>1</v>
      </c>
    </row>
    <row r="844" spans="1:15">
      <c r="A844" t="str">
        <f>INDEX([1]Calculation!$E:$E,ROW())</f>
        <v>Florida</v>
      </c>
      <c r="B844" t="str">
        <f>INDEX([1]Calculation!$C:$C,ROW())</f>
        <v>Florida Atlantic University</v>
      </c>
      <c r="C844" t="str">
        <f>IF(INDEX([1]Calculation!$F:$F,ROW())=0,"-",INDEX([1]Calculation!$F:$F,ROW()))</f>
        <v>B/C</v>
      </c>
      <c r="D844" t="str">
        <f>INDEX([1]Calculation!$I:$I,ROW())&amp;"  "&amp;INDEX([1]Calculation!$J:$J,ROW())</f>
        <v>403  lv</v>
      </c>
      <c r="E844" s="2" t="str">
        <f>MONTH(INDEX([1]Calculation!$H:$H,ROW()))&amp;"/"&amp;DAY(INDEX([1]Calculation!$H:$H,ROW()))</f>
        <v>5/19</v>
      </c>
      <c r="F844" s="12">
        <f>ROUND(INDEX([1]Calculation!AK:AK,ROW()),1)</f>
        <v>0</v>
      </c>
      <c r="G844" s="8">
        <f>ROUND(INDEX([1]Calculation!K:K,ROW()),0)</f>
        <v>39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9</v>
      </c>
      <c r="K844" s="8">
        <f>ROUND(INDEX([1]Calculation!O:O,ROW()),0)</f>
        <v>1</v>
      </c>
      <c r="L844" s="8">
        <f>ROUND(INDEX([1]Calculation!P:P,ROW()),0)</f>
        <v>12</v>
      </c>
      <c r="M844" s="8">
        <f>ROUND(INDEX([1]Calculation!Q:Q,ROW()),0)</f>
        <v>0</v>
      </c>
      <c r="N844" s="8">
        <f>ROUND(INDEX([1]Calculation!R:R,ROW()),0)</f>
        <v>12</v>
      </c>
      <c r="O844" s="8">
        <f>ROUND(INDEX([1]Calculation!S:S,ROW()),0)</f>
        <v>1</v>
      </c>
    </row>
    <row r="845" spans="1:15">
      <c r="A845" t="str">
        <f>INDEX([1]Calculation!$E:$E,ROW())</f>
        <v>US</v>
      </c>
      <c r="B845" t="str">
        <f>INDEX([1]Calculation!$C:$C,ROW())</f>
        <v>Morning Consult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14830  lv</v>
      </c>
      <c r="E845" s="2" t="str">
        <f>MONTH(INDEX([1]Calculation!$H:$H,ROW()))&amp;"/"&amp;DAY(INDEX([1]Calculation!$H:$H,ROW()))</f>
        <v>5/19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3</v>
      </c>
      <c r="J845" s="8">
        <f>ROUND(INDEX([1]Calculation!N:N,ROW()),0)</f>
        <v>6</v>
      </c>
      <c r="K845" s="8">
        <f>ROUND(INDEX([1]Calculation!O:O,ROW()),0)</f>
        <v>1</v>
      </c>
      <c r="L845" s="8">
        <f>ROUND(INDEX([1]Calculation!P:P,ROW()),0)</f>
        <v>19</v>
      </c>
      <c r="M845" s="8">
        <f>ROUND(INDEX([1]Calculation!Q:Q,ROW()),0)</f>
        <v>0</v>
      </c>
      <c r="N845" s="8">
        <f>ROUND(INDEX([1]Calculation!R:R,ROW()),0)</f>
        <v>9</v>
      </c>
      <c r="O845" s="8">
        <f>ROUND(INDEX([1]Calculation!S:S,ROW()),0)</f>
        <v>1</v>
      </c>
    </row>
    <row r="846" spans="1:15">
      <c r="A846" t="str">
        <f>INDEX([1]Calculation!$E:$E,ROW())</f>
        <v>Iowa</v>
      </c>
      <c r="B846" t="str">
        <f>INDEX([1]Calculation!$C:$C,ROW())</f>
        <v>Change Research</v>
      </c>
      <c r="C846" t="str">
        <f>IF(INDEX([1]Calculation!$F:$F,ROW())=0,"-",INDEX([1]Calculation!$F:$F,ROW()))</f>
        <v>C</v>
      </c>
      <c r="D846" t="str">
        <f>INDEX([1]Calculation!$I:$I,ROW())&amp;"  "&amp;INDEX([1]Calculation!$J:$J,ROW())</f>
        <v>615  lv</v>
      </c>
      <c r="E846" s="2" t="str">
        <f>MONTH(INDEX([1]Calculation!$H:$H,ROW()))&amp;"/"&amp;DAY(INDEX([1]Calculation!$H:$H,ROW()))</f>
        <v>5/19</v>
      </c>
      <c r="F846" s="12">
        <f>ROUND(INDEX([1]Calculation!AK:AK,ROW()),1)</f>
        <v>0</v>
      </c>
      <c r="G846" s="8">
        <f>ROUND(INDEX([1]Calculation!K:K,ROW()),0)</f>
        <v>24</v>
      </c>
      <c r="H846" s="8">
        <f>ROUND(INDEX([1]Calculation!L:L,ROW()),0)</f>
        <v>0</v>
      </c>
      <c r="I846" s="8">
        <f>ROUND(INDEX([1]Calculation!M:M,ROW()),0)</f>
        <v>1</v>
      </c>
      <c r="J846" s="8">
        <f>ROUND(INDEX([1]Calculation!N:N,ROW()),0)</f>
        <v>14</v>
      </c>
      <c r="K846" s="8">
        <f>ROUND(INDEX([1]Calculation!O:O,ROW()),0)</f>
        <v>2</v>
      </c>
      <c r="L846" s="8">
        <f>ROUND(INDEX([1]Calculation!P:P,ROW()),0)</f>
        <v>24</v>
      </c>
      <c r="M846" s="8">
        <f>ROUND(INDEX([1]Calculation!Q:Q,ROW()),0)</f>
        <v>0</v>
      </c>
      <c r="N846" s="8">
        <f>ROUND(INDEX([1]Calculation!R:R,ROW()),0)</f>
        <v>12</v>
      </c>
      <c r="O846" s="8">
        <f>ROUND(INDEX([1]Calculation!S:S,ROW()),0)</f>
        <v>2</v>
      </c>
    </row>
    <row r="847" spans="1:15">
      <c r="A847" t="str">
        <f>INDEX([1]Calculation!$E:$E,ROW())</f>
        <v>US</v>
      </c>
      <c r="B847" t="str">
        <f>INDEX([1]Calculation!$C:$C,ROW())</f>
        <v>Harris Insights &amp; Analytics</v>
      </c>
      <c r="C847" t="str">
        <f>IF(INDEX([1]Calculation!$F:$F,ROW())=0,"-",INDEX([1]Calculation!$F:$F,ROW()))</f>
        <v>C+</v>
      </c>
      <c r="D847" t="str">
        <f>INDEX([1]Calculation!$I:$I,ROW())&amp;"  "&amp;INDEX([1]Calculation!$J:$J,ROW())</f>
        <v>448  rv</v>
      </c>
      <c r="E847" s="2" t="str">
        <f>MONTH(INDEX([1]Calculation!$H:$H,ROW()))&amp;"/"&amp;DAY(INDEX([1]Calculation!$H:$H,ROW()))</f>
        <v>5/18</v>
      </c>
      <c r="F847" s="12">
        <f>ROUND(INDEX([1]Calculation!AK:AK,ROW()),1)</f>
        <v>0</v>
      </c>
      <c r="G847" s="8">
        <f>ROUND(INDEX([1]Calculation!K:K,ROW()),0)</f>
        <v>33</v>
      </c>
      <c r="H847" s="8">
        <f>ROUND(INDEX([1]Calculation!L:L,ROW()),0)</f>
        <v>0</v>
      </c>
      <c r="I847" s="8">
        <f>ROUND(INDEX([1]Calculation!M:M,ROW()),0)</f>
        <v>1</v>
      </c>
      <c r="J847" s="8">
        <f>ROUND(INDEX([1]Calculation!N:N,ROW()),0)</f>
        <v>6</v>
      </c>
      <c r="K847" s="8">
        <f>ROUND(INDEX([1]Calculation!O:O,ROW()),0)</f>
        <v>1</v>
      </c>
      <c r="L847" s="8">
        <f>ROUND(INDEX([1]Calculation!P:P,ROW()),0)</f>
        <v>14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1</v>
      </c>
    </row>
    <row r="848" spans="1:15">
      <c r="A848" t="str">
        <f>INDEX([1]Calculation!$E:$E,ROW())</f>
        <v>South Carolina</v>
      </c>
      <c r="B848" t="str">
        <f>INDEX([1]Calculation!$C:$C,ROW())</f>
        <v>Crantford Research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381  lv</v>
      </c>
      <c r="E848" s="2" t="str">
        <f>MONTH(INDEX([1]Calculation!$H:$H,ROW()))&amp;"/"&amp;DAY(INDEX([1]Calculation!$H:$H,ROW()))</f>
        <v>5/16</v>
      </c>
      <c r="F848" s="12">
        <f>ROUND(INDEX([1]Calculation!AK:AK,ROW()),1)</f>
        <v>0.8</v>
      </c>
      <c r="G848" s="8">
        <f>ROUND(INDEX([1]Calculation!K:K,ROW()),0)</f>
        <v>42</v>
      </c>
      <c r="H848" s="8">
        <f>ROUND(INDEX([1]Calculation!L:L,ROW()),0)</f>
        <v>0</v>
      </c>
      <c r="I848" s="8">
        <f>ROUND(INDEX([1]Calculation!M:M,ROW()),0)</f>
        <v>4</v>
      </c>
      <c r="J848" s="8">
        <f>ROUND(INDEX([1]Calculation!N:N,ROW()),0)</f>
        <v>8</v>
      </c>
      <c r="K848" s="8">
        <f>ROUND(INDEX([1]Calculation!O:O,ROW()),0)</f>
        <v>0</v>
      </c>
      <c r="L848" s="8">
        <f>ROUND(INDEX([1]Calculation!P:P,ROW()),0)</f>
        <v>7</v>
      </c>
      <c r="M848" s="8">
        <f>ROUND(INDEX([1]Calculation!Q:Q,ROW()),0)</f>
        <v>0</v>
      </c>
      <c r="N848" s="8">
        <f>ROUND(INDEX([1]Calculation!R:R,ROW()),0)</f>
        <v>8</v>
      </c>
      <c r="O848" s="8">
        <f>ROUND(INDEX([1]Calculation!S:S,ROW()),0)</f>
        <v>0</v>
      </c>
    </row>
    <row r="849" spans="1:15">
      <c r="A849" t="str">
        <f>INDEX([1]Calculation!$E:$E,ROW())</f>
        <v>US</v>
      </c>
      <c r="B849" t="str">
        <f>INDEX([1]Calculation!$C:$C,ROW())</f>
        <v>Fox News/Beacon Research/Shaw &amp; Co. Research</v>
      </c>
      <c r="C849" t="str">
        <f>IF(INDEX([1]Calculation!$F:$F,ROW())=0,"-",INDEX([1]Calculation!$F:$F,ROW()))</f>
        <v>A-</v>
      </c>
      <c r="D849" t="str">
        <f>INDEX([1]Calculation!$I:$I,ROW())&amp;"  "&amp;INDEX([1]Calculation!$J:$J,ROW())</f>
        <v>469  lv</v>
      </c>
      <c r="E849" s="2" t="str">
        <f>MONTH(INDEX([1]Calculation!$H:$H,ROW()))&amp;"/"&amp;DAY(INDEX([1]Calculation!$H:$H,ROW()))</f>
        <v>5/14</v>
      </c>
      <c r="F849" s="12">
        <f>ROUND(INDEX([1]Calculation!AK:AK,ROW()),1)</f>
        <v>0</v>
      </c>
      <c r="G849" s="8">
        <f>ROUND(INDEX([1]Calculation!K:K,ROW()),0)</f>
        <v>35</v>
      </c>
      <c r="H849" s="8">
        <f>ROUND(INDEX([1]Calculation!L:L,ROW()),0)</f>
        <v>0</v>
      </c>
      <c r="I849" s="8">
        <f>ROUND(INDEX([1]Calculation!M:M,ROW()),0)</f>
        <v>3</v>
      </c>
      <c r="J849" s="8">
        <f>ROUND(INDEX([1]Calculation!N:N,ROW()),0)</f>
        <v>6</v>
      </c>
      <c r="K849" s="8">
        <f>ROUND(INDEX([1]Calculation!O:O,ROW()),0)</f>
        <v>2</v>
      </c>
      <c r="L849" s="8">
        <f>ROUND(INDEX([1]Calculation!P:P,ROW()),0)</f>
        <v>17</v>
      </c>
      <c r="M849" s="8">
        <f>ROUND(INDEX([1]Calculation!Q:Q,ROW()),0)</f>
        <v>0</v>
      </c>
      <c r="N849" s="8">
        <f>ROUND(INDEX([1]Calculation!R:R,ROW()),0)</f>
        <v>9</v>
      </c>
      <c r="O849" s="8">
        <f>ROUND(INDEX([1]Calculation!S:S,ROW()),0)</f>
        <v>1</v>
      </c>
    </row>
    <row r="850" spans="1:15">
      <c r="A850" t="str">
        <f>INDEX([1]Calculation!$E:$E,ROW())</f>
        <v>Pennsylvania</v>
      </c>
      <c r="B850" t="str">
        <f>INDEX([1]Calculation!$C:$C,ROW())</f>
        <v>Quinnipiac University</v>
      </c>
      <c r="C850" t="str">
        <f>IF(INDEX([1]Calculation!$F:$F,ROW())=0,"-",INDEX([1]Calculation!$F:$F,ROW()))</f>
        <v>B+</v>
      </c>
      <c r="D850" t="str">
        <f>INDEX([1]Calculation!$I:$I,ROW())&amp;"  "&amp;INDEX([1]Calculation!$J:$J,ROW())</f>
        <v>431  rv</v>
      </c>
      <c r="E850" s="2" t="str">
        <f>MONTH(INDEX([1]Calculation!$H:$H,ROW()))&amp;"/"&amp;DAY(INDEX([1]Calculation!$H:$H,ROW()))</f>
        <v>5/14</v>
      </c>
      <c r="F850" s="12">
        <f>ROUND(INDEX([1]Calculation!AK:AK,ROW()),1)</f>
        <v>1.9</v>
      </c>
      <c r="G850" s="8">
        <f>ROUND(INDEX([1]Calculation!K:K,ROW()),0)</f>
        <v>39</v>
      </c>
      <c r="H850" s="8">
        <f>ROUND(INDEX([1]Calculation!L:L,ROW()),0)</f>
        <v>0</v>
      </c>
      <c r="I850" s="8">
        <f>ROUND(INDEX([1]Calculation!M:M,ROW()),0)</f>
        <v>5</v>
      </c>
      <c r="J850" s="8">
        <f>ROUND(INDEX([1]Calculation!N:N,ROW()),0)</f>
        <v>6</v>
      </c>
      <c r="K850" s="8">
        <f>ROUND(INDEX([1]Calculation!O:O,ROW()),0)</f>
        <v>1</v>
      </c>
      <c r="L850" s="8">
        <f>ROUND(INDEX([1]Calculation!P:P,ROW()),0)</f>
        <v>13</v>
      </c>
      <c r="M850" s="8">
        <f>ROUND(INDEX([1]Calculation!Q:Q,ROW()),0)</f>
        <v>0</v>
      </c>
      <c r="N850" s="8">
        <f>ROUND(INDEX([1]Calculation!R:R,ROW()),0)</f>
        <v>8</v>
      </c>
      <c r="O850" s="8">
        <f>ROUND(INDEX([1]Calculation!S:S,ROW()),0)</f>
        <v>0</v>
      </c>
    </row>
    <row r="851" spans="1:15">
      <c r="A851" t="str">
        <f>INDEX([1]Calculation!$E:$E,ROW())</f>
        <v>US</v>
      </c>
      <c r="B851" t="str">
        <f>INDEX([1]Calculation!$C:$C,ROW())</f>
        <v>Ipsos</v>
      </c>
      <c r="C851" t="str">
        <f>IF(INDEX([1]Calculation!$F:$F,ROW())=0,"-",INDEX([1]Calculation!$F:$F,ROW()))</f>
        <v>B-</v>
      </c>
      <c r="D851" t="str">
        <f>INDEX([1]Calculation!$I:$I,ROW())&amp;"  "&amp;INDEX([1]Calculation!$J:$J,ROW())</f>
        <v>964  rv</v>
      </c>
      <c r="E851" s="2" t="str">
        <f>MONTH(INDEX([1]Calculation!$H:$H,ROW()))&amp;"/"&amp;DAY(INDEX([1]Calculation!$H:$H,ROW()))</f>
        <v>5/14</v>
      </c>
      <c r="F851" s="12">
        <f>ROUND(INDEX([1]Calculation!AK:AK,ROW()),1)</f>
        <v>0</v>
      </c>
      <c r="G851" s="8">
        <f>ROUND(INDEX([1]Calculation!K:K,ROW()),0)</f>
        <v>32</v>
      </c>
      <c r="H851" s="8">
        <f>ROUND(INDEX([1]Calculation!L:L,ROW()),0)</f>
        <v>0</v>
      </c>
      <c r="I851" s="8">
        <f>ROUND(INDEX([1]Calculation!M:M,ROW()),0)</f>
        <v>2</v>
      </c>
      <c r="J851" s="8">
        <f>ROUND(INDEX([1]Calculation!N:N,ROW()),0)</f>
        <v>4</v>
      </c>
      <c r="K851" s="8">
        <f>ROUND(INDEX([1]Calculation!O:O,ROW()),0)</f>
        <v>1</v>
      </c>
      <c r="L851" s="8">
        <f>ROUND(INDEX([1]Calculation!P:P,ROW()),0)</f>
        <v>14</v>
      </c>
      <c r="M851" s="8">
        <f>ROUND(INDEX([1]Calculation!Q:Q,ROW()),0)</f>
        <v>0</v>
      </c>
      <c r="N851" s="8">
        <f>ROUND(INDEX([1]Calculation!R:R,ROW()),0)</f>
        <v>7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Ipsos</v>
      </c>
      <c r="C852" t="str">
        <f>IF(INDEX([1]Calculation!$F:$F,ROW())=0,"-",INDEX([1]Calculation!$F:$F,ROW()))</f>
        <v>B-</v>
      </c>
      <c r="D852" t="str">
        <f>INDEX([1]Calculation!$I:$I,ROW())&amp;"  "&amp;INDEX([1]Calculation!$J:$J,ROW())</f>
        <v>1132  a</v>
      </c>
      <c r="E852" s="2" t="str">
        <f>MONTH(INDEX([1]Calculation!$H:$H,ROW()))&amp;"/"&amp;DAY(INDEX([1]Calculation!$H:$H,ROW()))</f>
        <v>5/14</v>
      </c>
      <c r="F852" s="12">
        <f>ROUND(INDEX([1]Calculation!AK:AK,ROW()),1)</f>
        <v>0</v>
      </c>
      <c r="G852" s="8">
        <f>ROUND(INDEX([1]Calculation!K:K,ROW()),0)</f>
        <v>29</v>
      </c>
      <c r="H852" s="8">
        <f>ROUND(INDEX([1]Calculation!L:L,ROW()),0)</f>
        <v>0</v>
      </c>
      <c r="I852" s="8">
        <f>ROUND(INDEX([1]Calculation!M:M,ROW()),0)</f>
        <v>2</v>
      </c>
      <c r="J852" s="8">
        <f>ROUND(INDEX([1]Calculation!N:N,ROW()),0)</f>
        <v>4</v>
      </c>
      <c r="K852" s="8">
        <f>ROUND(INDEX([1]Calculation!O:O,ROW()),0)</f>
        <v>1</v>
      </c>
      <c r="L852" s="8">
        <f>ROUND(INDEX([1]Calculation!P:P,ROW()),0)</f>
        <v>13</v>
      </c>
      <c r="M852" s="8">
        <f>ROUND(INDEX([1]Calculation!Q:Q,ROW()),0)</f>
        <v>0</v>
      </c>
      <c r="N852" s="8">
        <f>ROUND(INDEX([1]Calculation!R:R,ROW()),0)</f>
        <v>6</v>
      </c>
      <c r="O852" s="8">
        <f>ROUND(INDEX([1]Calculation!S:S,ROW()),0)</f>
        <v>1</v>
      </c>
    </row>
    <row r="853" spans="1:15">
      <c r="A853" t="str">
        <f>INDEX([1]Calculation!$E:$E,ROW())</f>
        <v>US</v>
      </c>
      <c r="B853" t="str">
        <f>INDEX([1]Calculation!$C:$C,ROW())</f>
        <v>Harris Insights &amp; Analytics</v>
      </c>
      <c r="C853" t="str">
        <f>IF(INDEX([1]Calculation!$F:$F,ROW())=0,"-",INDEX([1]Calculation!$F:$F,ROW()))</f>
        <v>C+</v>
      </c>
      <c r="D853" t="str">
        <f>INDEX([1]Calculation!$I:$I,ROW())&amp;"  "&amp;INDEX([1]Calculation!$J:$J,ROW())</f>
        <v>2207  rv</v>
      </c>
      <c r="E853" s="2" t="str">
        <f>MONTH(INDEX([1]Calculation!$H:$H,ROW()))&amp;"/"&amp;DAY(INDEX([1]Calculation!$H:$H,ROW()))</f>
        <v>5/13</v>
      </c>
      <c r="F853" s="12">
        <f>ROUND(INDEX([1]Calculation!AK:AK,ROW()),1)</f>
        <v>0</v>
      </c>
      <c r="G853" s="8">
        <f>ROUND(INDEX([1]Calculation!K:K,ROW()),0)</f>
        <v>39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2</v>
      </c>
      <c r="L853" s="8">
        <f>ROUND(INDEX([1]Calculation!P:P,ROW()),0)</f>
        <v>20</v>
      </c>
      <c r="M853" s="8">
        <f>ROUND(INDEX([1]Calculation!Q:Q,ROW()),0)</f>
        <v>0</v>
      </c>
      <c r="N853" s="8">
        <f>ROUND(INDEX([1]Calculation!R:R,ROW()),0)</f>
        <v>8</v>
      </c>
      <c r="O853" s="8">
        <f>ROUND(INDEX([1]Calculation!S:S,ROW()),0)</f>
        <v>1</v>
      </c>
    </row>
    <row r="854" spans="1:15">
      <c r="A854" t="str">
        <f>INDEX([1]Calculation!$E:$E,ROW())</f>
        <v>US</v>
      </c>
      <c r="B854" t="str">
        <f>INDEX([1]Calculation!$C:$C,ROW())</f>
        <v>Emerson College</v>
      </c>
      <c r="C854" t="str">
        <f>IF(INDEX([1]Calculation!$F:$F,ROW())=0,"-",INDEX([1]Calculation!$F:$F,ROW()))</f>
        <v>B-</v>
      </c>
      <c r="D854" t="str">
        <f>INDEX([1]Calculation!$I:$I,ROW())&amp;"  "&amp;INDEX([1]Calculation!$J:$J,ROW())</f>
        <v>429  lv</v>
      </c>
      <c r="E854" s="2" t="str">
        <f>MONTH(INDEX([1]Calculation!$H:$H,ROW()))&amp;"/"&amp;DAY(INDEX([1]Calculation!$H:$H,ROW()))</f>
        <v>5/13</v>
      </c>
      <c r="F854" s="12">
        <f>ROUND(INDEX([1]Calculation!AK:AK,ROW()),1)</f>
        <v>0</v>
      </c>
      <c r="G854" s="8">
        <f>ROUND(INDEX([1]Calculation!K:K,ROW()),0)</f>
        <v>33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8</v>
      </c>
      <c r="K854" s="8">
        <f>ROUND(INDEX([1]Calculation!O:O,ROW()),0)</f>
        <v>1</v>
      </c>
      <c r="L854" s="8">
        <f>ROUND(INDEX([1]Calculation!P:P,ROW()),0)</f>
        <v>25</v>
      </c>
      <c r="M854" s="8">
        <f>ROUND(INDEX([1]Calculation!Q:Q,ROW()),0)</f>
        <v>0</v>
      </c>
      <c r="N854" s="8">
        <f>ROUND(INDEX([1]Calculation!R:R,ROW()),0)</f>
        <v>10</v>
      </c>
      <c r="O854" s="8">
        <f>ROUND(INDEX([1]Calculation!S:S,ROW()),0)</f>
        <v>1</v>
      </c>
    </row>
    <row r="855" spans="1:15">
      <c r="A855" t="str">
        <f>INDEX([1]Calculation!$E:$E,ROW())</f>
        <v>Nevada</v>
      </c>
      <c r="B855" t="str">
        <f>INDEX([1]Calculation!$C:$C,ROW())</f>
        <v>Change Research</v>
      </c>
      <c r="C855" t="str">
        <f>IF(INDEX([1]Calculation!$F:$F,ROW())=0,"-",INDEX([1]Calculation!$F:$F,ROW()))</f>
        <v>C</v>
      </c>
      <c r="D855" t="str">
        <f>INDEX([1]Calculation!$I:$I,ROW())&amp;"  "&amp;INDEX([1]Calculation!$J:$J,ROW())</f>
        <v>389  lv</v>
      </c>
      <c r="E855" s="2" t="str">
        <f>MONTH(INDEX([1]Calculation!$H:$H,ROW()))&amp;"/"&amp;DAY(INDEX([1]Calculation!$H:$H,ROW()))</f>
        <v>5/12</v>
      </c>
      <c r="F855" s="12">
        <f>ROUND(INDEX([1]Calculation!AK:AK,ROW()),1)</f>
        <v>0.1</v>
      </c>
      <c r="G855" s="8">
        <f>ROUND(INDEX([1]Calculation!K:K,ROW()),0)</f>
        <v>29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13</v>
      </c>
      <c r="K855" s="8">
        <f>ROUND(INDEX([1]Calculation!O:O,ROW()),0)</f>
        <v>1</v>
      </c>
      <c r="L855" s="8">
        <f>ROUND(INDEX([1]Calculation!P:P,ROW()),0)</f>
        <v>24</v>
      </c>
      <c r="M855" s="8">
        <f>ROUND(INDEX([1]Calculation!Q:Q,ROW()),0)</f>
        <v>0</v>
      </c>
      <c r="N855" s="8">
        <f>ROUND(INDEX([1]Calculation!R:R,ROW()),0)</f>
        <v>12</v>
      </c>
      <c r="O855" s="8">
        <f>ROUND(INDEX([1]Calculation!S:S,ROW()),0)</f>
        <v>1</v>
      </c>
    </row>
    <row r="856" spans="1:15">
      <c r="A856" t="str">
        <f>INDEX([1]Calculation!$E:$E,ROW())</f>
        <v>US</v>
      </c>
      <c r="B856" t="str">
        <f>INDEX([1]Calculation!$C:$C,ROW())</f>
        <v>Morning Consult</v>
      </c>
      <c r="C856" t="str">
        <f>IF(INDEX([1]Calculation!$F:$F,ROW())=0,"-",INDEX([1]Calculation!$F:$F,ROW()))</f>
        <v>B/C</v>
      </c>
      <c r="D856" t="str">
        <f>INDEX([1]Calculation!$I:$I,ROW())&amp;"  "&amp;INDEX([1]Calculation!$J:$J,ROW())</f>
        <v>15342  lv</v>
      </c>
      <c r="E856" s="2" t="str">
        <f>MONTH(INDEX([1]Calculation!$H:$H,ROW()))&amp;"/"&amp;DAY(INDEX([1]Calculation!$H:$H,ROW()))</f>
        <v>5/12</v>
      </c>
      <c r="F856" s="12">
        <f>ROUND(INDEX([1]Calculation!AK:AK,ROW()),1)</f>
        <v>0</v>
      </c>
      <c r="G856" s="8">
        <f>ROUND(INDEX([1]Calculation!K:K,ROW()),0)</f>
        <v>39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6</v>
      </c>
      <c r="K856" s="8">
        <f>ROUND(INDEX([1]Calculation!O:O,ROW()),0)</f>
        <v>2</v>
      </c>
      <c r="L856" s="8">
        <f>ROUND(INDEX([1]Calculation!P:P,ROW()),0)</f>
        <v>19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McLaughlin &amp; Associates</v>
      </c>
      <c r="C857" t="str">
        <f>IF(INDEX([1]Calculation!$F:$F,ROW())=0,"-",INDEX([1]Calculation!$F:$F,ROW()))</f>
        <v>C/D</v>
      </c>
      <c r="D857" t="str">
        <f>INDEX([1]Calculation!$I:$I,ROW())&amp;"  "&amp;INDEX([1]Calculation!$J:$J,ROW())</f>
        <v>360  lv</v>
      </c>
      <c r="E857" s="2" t="str">
        <f>MONTH(INDEX([1]Calculation!$H:$H,ROW()))&amp;"/"&amp;DAY(INDEX([1]Calculation!$H:$H,ROW()))</f>
        <v>5/11</v>
      </c>
      <c r="F857" s="12">
        <f>ROUND(INDEX([1]Calculation!AK:AK,ROW()),1)</f>
        <v>0</v>
      </c>
      <c r="G857" s="8">
        <f>ROUND(INDEX([1]Calculation!K:K,ROW()),0)</f>
        <v>30</v>
      </c>
      <c r="H857" s="8">
        <f>ROUND(INDEX([1]Calculation!L:L,ROW()),0)</f>
        <v>0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2</v>
      </c>
      <c r="L857" s="8">
        <f>ROUND(INDEX([1]Calculation!P:P,ROW()),0)</f>
        <v>19</v>
      </c>
      <c r="M857" s="8">
        <f>ROUND(INDEX([1]Calculation!Q:Q,ROW()),0)</f>
        <v>0</v>
      </c>
      <c r="N857" s="8">
        <f>ROUND(INDEX([1]Calculation!R:R,ROW()),0)</f>
        <v>7</v>
      </c>
      <c r="O857" s="8">
        <f>ROUND(INDEX([1]Calculation!S:S,ROW()),0)</f>
        <v>2</v>
      </c>
    </row>
    <row r="858" spans="1:15">
      <c r="A858" t="str">
        <f>INDEX([1]Calculation!$E:$E,ROW())</f>
        <v>Michigan</v>
      </c>
      <c r="B858" t="str">
        <f>INDEX([1]Calculation!$C:$C,ROW())</f>
        <v>Denno Research</v>
      </c>
      <c r="C858" t="str">
        <f>IF(INDEX([1]Calculation!$F:$F,ROW())=0,"-",INDEX([1]Calculation!$F:$F,ROW()))</f>
        <v>-</v>
      </c>
      <c r="D858" t="str">
        <f>INDEX([1]Calculation!$I:$I,ROW())&amp;"  "&amp;INDEX([1]Calculation!$J:$J,ROW())</f>
        <v>235  lv</v>
      </c>
      <c r="E858" s="2" t="str">
        <f>MONTH(INDEX([1]Calculation!$H:$H,ROW()))&amp;"/"&amp;DAY(INDEX([1]Calculation!$H:$H,ROW()))</f>
        <v>5/10</v>
      </c>
      <c r="F858" s="12">
        <f>ROUND(INDEX([1]Calculation!AK:AK,ROW()),1)</f>
        <v>0.1</v>
      </c>
      <c r="G858" s="8">
        <f>ROUND(INDEX([1]Calculation!K:K,ROW()),0)</f>
        <v>37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5</v>
      </c>
      <c r="K858" s="8">
        <f>ROUND(INDEX([1]Calculation!O:O,ROW()),0)</f>
        <v>1</v>
      </c>
      <c r="L858" s="8">
        <f>ROUND(INDEX([1]Calculation!P:P,ROW()),0)</f>
        <v>16</v>
      </c>
      <c r="M858" s="8">
        <f>ROUND(INDEX([1]Calculation!Q:Q,ROW()),0)</f>
        <v>0</v>
      </c>
      <c r="N858" s="8">
        <f>ROUND(INDEX([1]Calculation!R:R,ROW()),0)</f>
        <v>9</v>
      </c>
      <c r="O858" s="8">
        <f>ROUND(INDEX([1]Calculation!S:S,ROW()),0)</f>
        <v>0</v>
      </c>
    </row>
    <row r="859" spans="1:15">
      <c r="A859" t="str">
        <f>INDEX([1]Calculation!$E:$E,ROW())</f>
        <v>US</v>
      </c>
      <c r="B859" t="str">
        <f>INDEX([1]Calculation!$C:$C,ROW())</f>
        <v>Zogby Interactive/JZ Analytics</v>
      </c>
      <c r="C859" t="str">
        <f>IF(INDEX([1]Calculation!$F:$F,ROW())=0,"-",INDEX([1]Calculation!$F:$F,ROW()))</f>
        <v>C</v>
      </c>
      <c r="D859" t="str">
        <f>INDEX([1]Calculation!$I:$I,ROW())&amp;"  "&amp;INDEX([1]Calculation!$J:$J,ROW())</f>
        <v>463  lv</v>
      </c>
      <c r="E859" s="2" t="str">
        <f>MONTH(INDEX([1]Calculation!$H:$H,ROW()))&amp;"/"&amp;DAY(INDEX([1]Calculation!$H:$H,ROW()))</f>
        <v>5/9</v>
      </c>
      <c r="F859" s="12">
        <f>ROUND(INDEX([1]Calculation!AK:AK,ROW()),1)</f>
        <v>0</v>
      </c>
      <c r="G859" s="8">
        <f>ROUND(INDEX([1]Calculation!K:K,ROW()),0)</f>
        <v>37</v>
      </c>
      <c r="H859" s="8">
        <f>ROUND(INDEX([1]Calculation!L:L,ROW()),0)</f>
        <v>0</v>
      </c>
      <c r="I859" s="8">
        <f>ROUND(INDEX([1]Calculation!M:M,ROW()),0)</f>
        <v>3</v>
      </c>
      <c r="J859" s="8">
        <f>ROUND(INDEX([1]Calculation!N:N,ROW()),0)</f>
        <v>7</v>
      </c>
      <c r="K859" s="8">
        <f>ROUND(INDEX([1]Calculation!O:O,ROW()),0)</f>
        <v>2</v>
      </c>
      <c r="L859" s="8">
        <f>ROUND(INDEX([1]Calculation!P:P,ROW()),0)</f>
        <v>15</v>
      </c>
      <c r="M859" s="8">
        <f>ROUND(INDEX([1]Calculation!Q:Q,ROW()),0)</f>
        <v>0</v>
      </c>
      <c r="N859" s="8">
        <f>ROUND(INDEX([1]Calculation!R:R,ROW()),0)</f>
        <v>6</v>
      </c>
      <c r="O859" s="8">
        <f>ROUND(INDEX([1]Calculation!S:S,ROW()),0)</f>
        <v>2</v>
      </c>
    </row>
    <row r="860" spans="1:15">
      <c r="A860" t="str">
        <f>INDEX([1]Calculation!$E:$E,ROW())</f>
        <v>South Carolina</v>
      </c>
      <c r="B860" t="str">
        <f>INDEX([1]Calculation!$C:$C,ROW())</f>
        <v>Change Research</v>
      </c>
      <c r="C860" t="str">
        <f>IF(INDEX([1]Calculation!$F:$F,ROW())=0,"-",INDEX([1]Calculation!$F:$F,ROW()))</f>
        <v>C</v>
      </c>
      <c r="D860" t="str">
        <f>INDEX([1]Calculation!$I:$I,ROW())&amp;"  "&amp;INDEX([1]Calculation!$J:$J,ROW())</f>
        <v>595  lv</v>
      </c>
      <c r="E860" s="2" t="str">
        <f>MONTH(INDEX([1]Calculation!$H:$H,ROW()))&amp;"/"&amp;DAY(INDEX([1]Calculation!$H:$H,ROW()))</f>
        <v>5/9</v>
      </c>
      <c r="F860" s="12">
        <f>ROUND(INDEX([1]Calculation!AK:AK,ROW()),1)</f>
        <v>0</v>
      </c>
      <c r="G860" s="8">
        <f>ROUND(INDEX([1]Calculation!K:K,ROW()),0)</f>
        <v>46</v>
      </c>
      <c r="H860" s="8">
        <f>ROUND(INDEX([1]Calculation!L:L,ROW()),0)</f>
        <v>0</v>
      </c>
      <c r="I860" s="8">
        <f>ROUND(INDEX([1]Calculation!M:M,ROW()),0)</f>
        <v>4</v>
      </c>
      <c r="J860" s="8">
        <f>ROUND(INDEX([1]Calculation!N:N,ROW()),0)</f>
        <v>8</v>
      </c>
      <c r="K860" s="8">
        <f>ROUND(INDEX([1]Calculation!O:O,ROW()),0)</f>
        <v>1</v>
      </c>
      <c r="L860" s="8">
        <f>ROUND(INDEX([1]Calculation!P:P,ROW()),0)</f>
        <v>15</v>
      </c>
      <c r="M860" s="8">
        <f>ROUND(INDEX([1]Calculation!Q:Q,ROW()),0)</f>
        <v>0</v>
      </c>
      <c r="N860" s="8">
        <f>ROUND(INDEX([1]Calculation!R:R,ROW()),0)</f>
        <v>8</v>
      </c>
      <c r="O860" s="8">
        <f>ROUND(INDEX([1]Calculation!S:S,ROW()),0)</f>
        <v>2</v>
      </c>
    </row>
    <row r="861" spans="1:15">
      <c r="A861" t="str">
        <f>INDEX([1]Calculation!$E:$E,ROW())</f>
        <v>Florida</v>
      </c>
      <c r="B861" t="str">
        <f>INDEX([1]Calculation!$C:$C,ROW())</f>
        <v>Tel Opinion Research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800  lv</v>
      </c>
      <c r="E861" s="2" t="str">
        <f>MONTH(INDEX([1]Calculation!$H:$H,ROW()))&amp;"/"&amp;DAY(INDEX([1]Calculation!$H:$H,ROW()))</f>
        <v>5/8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1</v>
      </c>
      <c r="J861" s="8">
        <f>ROUND(INDEX([1]Calculation!N:N,ROW()),0)</f>
        <v>3</v>
      </c>
      <c r="K861" s="8">
        <f>ROUND(INDEX([1]Calculation!O:O,ROW()),0)</f>
        <v>1</v>
      </c>
      <c r="L861" s="8">
        <f>ROUND(INDEX([1]Calculation!P:P,ROW()),0)</f>
        <v>16</v>
      </c>
      <c r="M861" s="8">
        <f>ROUND(INDEX([1]Calculation!Q:Q,ROW()),0)</f>
        <v>0</v>
      </c>
      <c r="N861" s="8">
        <f>ROUND(INDEX([1]Calculation!R:R,ROW()),0)</f>
        <v>5</v>
      </c>
      <c r="O861" s="8">
        <f>ROUND(INDEX([1]Calculation!S:S,ROW()),0)</f>
        <v>0</v>
      </c>
    </row>
    <row r="862" spans="1:15">
      <c r="A862" t="str">
        <f>INDEX([1]Calculation!$E:$E,ROW())</f>
        <v>New Hampshire</v>
      </c>
      <c r="B862" t="str">
        <f>INDEX([1]Calculation!$C:$C,ROW())</f>
        <v>Monmouth University</v>
      </c>
      <c r="C862" t="str">
        <f>IF(INDEX([1]Calculation!$F:$F,ROW())=0,"-",INDEX([1]Calculation!$F:$F,ROW()))</f>
        <v>A+</v>
      </c>
      <c r="D862" t="str">
        <f>INDEX([1]Calculation!$I:$I,ROW())&amp;"  "&amp;INDEX([1]Calculation!$J:$J,ROW())</f>
        <v>376  lv</v>
      </c>
      <c r="E862" s="2" t="str">
        <f>MONTH(INDEX([1]Calculation!$H:$H,ROW()))&amp;"/"&amp;DAY(INDEX([1]Calculation!$H:$H,ROW()))</f>
        <v>5/7</v>
      </c>
      <c r="F862" s="12">
        <f>ROUND(INDEX([1]Calculation!AK:AK,ROW()),1)</f>
        <v>0</v>
      </c>
      <c r="G862" s="8">
        <f>ROUND(INDEX([1]Calculation!K:K,ROW()),0)</f>
        <v>36</v>
      </c>
      <c r="H862" s="8">
        <f>ROUND(INDEX([1]Calculation!L:L,ROW()),0)</f>
        <v>0</v>
      </c>
      <c r="I862" s="8">
        <f>ROUND(INDEX([1]Calculation!M:M,ROW()),0)</f>
        <v>2</v>
      </c>
      <c r="J862" s="8">
        <f>ROUND(INDEX([1]Calculation!N:N,ROW()),0)</f>
        <v>9</v>
      </c>
      <c r="K862" s="8">
        <f>ROUND(INDEX([1]Calculation!O:O,ROW()),0)</f>
        <v>2</v>
      </c>
      <c r="L862" s="8">
        <f>ROUND(INDEX([1]Calculation!P:P,ROW()),0)</f>
        <v>18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GBAO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800  lv</v>
      </c>
      <c r="E863" s="2" t="str">
        <f>MONTH(INDEX([1]Calculation!$H:$H,ROW()))&amp;"/"&amp;DAY(INDEX([1]Calculation!$H:$H,ROW()))</f>
        <v>5/5</v>
      </c>
      <c r="F863" s="12">
        <f>ROUND(INDEX([1]Calculation!AK:AK,ROW()),1)</f>
        <v>1.5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5</v>
      </c>
      <c r="K863" s="8">
        <f>ROUND(INDEX([1]Calculation!O:O,ROW()),0)</f>
        <v>1</v>
      </c>
      <c r="L863" s="8">
        <f>ROUND(INDEX([1]Calculation!P:P,ROW()),0)</f>
        <v>13</v>
      </c>
      <c r="M863" s="8">
        <f>ROUND(INDEX([1]Calculation!Q:Q,ROW()),0)</f>
        <v>0</v>
      </c>
      <c r="N863" s="8">
        <f>ROUND(INDEX([1]Calculation!R:R,ROW()),0)</f>
        <v>8</v>
      </c>
      <c r="O863" s="8">
        <f>ROUND(INDEX([1]Calculation!S:S,ROW()),0)</f>
        <v>0</v>
      </c>
    </row>
    <row r="864" spans="1:15">
      <c r="A864" t="str">
        <f>INDEX([1]Calculation!$E:$E,ROW())</f>
        <v>California</v>
      </c>
      <c r="B864" t="str">
        <f>INDEX([1]Calculation!$C:$C,ROW())</f>
        <v>Capitol Weekly</v>
      </c>
      <c r="C864" t="str">
        <f>IF(INDEX([1]Calculation!$F:$F,ROW())=0,"-",INDEX([1]Calculation!$F:$F,ROW()))</f>
        <v>-</v>
      </c>
      <c r="D864" t="str">
        <f>INDEX([1]Calculation!$I:$I,ROW())&amp;"  "&amp;INDEX([1]Calculation!$J:$J,ROW())</f>
        <v>1041  lv</v>
      </c>
      <c r="E864" s="2" t="str">
        <f>MONTH(INDEX([1]Calculation!$H:$H,ROW()))&amp;"/"&amp;DAY(INDEX([1]Calculation!$H:$H,ROW()))</f>
        <v>4/30</v>
      </c>
      <c r="F864" s="12">
        <f>ROUND(INDEX([1]Calculation!AK:AK,ROW()),1)</f>
        <v>0</v>
      </c>
      <c r="G864" s="8">
        <f>ROUND(INDEX([1]Calculation!K:K,ROW()),0)</f>
        <v>20</v>
      </c>
      <c r="H864" s="8">
        <f>ROUND(INDEX([1]Calculation!L:L,ROW()),0)</f>
        <v>0</v>
      </c>
      <c r="I864" s="8">
        <f>ROUND(INDEX([1]Calculation!M:M,ROW()),0)</f>
        <v>2</v>
      </c>
      <c r="J864" s="8">
        <f>ROUND(INDEX([1]Calculation!N:N,ROW()),0)</f>
        <v>19</v>
      </c>
      <c r="K864" s="8">
        <f>ROUND(INDEX([1]Calculation!O:O,ROW()),0)</f>
        <v>3</v>
      </c>
      <c r="L864" s="8">
        <f>ROUND(INDEX([1]Calculation!P:P,ROW()),0)</f>
        <v>20</v>
      </c>
      <c r="M864" s="8">
        <f>ROUND(INDEX([1]Calculation!Q:Q,ROW()),0)</f>
        <v>0</v>
      </c>
      <c r="N864" s="8">
        <f>ROUND(INDEX([1]Calculation!R:R,ROW()),0)</f>
        <v>10</v>
      </c>
      <c r="O864" s="8">
        <f>ROUND(INDEX([1]Calculation!S:S,ROW()),0)</f>
        <v>0</v>
      </c>
    </row>
    <row r="865" spans="1:15">
      <c r="A865" t="str">
        <f>INDEX([1]Calculation!$E:$E,ROW())</f>
        <v>Indiana</v>
      </c>
      <c r="B865" t="str">
        <f>INDEX([1]Calculation!$C:$C,ROW())</f>
        <v>We Ask America</v>
      </c>
      <c r="C865" t="str">
        <f>IF(INDEX([1]Calculation!$F:$F,ROW())=0,"-",INDEX([1]Calculation!$F:$F,ROW()))</f>
        <v>C-</v>
      </c>
      <c r="D865" t="str">
        <f>INDEX([1]Calculation!$I:$I,ROW())&amp;"  "&amp;INDEX([1]Calculation!$J:$J,ROW())</f>
        <v>280  lv</v>
      </c>
      <c r="E865" s="2" t="str">
        <f>MONTH(INDEX([1]Calculation!$H:$H,ROW()))&amp;"/"&amp;DAY(INDEX([1]Calculation!$H:$H,ROW()))</f>
        <v>5/5</v>
      </c>
      <c r="F865" s="12">
        <f>ROUND(INDEX([1]Calculation!AK:AK,ROW()),1)</f>
        <v>0.6</v>
      </c>
      <c r="G865" s="8">
        <f>ROUND(INDEX([1]Calculation!K:K,ROW()),0)</f>
        <v>33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20</v>
      </c>
      <c r="K865" s="8">
        <f>ROUND(INDEX([1]Calculation!O:O,ROW()),0)</f>
        <v>0</v>
      </c>
      <c r="L865" s="8">
        <f>ROUND(INDEX([1]Calculation!P:P,ROW()),0)</f>
        <v>23</v>
      </c>
      <c r="M865" s="8">
        <f>ROUND(INDEX([1]Calculation!Q:Q,ROW()),0)</f>
        <v>0</v>
      </c>
      <c r="N865" s="8">
        <f>ROUND(INDEX([1]Calculation!R:R,ROW()),0)</f>
        <v>2</v>
      </c>
      <c r="O865" s="8">
        <f>ROUND(INDEX([1]Calculation!S:S,ROW()),0)</f>
        <v>0</v>
      </c>
    </row>
    <row r="866" spans="1:15">
      <c r="A866" t="str">
        <f>INDEX([1]Calculation!$E:$E,ROW())</f>
        <v>New Hampshire</v>
      </c>
      <c r="B866" t="str">
        <f>INDEX([1]Calculation!$C:$C,ROW())</f>
        <v>Change Research</v>
      </c>
      <c r="C866" t="str">
        <f>IF(INDEX([1]Calculation!$F:$F,ROW())=0,"-",INDEX([1]Calculation!$F:$F,ROW()))</f>
        <v>C</v>
      </c>
      <c r="D866" t="str">
        <f>INDEX([1]Calculation!$I:$I,ROW())&amp;"  "&amp;INDEX([1]Calculation!$J:$J,ROW())</f>
        <v>864  lv</v>
      </c>
      <c r="E866" s="2" t="str">
        <f>MONTH(INDEX([1]Calculation!$H:$H,ROW()))&amp;"/"&amp;DAY(INDEX([1]Calculation!$H:$H,ROW()))</f>
        <v>5/5</v>
      </c>
      <c r="F866" s="12">
        <f>ROUND(INDEX([1]Calculation!AK:AK,ROW()),1)</f>
        <v>0</v>
      </c>
      <c r="G866" s="8">
        <f>ROUND(INDEX([1]Calculation!K:K,ROW()),0)</f>
        <v>26</v>
      </c>
      <c r="H866" s="8">
        <f>ROUND(INDEX([1]Calculation!L:L,ROW()),0)</f>
        <v>0</v>
      </c>
      <c r="I866" s="8">
        <f>ROUND(INDEX([1]Calculation!M:M,ROW()),0)</f>
        <v>2</v>
      </c>
      <c r="J866" s="8">
        <f>ROUND(INDEX([1]Calculation!N:N,ROW()),0)</f>
        <v>12</v>
      </c>
      <c r="K866" s="8">
        <f>ROUND(INDEX([1]Calculation!O:O,ROW()),0)</f>
        <v>1</v>
      </c>
      <c r="L866" s="8">
        <f>ROUND(INDEX([1]Calculation!P:P,ROW()),0)</f>
        <v>30</v>
      </c>
      <c r="M866" s="8">
        <f>ROUND(INDEX([1]Calculation!Q:Q,ROW()),0)</f>
        <v>0</v>
      </c>
      <c r="N866" s="8">
        <f>ROUND(INDEX([1]Calculation!R:R,ROW()),0)</f>
        <v>9</v>
      </c>
      <c r="O866" s="8">
        <f>ROUND(INDEX([1]Calculation!S:S,ROW()),0)</f>
        <v>2</v>
      </c>
    </row>
    <row r="867" spans="1:15">
      <c r="A867" t="str">
        <f>INDEX([1]Calculation!$E:$E,ROW())</f>
        <v>US</v>
      </c>
      <c r="B867" t="str">
        <f>INDEX([1]Calculation!$C:$C,ROW())</f>
        <v>Morning Consult</v>
      </c>
      <c r="C867" t="str">
        <f>IF(INDEX([1]Calculation!$F:$F,ROW())=0,"-",INDEX([1]Calculation!$F:$F,ROW()))</f>
        <v>B/C</v>
      </c>
      <c r="D867" t="str">
        <f>INDEX([1]Calculation!$I:$I,ROW())&amp;"  "&amp;INDEX([1]Calculation!$J:$J,ROW())</f>
        <v>15770  lv</v>
      </c>
      <c r="E867" s="2" t="str">
        <f>MONTH(INDEX([1]Calculation!$H:$H,ROW()))&amp;"/"&amp;DAY(INDEX([1]Calculation!$H:$H,ROW()))</f>
        <v>5/5</v>
      </c>
      <c r="F867" s="12">
        <f>ROUND(INDEX([1]Calculation!AK:AK,ROW()),1)</f>
        <v>0</v>
      </c>
      <c r="G867" s="8">
        <f>ROUND(INDEX([1]Calculation!K:K,ROW()),0)</f>
        <v>40</v>
      </c>
      <c r="H867" s="8">
        <f>ROUND(INDEX([1]Calculation!L:L,ROW()),0)</f>
        <v>0</v>
      </c>
      <c r="I867" s="8">
        <f>ROUND(INDEX([1]Calculation!M:M,ROW()),0)</f>
        <v>3</v>
      </c>
      <c r="J867" s="8">
        <f>ROUND(INDEX([1]Calculation!N:N,ROW()),0)</f>
        <v>6</v>
      </c>
      <c r="K867" s="8">
        <f>ROUND(INDEX([1]Calculation!O:O,ROW()),0)</f>
        <v>2</v>
      </c>
      <c r="L867" s="8">
        <f>ROUND(INDEX([1]Calculation!P:P,ROW()),0)</f>
        <v>19</v>
      </c>
      <c r="M867" s="8">
        <f>ROUND(INDEX([1]Calculation!Q:Q,ROW()),0)</f>
        <v>0</v>
      </c>
      <c r="N867" s="8">
        <f>ROUND(INDEX([1]Calculation!R:R,ROW()),0)</f>
        <v>8</v>
      </c>
      <c r="O867" s="8">
        <f>ROUND(INDEX([1]Calculation!S:S,ROW()),0)</f>
        <v>1</v>
      </c>
    </row>
    <row r="868" spans="1:15">
      <c r="A868" t="str">
        <f>INDEX([1]Calculation!$E:$E,ROW())</f>
        <v>US</v>
      </c>
      <c r="B868" t="str">
        <f>INDEX([1]Calculation!$C:$C,ROW())</f>
        <v>Harris Insights &amp; Analytics</v>
      </c>
      <c r="C868" t="str">
        <f>IF(INDEX([1]Calculation!$F:$F,ROW())=0,"-",INDEX([1]Calculation!$F:$F,ROW()))</f>
        <v>C+</v>
      </c>
      <c r="D868" t="str">
        <f>INDEX([1]Calculation!$I:$I,ROW())&amp;"  "&amp;INDEX([1]Calculation!$J:$J,ROW())</f>
        <v>440  rv</v>
      </c>
      <c r="E868" s="2" t="str">
        <f>MONTH(INDEX([1]Calculation!$H:$H,ROW()))&amp;"/"&amp;DAY(INDEX([1]Calculation!$H:$H,ROW()))</f>
        <v>5/4</v>
      </c>
      <c r="F868" s="12">
        <f>ROUND(INDEX([1]Calculation!AK:AK,ROW()),1)</f>
        <v>0</v>
      </c>
      <c r="G868" s="8">
        <f>ROUND(INDEX([1]Calculation!K:K,ROW()),0)</f>
        <v>46</v>
      </c>
      <c r="H868" s="8">
        <f>ROUND(INDEX([1]Calculation!L:L,ROW()),0)</f>
        <v>0</v>
      </c>
      <c r="I868" s="8">
        <f>ROUND(INDEX([1]Calculation!M:M,ROW()),0)</f>
        <v>3</v>
      </c>
      <c r="J868" s="8">
        <f>ROUND(INDEX([1]Calculation!N:N,ROW()),0)</f>
        <v>8</v>
      </c>
      <c r="K868" s="8">
        <f>ROUND(INDEX([1]Calculation!O:O,ROW()),0)</f>
        <v>0</v>
      </c>
      <c r="L868" s="8">
        <f>ROUND(INDEX([1]Calculation!P:P,ROW()),0)</f>
        <v>14</v>
      </c>
      <c r="M868" s="8">
        <f>ROUND(INDEX([1]Calculation!Q:Q,ROW()),0)</f>
        <v>0</v>
      </c>
      <c r="N868" s="8">
        <f>ROUND(INDEX([1]Calculation!R:R,ROW()),0)</f>
        <v>7</v>
      </c>
      <c r="O868" s="8">
        <f>ROUND(INDEX([1]Calculation!S:S,ROW()),0)</f>
        <v>1</v>
      </c>
    </row>
    <row r="869" spans="1:15">
      <c r="A869" t="str">
        <f>INDEX([1]Calculation!$E:$E,ROW())</f>
        <v>South Carolina</v>
      </c>
      <c r="B869" t="str">
        <f>INDEX([1]Calculation!$C:$C,ROW())</f>
        <v>Optimus</v>
      </c>
      <c r="C869" t="str">
        <f>IF(INDEX([1]Calculation!$F:$F,ROW())=0,"-",INDEX([1]Calculation!$F:$F,ROW()))</f>
        <v>C/D</v>
      </c>
      <c r="D869" t="str">
        <f>INDEX([1]Calculation!$I:$I,ROW())&amp;"  "&amp;INDEX([1]Calculation!$J:$J,ROW())</f>
        <v>568  lv</v>
      </c>
      <c r="E869" s="2" t="str">
        <f>MONTH(INDEX([1]Calculation!$H:$H,ROW()))&amp;"/"&amp;DAY(INDEX([1]Calculation!$H:$H,ROW()))</f>
        <v>5/2</v>
      </c>
      <c r="F869" s="12">
        <f>ROUND(INDEX([1]Calculation!AK:AK,ROW()),1)</f>
        <v>0</v>
      </c>
      <c r="G869" s="8">
        <f>ROUND(INDEX([1]Calculation!K:K,ROW()),0)</f>
        <v>48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5</v>
      </c>
      <c r="K869" s="8">
        <f>ROUND(INDEX([1]Calculation!O:O,ROW()),0)</f>
        <v>1</v>
      </c>
      <c r="L869" s="8">
        <f>ROUND(INDEX([1]Calculation!P:P,ROW()),0)</f>
        <v>12</v>
      </c>
      <c r="M869" s="8">
        <f>ROUND(INDEX([1]Calculation!Q:Q,ROW()),0)</f>
        <v>0</v>
      </c>
      <c r="N869" s="8">
        <f>ROUND(INDEX([1]Calculation!R:R,ROW()),0)</f>
        <v>5</v>
      </c>
      <c r="O869" s="8">
        <f>ROUND(INDEX([1]Calculation!S:S,ROW()),0)</f>
        <v>0</v>
      </c>
    </row>
    <row r="870" spans="1:15">
      <c r="A870" t="str">
        <f>INDEX([1]Calculation!$E:$E,ROW())</f>
        <v>New Hampshire</v>
      </c>
      <c r="B870" t="str">
        <f>INDEX([1]Calculation!$C:$C,ROW())</f>
        <v>Optimus</v>
      </c>
      <c r="C870" t="str">
        <f>IF(INDEX([1]Calculation!$F:$F,ROW())=0,"-",INDEX([1]Calculation!$F:$F,ROW()))</f>
        <v>C/D</v>
      </c>
      <c r="D870" t="str">
        <f>INDEX([1]Calculation!$I:$I,ROW())&amp;"  "&amp;INDEX([1]Calculation!$J:$J,ROW())</f>
        <v>551  lv</v>
      </c>
      <c r="E870" s="2" t="str">
        <f>MONTH(INDEX([1]Calculation!$H:$H,ROW()))&amp;"/"&amp;DAY(INDEX([1]Calculation!$H:$H,ROW()))</f>
        <v>5/2</v>
      </c>
      <c r="F870" s="12">
        <f>ROUND(INDEX([1]Calculation!AK:AK,ROW()),1)</f>
        <v>0</v>
      </c>
      <c r="G870" s="8">
        <f>ROUND(INDEX([1]Calculation!K:K,ROW()),0)</f>
        <v>34</v>
      </c>
      <c r="H870" s="8">
        <f>ROUND(INDEX([1]Calculation!L:L,ROW()),0)</f>
        <v>0</v>
      </c>
      <c r="I870" s="8">
        <f>ROUND(INDEX([1]Calculation!M:M,ROW()),0)</f>
        <v>1</v>
      </c>
      <c r="J870" s="8">
        <f>ROUND(INDEX([1]Calculation!N:N,ROW()),0)</f>
        <v>10</v>
      </c>
      <c r="K870" s="8">
        <f>ROUND(INDEX([1]Calculation!O:O,ROW()),0)</f>
        <v>1</v>
      </c>
      <c r="L870" s="8">
        <f>ROUND(INDEX([1]Calculation!P:P,ROW()),0)</f>
        <v>16</v>
      </c>
      <c r="M870" s="8">
        <f>ROUND(INDEX([1]Calculation!Q:Q,ROW()),0)</f>
        <v>0</v>
      </c>
      <c r="N870" s="8">
        <f>ROUND(INDEX([1]Calculation!R:R,ROW()),0)</f>
        <v>9</v>
      </c>
      <c r="O870" s="8">
        <f>ROUND(INDEX([1]Calculation!S:S,ROW()),0)</f>
        <v>0</v>
      </c>
    </row>
    <row r="871" spans="1:15">
      <c r="A871" t="str">
        <f>INDEX([1]Calculation!$E:$E,ROW())</f>
        <v>Iowa</v>
      </c>
      <c r="B871" t="str">
        <f>INDEX([1]Calculation!$C:$C,ROW())</f>
        <v>Optimus</v>
      </c>
      <c r="C871" t="str">
        <f>IF(INDEX([1]Calculation!$F:$F,ROW())=0,"-",INDEX([1]Calculation!$F:$F,ROW()))</f>
        <v>C/D</v>
      </c>
      <c r="D871" t="str">
        <f>INDEX([1]Calculation!$I:$I,ROW())&amp;"  "&amp;INDEX([1]Calculation!$J:$J,ROW())</f>
        <v>576  lv</v>
      </c>
      <c r="E871" s="2" t="str">
        <f>MONTH(INDEX([1]Calculation!$H:$H,ROW()))&amp;"/"&amp;DAY(INDEX([1]Calculation!$H:$H,ROW()))</f>
        <v>5/2</v>
      </c>
      <c r="F871" s="12">
        <f>ROUND(INDEX([1]Calculation!AK:AK,ROW()),1)</f>
        <v>0</v>
      </c>
      <c r="G871" s="8">
        <f>ROUND(INDEX([1]Calculation!K:K,ROW()),0)</f>
        <v>35</v>
      </c>
      <c r="H871" s="8">
        <f>ROUND(INDEX([1]Calculation!L:L,ROW()),0)</f>
        <v>0</v>
      </c>
      <c r="I871" s="8">
        <f>ROUND(INDEX([1]Calculation!M:M,ROW()),0)</f>
        <v>2</v>
      </c>
      <c r="J871" s="8">
        <f>ROUND(INDEX([1]Calculation!N:N,ROW()),0)</f>
        <v>11</v>
      </c>
      <c r="K871" s="8">
        <f>ROUND(INDEX([1]Calculation!O:O,ROW()),0)</f>
        <v>4</v>
      </c>
      <c r="L871" s="8">
        <f>ROUND(INDEX([1]Calculation!P:P,ROW()),0)</f>
        <v>14</v>
      </c>
      <c r="M871" s="8">
        <f>ROUND(INDEX([1]Calculation!Q:Q,ROW()),0)</f>
        <v>0</v>
      </c>
      <c r="N871" s="8">
        <f>ROUND(INDEX([1]Calculation!R:R,ROW()),0)</f>
        <v>10</v>
      </c>
      <c r="O871" s="8">
        <f>ROUND(INDEX([1]Calculation!S:S,ROW()),0)</f>
        <v>0</v>
      </c>
    </row>
    <row r="872" spans="1:15">
      <c r="A872" t="str">
        <f>INDEX([1]Calculation!$E:$E,ROW())</f>
        <v>US</v>
      </c>
      <c r="B872" t="str">
        <f>INDEX([1]Calculation!$C:$C,ROW())</f>
        <v>Harris Insights &amp; Analytics</v>
      </c>
      <c r="C872" t="str">
        <f>IF(INDEX([1]Calculation!$F:$F,ROW())=0,"-",INDEX([1]Calculation!$F:$F,ROW()))</f>
        <v>C+</v>
      </c>
      <c r="D872" t="str">
        <f>INDEX([1]Calculation!$I:$I,ROW())&amp;"  "&amp;INDEX([1]Calculation!$J:$J,ROW())</f>
        <v>259  rv</v>
      </c>
      <c r="E872" s="2" t="str">
        <f>MONTH(INDEX([1]Calculation!$H:$H,ROW()))&amp;"/"&amp;DAY(INDEX([1]Calculation!$H:$H,ROW()))</f>
        <v>5/1</v>
      </c>
      <c r="F872" s="12">
        <f>ROUND(INDEX([1]Calculation!AK:AK,ROW()),1)</f>
        <v>0</v>
      </c>
      <c r="G872" s="8">
        <f>ROUND(INDEX([1]Calculation!K:K,ROW()),0)</f>
        <v>44</v>
      </c>
      <c r="H872" s="8">
        <f>ROUND(INDEX([1]Calculation!L:L,ROW()),0)</f>
        <v>2</v>
      </c>
      <c r="I872" s="8">
        <f>ROUND(INDEX([1]Calculation!M:M,ROW()),0)</f>
        <v>3</v>
      </c>
      <c r="J872" s="8">
        <f>ROUND(INDEX([1]Calculation!N:N,ROW()),0)</f>
        <v>2</v>
      </c>
      <c r="K872" s="8">
        <f>ROUND(INDEX([1]Calculation!O:O,ROW()),0)</f>
        <v>2</v>
      </c>
      <c r="L872" s="8">
        <f>ROUND(INDEX([1]Calculation!P:P,ROW()),0)</f>
        <v>14</v>
      </c>
      <c r="M872" s="8">
        <f>ROUND(INDEX([1]Calculation!Q:Q,ROW()),0)</f>
        <v>0</v>
      </c>
      <c r="N872" s="8">
        <f>ROUND(INDEX([1]Calculation!R:R,ROW()),0)</f>
        <v>5</v>
      </c>
      <c r="O872" s="8">
        <f>ROUND(INDEX([1]Calculation!S:S,ROW()),0)</f>
        <v>0</v>
      </c>
    </row>
    <row r="873" spans="1:15">
      <c r="A873" t="str">
        <f>INDEX([1]Calculation!$E:$E,ROW())</f>
        <v>US</v>
      </c>
      <c r="B873" t="str">
        <f>INDEX([1]Calculation!$C:$C,ROW())</f>
        <v>Harris Insights &amp; Analytics</v>
      </c>
      <c r="C873" t="str">
        <f>IF(INDEX([1]Calculation!$F:$F,ROW())=0,"-",INDEX([1]Calculation!$F:$F,ROW()))</f>
        <v>C+</v>
      </c>
      <c r="D873" t="str">
        <f>INDEX([1]Calculation!$I:$I,ROW())&amp;"  "&amp;INDEX([1]Calculation!$J:$J,ROW())</f>
        <v>254  rv</v>
      </c>
      <c r="E873" s="2" t="str">
        <f>MONTH(INDEX([1]Calculation!$H:$H,ROW()))&amp;"/"&amp;DAY(INDEX([1]Calculation!$H:$H,ROW()))</f>
        <v>5/1</v>
      </c>
      <c r="F873" s="12">
        <f>ROUND(INDEX([1]Calculation!AK:AK,ROW()),1)</f>
        <v>0</v>
      </c>
      <c r="G873" s="8">
        <f>ROUND(INDEX([1]Calculation!K:K,ROW()),0)</f>
        <v>34</v>
      </c>
      <c r="H873" s="8">
        <f>ROUND(INDEX([1]Calculation!L:L,ROW()),0)</f>
        <v>2</v>
      </c>
      <c r="I873" s="8">
        <f>ROUND(INDEX([1]Calculation!M:M,ROW()),0)</f>
        <v>5</v>
      </c>
      <c r="J873" s="8">
        <f>ROUND(INDEX([1]Calculation!N:N,ROW()),0)</f>
        <v>4</v>
      </c>
      <c r="K873" s="8">
        <f>ROUND(INDEX([1]Calculation!O:O,ROW()),0)</f>
        <v>1</v>
      </c>
      <c r="L873" s="8">
        <f>ROUND(INDEX([1]Calculation!P:P,ROW()),0)</f>
        <v>17</v>
      </c>
      <c r="M873" s="8">
        <f>ROUND(INDEX([1]Calculation!Q:Q,ROW()),0)</f>
        <v>0</v>
      </c>
      <c r="N873" s="8">
        <f>ROUND(INDEX([1]Calculation!R:R,ROW()),0)</f>
        <v>3</v>
      </c>
      <c r="O873" s="8">
        <f>ROUND(INDEX([1]Calculation!S:S,ROW()),0)</f>
        <v>2</v>
      </c>
    </row>
    <row r="874" spans="1:15">
      <c r="A874" t="str">
        <f>INDEX([1]Calculation!$E:$E,ROW())</f>
        <v>Virginia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551  lv</v>
      </c>
      <c r="E874" s="2" t="str">
        <f>MONTH(INDEX([1]Calculation!$H:$H,ROW()))&amp;"/"&amp;DAY(INDEX([1]Calculation!$H:$H,ROW()))</f>
        <v>4/30</v>
      </c>
      <c r="F874" s="12">
        <f>ROUND(INDEX([1]Calculation!AK:AK,ROW()),1)</f>
        <v>1</v>
      </c>
      <c r="G874" s="8">
        <f>ROUND(INDEX([1]Calculation!K:K,ROW()),0)</f>
        <v>41</v>
      </c>
      <c r="H874" s="8">
        <f>ROUND(INDEX([1]Calculation!L:L,ROW()),0)</f>
        <v>0</v>
      </c>
      <c r="I874" s="8">
        <f>ROUND(INDEX([1]Calculation!M:M,ROW()),0)</f>
        <v>3</v>
      </c>
      <c r="J874" s="8">
        <f>ROUND(INDEX([1]Calculation!N:N,ROW()),0)</f>
        <v>12</v>
      </c>
      <c r="K874" s="8">
        <f>ROUND(INDEX([1]Calculation!O:O,ROW()),0)</f>
        <v>1</v>
      </c>
      <c r="L874" s="8">
        <f>ROUND(INDEX([1]Calculation!P:P,ROW()),0)</f>
        <v>20</v>
      </c>
      <c r="M874" s="8">
        <f>ROUND(INDEX([1]Calculation!Q:Q,ROW()),0)</f>
        <v>0</v>
      </c>
      <c r="N874" s="8">
        <f>ROUND(INDEX([1]Calculation!R:R,ROW()),0)</f>
        <v>10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Quinnipiac University</v>
      </c>
      <c r="C875" t="str">
        <f>IF(INDEX([1]Calculation!$F:$F,ROW())=0,"-",INDEX([1]Calculation!$F:$F,ROW()))</f>
        <v>B+</v>
      </c>
      <c r="D875" t="str">
        <f>INDEX([1]Calculation!$I:$I,ROW())&amp;"  "&amp;INDEX([1]Calculation!$J:$J,ROW())</f>
        <v>419  rv</v>
      </c>
      <c r="E875" s="2" t="str">
        <f>MONTH(INDEX([1]Calculation!$H:$H,ROW()))&amp;"/"&amp;DAY(INDEX([1]Calculation!$H:$H,ROW()))</f>
        <v>4/29</v>
      </c>
      <c r="F875" s="12">
        <f>ROUND(INDEX([1]Calculation!AK:AK,ROW()),1)</f>
        <v>0</v>
      </c>
      <c r="G875" s="8">
        <f>ROUND(INDEX([1]Calculation!K:K,ROW()),0)</f>
        <v>38</v>
      </c>
      <c r="H875" s="8">
        <f>ROUND(INDEX([1]Calculation!L:L,ROW()),0)</f>
        <v>0</v>
      </c>
      <c r="I875" s="8">
        <f>ROUND(INDEX([1]Calculation!M:M,ROW()),0)</f>
        <v>2</v>
      </c>
      <c r="J875" s="8">
        <f>ROUND(INDEX([1]Calculation!N:N,ROW()),0)</f>
        <v>10</v>
      </c>
      <c r="K875" s="8">
        <f>ROUND(INDEX([1]Calculation!O:O,ROW()),0)</f>
        <v>1</v>
      </c>
      <c r="L875" s="8">
        <f>ROUND(INDEX([1]Calculation!P:P,ROW()),0)</f>
        <v>11</v>
      </c>
      <c r="M875" s="8">
        <f>ROUND(INDEX([1]Calculation!Q:Q,ROW()),0)</f>
        <v>0</v>
      </c>
      <c r="N875" s="8">
        <f>ROUND(INDEX([1]Calculation!R:R,ROW()),0)</f>
        <v>12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Harris Insights &amp; Analytics</v>
      </c>
      <c r="C876" t="str">
        <f>IF(INDEX([1]Calculation!$F:$F,ROW())=0,"-",INDEX([1]Calculation!$F:$F,ROW()))</f>
        <v>C+</v>
      </c>
      <c r="D876" t="str">
        <f>INDEX([1]Calculation!$I:$I,ROW())&amp;"  "&amp;INDEX([1]Calculation!$J:$J,ROW())</f>
        <v>741  rv</v>
      </c>
      <c r="E876" s="2" t="str">
        <f>MONTH(INDEX([1]Calculation!$H:$H,ROW()))&amp;"/"&amp;DAY(INDEX([1]Calculation!$H:$H,ROW()))</f>
        <v>4/28</v>
      </c>
      <c r="F876" s="12">
        <f>ROUND(INDEX([1]Calculation!AK:AK,ROW()),1)</f>
        <v>0</v>
      </c>
      <c r="G876" s="8">
        <f>ROUND(INDEX([1]Calculation!K:K,ROW()),0)</f>
        <v>33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5</v>
      </c>
      <c r="K876" s="8">
        <f>ROUND(INDEX([1]Calculation!O:O,ROW()),0)</f>
        <v>1</v>
      </c>
      <c r="L876" s="8">
        <f>ROUND(INDEX([1]Calculation!P:P,ROW()),0)</f>
        <v>16</v>
      </c>
      <c r="M876" s="8">
        <f>ROUND(INDEX([1]Calculation!Q:Q,ROW()),0)</f>
        <v>0</v>
      </c>
      <c r="N876" s="8">
        <f>ROUND(INDEX([1]Calculation!R:R,ROW()),0)</f>
        <v>6</v>
      </c>
      <c r="O876" s="8">
        <f>ROUND(INDEX([1]Calculation!S:S,ROW()),0)</f>
        <v>0</v>
      </c>
    </row>
    <row r="877" spans="1:15">
      <c r="A877" t="str">
        <f>INDEX([1]Calculation!$E:$E,ROW())</f>
        <v>US</v>
      </c>
      <c r="B877" t="str">
        <f>INDEX([1]Calculation!$C:$C,ROW())</f>
        <v>SSRS</v>
      </c>
      <c r="C877" t="str">
        <f>IF(INDEX([1]Calculation!$F:$F,ROW())=0,"-",INDEX([1]Calculation!$F:$F,ROW()))</f>
        <v>A/B</v>
      </c>
      <c r="D877" t="str">
        <f>INDEX([1]Calculation!$I:$I,ROW())&amp;"  "&amp;INDEX([1]Calculation!$J:$J,ROW())</f>
        <v>411  rv</v>
      </c>
      <c r="E877" s="2" t="str">
        <f>MONTH(INDEX([1]Calculation!$H:$H,ROW()))&amp;"/"&amp;DAY(INDEX([1]Calculation!$H:$H,ROW()))</f>
        <v>4/28</v>
      </c>
      <c r="F877" s="12">
        <f>ROUND(INDEX([1]Calculation!AK:AK,ROW()),1)</f>
        <v>0</v>
      </c>
      <c r="G877" s="8">
        <f>ROUND(INDEX([1]Calculation!K:K,ROW()),0)</f>
        <v>39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7</v>
      </c>
      <c r="K877" s="8">
        <f>ROUND(INDEX([1]Calculation!O:O,ROW()),0)</f>
        <v>2</v>
      </c>
      <c r="L877" s="8">
        <f>ROUND(INDEX([1]Calculation!P:P,ROW()),0)</f>
        <v>15</v>
      </c>
      <c r="M877" s="8">
        <f>ROUND(INDEX([1]Calculation!Q:Q,ROW()),0)</f>
        <v>0</v>
      </c>
      <c r="N877" s="8">
        <f>ROUND(INDEX([1]Calculation!R:R,ROW()),0)</f>
        <v>8</v>
      </c>
      <c r="O877" s="8">
        <f>ROUND(INDEX([1]Calculation!S:S,ROW()),0)</f>
        <v>1</v>
      </c>
    </row>
    <row r="878" spans="1:15">
      <c r="A878" t="str">
        <f>INDEX([1]Calculation!$E:$E,ROW())</f>
        <v>New Hampshire</v>
      </c>
      <c r="B878" t="str">
        <f>INDEX([1]Calculation!$C:$C,ROW())</f>
        <v>Suffolk University</v>
      </c>
      <c r="C878" t="str">
        <f>IF(INDEX([1]Calculation!$F:$F,ROW())=0,"-",INDEX([1]Calculation!$F:$F,ROW()))</f>
        <v>A-</v>
      </c>
      <c r="D878" t="str">
        <f>INDEX([1]Calculation!$I:$I,ROW())&amp;"  "&amp;INDEX([1]Calculation!$J:$J,ROW())</f>
        <v>429  lv</v>
      </c>
      <c r="E878" s="2" t="str">
        <f>MONTH(INDEX([1]Calculation!$H:$H,ROW()))&amp;"/"&amp;DAY(INDEX([1]Calculation!$H:$H,ROW()))</f>
        <v>4/28</v>
      </c>
      <c r="F878" s="12">
        <f>ROUND(INDEX([1]Calculation!AK:AK,ROW()),1)</f>
        <v>0</v>
      </c>
      <c r="G878" s="8">
        <f>ROUND(INDEX([1]Calculation!K:K,ROW()),0)</f>
        <v>20</v>
      </c>
      <c r="H878" s="8">
        <f>ROUND(INDEX([1]Calculation!L:L,ROW()),0)</f>
        <v>0</v>
      </c>
      <c r="I878" s="8">
        <f>ROUND(INDEX([1]Calculation!M:M,ROW()),0)</f>
        <v>3</v>
      </c>
      <c r="J878" s="8">
        <f>ROUND(INDEX([1]Calculation!N:N,ROW()),0)</f>
        <v>12</v>
      </c>
      <c r="K878" s="8">
        <f>ROUND(INDEX([1]Calculation!O:O,ROW()),0)</f>
        <v>1</v>
      </c>
      <c r="L878" s="8">
        <f>ROUND(INDEX([1]Calculation!P:P,ROW()),0)</f>
        <v>12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1</v>
      </c>
    </row>
    <row r="879" spans="1:15">
      <c r="A879" t="str">
        <f>INDEX([1]Calculation!$E:$E,ROW())</f>
        <v>US</v>
      </c>
      <c r="B879" t="str">
        <f>INDEX([1]Calculation!$C:$C,ROW())</f>
        <v>Morning Consult</v>
      </c>
      <c r="C879" t="str">
        <f>IF(INDEX([1]Calculation!$F:$F,ROW())=0,"-",INDEX([1]Calculation!$F:$F,ROW()))</f>
        <v>B/C</v>
      </c>
      <c r="D879" t="str">
        <f>INDEX([1]Calculation!$I:$I,ROW())&amp;"  "&amp;INDEX([1]Calculation!$J:$J,ROW())</f>
        <v>15475  lv</v>
      </c>
      <c r="E879" s="2" t="str">
        <f>MONTH(INDEX([1]Calculation!$H:$H,ROW()))&amp;"/"&amp;DAY(INDEX([1]Calculation!$H:$H,ROW()))</f>
        <v>4/28</v>
      </c>
      <c r="F879" s="12">
        <f>ROUND(INDEX([1]Calculation!AK:AK,ROW()),1)</f>
        <v>0</v>
      </c>
      <c r="G879" s="8">
        <f>ROUND(INDEX([1]Calculation!K:K,ROW()),0)</f>
        <v>36</v>
      </c>
      <c r="H879" s="8">
        <f>ROUND(INDEX([1]Calculation!L:L,ROW()),0)</f>
        <v>0</v>
      </c>
      <c r="I879" s="8">
        <f>ROUND(INDEX([1]Calculation!M:M,ROW()),0)</f>
        <v>3</v>
      </c>
      <c r="J879" s="8">
        <f>ROUND(INDEX([1]Calculation!N:N,ROW()),0)</f>
        <v>8</v>
      </c>
      <c r="K879" s="8">
        <f>ROUND(INDEX([1]Calculation!O:O,ROW()),0)</f>
        <v>2</v>
      </c>
      <c r="L879" s="8">
        <f>ROUND(INDEX([1]Calculation!P:P,ROW()),0)</f>
        <v>22</v>
      </c>
      <c r="M879" s="8">
        <f>ROUND(INDEX([1]Calculation!Q:Q,ROW()),0)</f>
        <v>0</v>
      </c>
      <c r="N879" s="8">
        <f>ROUND(INDEX([1]Calculation!R:R,ROW()),0)</f>
        <v>9</v>
      </c>
      <c r="O879" s="8">
        <f>ROUND(INDEX([1]Calculation!S:S,ROW()),0)</f>
        <v>2</v>
      </c>
    </row>
    <row r="880" spans="1:15">
      <c r="A880" t="str">
        <f>INDEX([1]Calculation!$E:$E,ROW())</f>
        <v>Texas</v>
      </c>
      <c r="B880" t="str">
        <f>INDEX([1]Calculation!$C:$C,ROW())</f>
        <v>Emerson College</v>
      </c>
      <c r="C880" t="str">
        <f>IF(INDEX([1]Calculation!$F:$F,ROW())=0,"-",INDEX([1]Calculation!$F:$F,ROW()))</f>
        <v>B-</v>
      </c>
      <c r="D880" t="str">
        <f>INDEX([1]Calculation!$I:$I,ROW())&amp;"  "&amp;INDEX([1]Calculation!$J:$J,ROW())</f>
        <v>342  lv</v>
      </c>
      <c r="E880" s="2" t="str">
        <f>MONTH(INDEX([1]Calculation!$H:$H,ROW()))&amp;"/"&amp;DAY(INDEX([1]Calculation!$H:$H,ROW()))</f>
        <v>4/28</v>
      </c>
      <c r="F880" s="12">
        <f>ROUND(INDEX([1]Calculation!AK:AK,ROW()),1)</f>
        <v>0.2</v>
      </c>
      <c r="G880" s="8">
        <f>ROUND(INDEX([1]Calculation!K:K,ROW()),0)</f>
        <v>23</v>
      </c>
      <c r="H880" s="8">
        <f>ROUND(INDEX([1]Calculation!L:L,ROW()),0)</f>
        <v>0</v>
      </c>
      <c r="I880" s="8">
        <f>ROUND(INDEX([1]Calculation!M:M,ROW()),0)</f>
        <v>1</v>
      </c>
      <c r="J880" s="8">
        <f>ROUND(INDEX([1]Calculation!N:N,ROW()),0)</f>
        <v>8</v>
      </c>
      <c r="K880" s="8">
        <f>ROUND(INDEX([1]Calculation!O:O,ROW()),0)</f>
        <v>3</v>
      </c>
      <c r="L880" s="8">
        <f>ROUND(INDEX([1]Calculation!P:P,ROW()),0)</f>
        <v>17</v>
      </c>
      <c r="M880" s="8">
        <f>ROUND(INDEX([1]Calculation!Q:Q,ROW()),0)</f>
        <v>0</v>
      </c>
      <c r="N880" s="8">
        <f>ROUND(INDEX([1]Calculation!R:R,ROW()),0)</f>
        <v>7</v>
      </c>
      <c r="O880" s="8">
        <f>ROUND(INDEX([1]Calculation!S:S,ROW()),0)</f>
        <v>3</v>
      </c>
    </row>
    <row r="881" spans="1:15">
      <c r="A881" t="str">
        <f>INDEX([1]Calculation!$E:$E,ROW())</f>
        <v>US</v>
      </c>
      <c r="B881" t="str">
        <f>INDEX([1]Calculation!$C:$C,ROW())</f>
        <v>ABC News/Washington Post</v>
      </c>
      <c r="C881" t="str">
        <f>IF(INDEX([1]Calculation!$F:$F,ROW())=0,"-",INDEX([1]Calculation!$F:$F,ROW()))</f>
        <v>A+</v>
      </c>
      <c r="D881" t="str">
        <f>INDEX([1]Calculation!$I:$I,ROW())&amp;"  "&amp;INDEX([1]Calculation!$J:$J,ROW())</f>
        <v>427  a</v>
      </c>
      <c r="E881" s="2" t="str">
        <f>MONTH(INDEX([1]Calculation!$H:$H,ROW()))&amp;"/"&amp;DAY(INDEX([1]Calculation!$H:$H,ROW()))</f>
        <v>4/25</v>
      </c>
      <c r="F881" s="12">
        <f>ROUND(INDEX([1]Calculation!AK:AK,ROW()),1)</f>
        <v>0</v>
      </c>
      <c r="G881" s="8">
        <f>ROUND(INDEX([1]Calculation!K:K,ROW()),0)</f>
        <v>17</v>
      </c>
      <c r="H881" s="8">
        <f>ROUND(INDEX([1]Calculation!L:L,ROW()),0)</f>
        <v>0</v>
      </c>
      <c r="I881" s="8">
        <f>ROUND(INDEX([1]Calculation!M:M,ROW()),0)</f>
        <v>1</v>
      </c>
      <c r="J881" s="8">
        <f>ROUND(INDEX([1]Calculation!N:N,ROW()),0)</f>
        <v>5</v>
      </c>
      <c r="K881" s="8">
        <f>ROUND(INDEX([1]Calculation!O:O,ROW()),0)</f>
        <v>1</v>
      </c>
      <c r="L881" s="8">
        <f>ROUND(INDEX([1]Calculation!P:P,ROW()),0)</f>
        <v>11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0</v>
      </c>
    </row>
    <row r="882" spans="1:15">
      <c r="A882" t="str">
        <f>INDEX([1]Calculation!$E:$E,ROW())</f>
        <v>US</v>
      </c>
      <c r="B882" t="str">
        <f>INDEX([1]Calculation!$C:$C,ROW())</f>
        <v>Ipsos</v>
      </c>
      <c r="C882" t="str">
        <f>IF(INDEX([1]Calculation!$F:$F,ROW())=0,"-",INDEX([1]Calculation!$F:$F,ROW()))</f>
        <v>B-</v>
      </c>
      <c r="D882" t="str">
        <f>INDEX([1]Calculation!$I:$I,ROW())&amp;"  "&amp;INDEX([1]Calculation!$J:$J,ROW())</f>
        <v>2237  a</v>
      </c>
      <c r="E882" s="2" t="str">
        <f>MONTH(INDEX([1]Calculation!$H:$H,ROW()))&amp;"/"&amp;DAY(INDEX([1]Calculation!$H:$H,ROW()))</f>
        <v>4/23</v>
      </c>
      <c r="F882" s="12">
        <f>ROUND(INDEX([1]Calculation!AK:AK,ROW()),1)</f>
        <v>0</v>
      </c>
      <c r="G882" s="8">
        <f>ROUND(INDEX([1]Calculation!K:K,ROW()),0)</f>
        <v>24</v>
      </c>
      <c r="H882" s="8">
        <f>ROUND(INDEX([1]Calculation!L:L,ROW()),0)</f>
        <v>0</v>
      </c>
      <c r="I882" s="8">
        <f>ROUND(INDEX([1]Calculation!M:M,ROW()),0)</f>
        <v>3</v>
      </c>
      <c r="J882" s="8">
        <f>ROUND(INDEX([1]Calculation!N:N,ROW()),0)</f>
        <v>7</v>
      </c>
      <c r="K882" s="8">
        <f>ROUND(INDEX([1]Calculation!O:O,ROW()),0)</f>
        <v>1</v>
      </c>
      <c r="L882" s="8">
        <f>ROUND(INDEX([1]Calculation!P:P,ROW()),0)</f>
        <v>15</v>
      </c>
      <c r="M882" s="8">
        <f>ROUND(INDEX([1]Calculation!Q:Q,ROW()),0)</f>
        <v>0</v>
      </c>
      <c r="N882" s="8">
        <f>ROUND(INDEX([1]Calculation!R:R,ROW()),0)</f>
        <v>5</v>
      </c>
      <c r="O882" s="8">
        <f>ROUND(INDEX([1]Calculation!S:S,ROW()),0)</f>
        <v>1</v>
      </c>
    </row>
    <row r="883" spans="1:15">
      <c r="A883" t="str">
        <f>INDEX([1]Calculation!$E:$E,ROW())</f>
        <v>Texas</v>
      </c>
      <c r="B883" t="str">
        <f>INDEX([1]Calculation!$C:$C,ROW())</f>
        <v>Change Research</v>
      </c>
      <c r="C883" t="str">
        <f>IF(INDEX([1]Calculation!$F:$F,ROW())=0,"-",INDEX([1]Calculation!$F:$F,ROW()))</f>
        <v>C</v>
      </c>
      <c r="D883" t="str">
        <f>INDEX([1]Calculation!$I:$I,ROW())&amp;"  "&amp;INDEX([1]Calculation!$J:$J,ROW())</f>
        <v>1578  lv</v>
      </c>
      <c r="E883" s="2" t="str">
        <f>MONTH(INDEX([1]Calculation!$H:$H,ROW()))&amp;"/"&amp;DAY(INDEX([1]Calculation!$H:$H,ROW()))</f>
        <v>4/22</v>
      </c>
      <c r="F883" s="12">
        <f>ROUND(INDEX([1]Calculation!AK:AK,ROW()),1)</f>
        <v>0</v>
      </c>
      <c r="G883" s="8">
        <f>ROUND(INDEX([1]Calculation!K:K,ROW()),0)</f>
        <v>0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21</v>
      </c>
      <c r="K883" s="8">
        <f>ROUND(INDEX([1]Calculation!O:O,ROW()),0)</f>
        <v>1</v>
      </c>
      <c r="L883" s="8">
        <f>ROUND(INDEX([1]Calculation!P:P,ROW()),0)</f>
        <v>23</v>
      </c>
      <c r="M883" s="8">
        <f>ROUND(INDEX([1]Calculation!Q:Q,ROW()),0)</f>
        <v>0</v>
      </c>
      <c r="N883" s="8">
        <f>ROUND(INDEX([1]Calculation!R:R,ROW()),0)</f>
        <v>5</v>
      </c>
      <c r="O883" s="8">
        <f>ROUND(INDEX([1]Calculation!S:S,ROW()),0)</f>
        <v>0</v>
      </c>
    </row>
    <row r="884" spans="1:15">
      <c r="A884" t="str">
        <f>INDEX([1]Calculation!$E:$E,ROW())</f>
        <v>Texas</v>
      </c>
      <c r="B884" t="str">
        <f>INDEX([1]Calculation!$C:$C,ROW())</f>
        <v>Change Research</v>
      </c>
      <c r="C884" t="str">
        <f>IF(INDEX([1]Calculation!$F:$F,ROW())=0,"-",INDEX([1]Calculation!$F:$F,ROW()))</f>
        <v>C</v>
      </c>
      <c r="D884" t="str">
        <f>INDEX([1]Calculation!$I:$I,ROW())&amp;"  "&amp;INDEX([1]Calculation!$J:$J,ROW())</f>
        <v>1578  lv</v>
      </c>
      <c r="E884" s="2" t="str">
        <f>MONTH(INDEX([1]Calculation!$H:$H,ROW()))&amp;"/"&amp;DAY(INDEX([1]Calculation!$H:$H,ROW()))</f>
        <v>4/22</v>
      </c>
      <c r="F884" s="12">
        <f>ROUND(INDEX([1]Calculation!AK:AK,ROW()),1)</f>
        <v>0.2</v>
      </c>
      <c r="G884" s="8">
        <f>ROUND(INDEX([1]Calculation!K:K,ROW()),0)</f>
        <v>20</v>
      </c>
      <c r="H884" s="8">
        <f>ROUND(INDEX([1]Calculation!L:L,ROW()),0)</f>
        <v>0</v>
      </c>
      <c r="I884" s="8">
        <f>ROUND(INDEX([1]Calculation!M:M,ROW()),0)</f>
        <v>2</v>
      </c>
      <c r="J884" s="8">
        <f>ROUND(INDEX([1]Calculation!N:N,ROW()),0)</f>
        <v>15</v>
      </c>
      <c r="K884" s="8">
        <f>ROUND(INDEX([1]Calculation!O:O,ROW()),0)</f>
        <v>1</v>
      </c>
      <c r="L884" s="8">
        <f>ROUND(INDEX([1]Calculation!P:P,ROW()),0)</f>
        <v>19</v>
      </c>
      <c r="M884" s="8">
        <f>ROUND(INDEX([1]Calculation!Q:Q,ROW()),0)</f>
        <v>0</v>
      </c>
      <c r="N884" s="8">
        <f>ROUND(INDEX([1]Calculation!R:R,ROW()),0)</f>
        <v>5</v>
      </c>
      <c r="O884" s="8">
        <f>ROUND(INDEX([1]Calculation!S:S,ROW()),0)</f>
        <v>1</v>
      </c>
    </row>
    <row r="885" spans="1:15">
      <c r="A885" t="str">
        <f>INDEX([1]Calculation!$E:$E,ROW())</f>
        <v>US</v>
      </c>
      <c r="B885" t="str">
        <f>INDEX([1]Calculation!$C:$C,ROW())</f>
        <v>Morning Consult</v>
      </c>
      <c r="C885" t="str">
        <f>IF(INDEX([1]Calculation!$F:$F,ROW())=0,"-",INDEX([1]Calculation!$F:$F,ROW()))</f>
        <v>B/C</v>
      </c>
      <c r="D885" t="str">
        <f>INDEX([1]Calculation!$I:$I,ROW())&amp;"  "&amp;INDEX([1]Calculation!$J:$J,ROW())</f>
        <v>14335  lv</v>
      </c>
      <c r="E885" s="2" t="str">
        <f>MONTH(INDEX([1]Calculation!$H:$H,ROW()))&amp;"/"&amp;DAY(INDEX([1]Calculation!$H:$H,ROW()))</f>
        <v>4/21</v>
      </c>
      <c r="F885" s="12">
        <f>ROUND(INDEX([1]Calculation!AK:AK,ROW()),1)</f>
        <v>0</v>
      </c>
      <c r="G885" s="8">
        <f>ROUND(INDEX([1]Calculation!K:K,ROW()),0)</f>
        <v>30</v>
      </c>
      <c r="H885" s="8">
        <f>ROUND(INDEX([1]Calculation!L:L,ROW()),0)</f>
        <v>0</v>
      </c>
      <c r="I885" s="8">
        <f>ROUND(INDEX([1]Calculation!M:M,ROW()),0)</f>
        <v>4</v>
      </c>
      <c r="J885" s="8">
        <f>ROUND(INDEX([1]Calculation!N:N,ROW()),0)</f>
        <v>9</v>
      </c>
      <c r="K885" s="8">
        <f>ROUND(INDEX([1]Calculation!O:O,ROW()),0)</f>
        <v>2</v>
      </c>
      <c r="L885" s="8">
        <f>ROUND(INDEX([1]Calculation!P:P,ROW()),0)</f>
        <v>24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2</v>
      </c>
    </row>
    <row r="886" spans="1:15">
      <c r="A886" t="str">
        <f>INDEX([1]Calculation!$E:$E,ROW())</f>
        <v>US</v>
      </c>
      <c r="B886" t="str">
        <f>INDEX([1]Calculation!$C:$C,ROW())</f>
        <v>Echelon Insights</v>
      </c>
      <c r="C886" t="str">
        <f>IF(INDEX([1]Calculation!$F:$F,ROW())=0,"-",INDEX([1]Calculation!$F:$F,ROW()))</f>
        <v>-</v>
      </c>
      <c r="D886" t="str">
        <f>INDEX([1]Calculation!$I:$I,ROW())&amp;"  "&amp;INDEX([1]Calculation!$J:$J,ROW())</f>
        <v>499  rv</v>
      </c>
      <c r="E886" s="2" t="str">
        <f>MONTH(INDEX([1]Calculation!$H:$H,ROW()))&amp;"/"&amp;DAY(INDEX([1]Calculation!$H:$H,ROW()))</f>
        <v>4/19</v>
      </c>
      <c r="F886" s="12">
        <f>ROUND(INDEX([1]Calculation!AK:AK,ROW()),1)</f>
        <v>0</v>
      </c>
      <c r="G886" s="8">
        <f>ROUND(INDEX([1]Calculation!K:K,ROW()),0)</f>
        <v>26</v>
      </c>
      <c r="H886" s="8">
        <f>ROUND(INDEX([1]Calculation!L:L,ROW()),0)</f>
        <v>0</v>
      </c>
      <c r="I886" s="8">
        <f>ROUND(INDEX([1]Calculation!M:M,ROW()),0)</f>
        <v>3</v>
      </c>
      <c r="J886" s="8">
        <f>ROUND(INDEX([1]Calculation!N:N,ROW()),0)</f>
        <v>7</v>
      </c>
      <c r="K886" s="8">
        <f>ROUND(INDEX([1]Calculation!O:O,ROW()),0)</f>
        <v>1</v>
      </c>
      <c r="L886" s="8">
        <f>ROUND(INDEX([1]Calculation!P:P,ROW()),0)</f>
        <v>22</v>
      </c>
      <c r="M886" s="8">
        <f>ROUND(INDEX([1]Calculation!Q:Q,ROW()),0)</f>
        <v>0</v>
      </c>
      <c r="N886" s="8">
        <f>ROUND(INDEX([1]Calculation!R:R,ROW()),0)</f>
        <v>3</v>
      </c>
      <c r="O886" s="8">
        <f>ROUND(INDEX([1]Calculation!S:S,ROW()),0)</f>
        <v>2</v>
      </c>
    </row>
    <row r="887" spans="1:15">
      <c r="A887" t="str">
        <f>INDEX([1]Calculation!$E:$E,ROW())</f>
        <v>New Hampshire</v>
      </c>
      <c r="B887" t="str">
        <f>INDEX([1]Calculation!$C:$C,ROW())</f>
        <v>University of New Hampshire</v>
      </c>
      <c r="C887" t="str">
        <f>IF(INDEX([1]Calculation!$F:$F,ROW())=0,"-",INDEX([1]Calculation!$F:$F,ROW()))</f>
        <v>B</v>
      </c>
      <c r="D887" t="str">
        <f>INDEX([1]Calculation!$I:$I,ROW())&amp;"  "&amp;INDEX([1]Calculation!$J:$J,ROW())</f>
        <v>241  lv</v>
      </c>
      <c r="E887" s="2" t="str">
        <f>MONTH(INDEX([1]Calculation!$H:$H,ROW()))&amp;"/"&amp;DAY(INDEX([1]Calculation!$H:$H,ROW()))</f>
        <v>4/18</v>
      </c>
      <c r="F887" s="12">
        <f>ROUND(INDEX([1]Calculation!AK:AK,ROW()),1)</f>
        <v>0</v>
      </c>
      <c r="G887" s="8">
        <f>ROUND(INDEX([1]Calculation!K:K,ROW()),0)</f>
        <v>12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11</v>
      </c>
      <c r="K887" s="8">
        <f>ROUND(INDEX([1]Calculation!O:O,ROW()),0)</f>
        <v>1</v>
      </c>
      <c r="L887" s="8">
        <f>ROUND(INDEX([1]Calculation!P:P,ROW()),0)</f>
        <v>18</v>
      </c>
      <c r="M887" s="8">
        <f>ROUND(INDEX([1]Calculation!Q:Q,ROW()),0)</f>
        <v>0</v>
      </c>
      <c r="N887" s="8">
        <f>ROUND(INDEX([1]Calculation!R:R,ROW()),0)</f>
        <v>3</v>
      </c>
      <c r="O887" s="8">
        <f>ROUND(INDEX([1]Calculation!S:S,ROW()),0)</f>
        <v>0</v>
      </c>
    </row>
    <row r="888" spans="1:15">
      <c r="A888" t="str">
        <f>INDEX([1]Calculation!$E:$E,ROW())</f>
        <v>Wisconsin</v>
      </c>
      <c r="B888" t="str">
        <f>INDEX([1]Calculation!$C:$C,ROW())</f>
        <v>Zogby Interactive/JZ Analytics</v>
      </c>
      <c r="C888" t="str">
        <f>IF(INDEX([1]Calculation!$F:$F,ROW())=0,"-",INDEX([1]Calculation!$F:$F,ROW()))</f>
        <v>C</v>
      </c>
      <c r="D888" t="str">
        <f>INDEX([1]Calculation!$I:$I,ROW())&amp;"  "&amp;INDEX([1]Calculation!$J:$J,ROW())</f>
        <v>485  lv</v>
      </c>
      <c r="E888" s="2" t="str">
        <f>MONTH(INDEX([1]Calculation!$H:$H,ROW()))&amp;"/"&amp;DAY(INDEX([1]Calculation!$H:$H,ROW()))</f>
        <v>4/18</v>
      </c>
      <c r="F888" s="12">
        <f>ROUND(INDEX([1]Calculation!AK:AK,ROW()),1)</f>
        <v>0.1</v>
      </c>
      <c r="G888" s="8">
        <f>ROUND(INDEX([1]Calculation!K:K,ROW()),0)</f>
        <v>24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10</v>
      </c>
      <c r="K888" s="8">
        <f>ROUND(INDEX([1]Calculation!O:O,ROW()),0)</f>
        <v>4</v>
      </c>
      <c r="L888" s="8">
        <f>ROUND(INDEX([1]Calculation!P:P,ROW()),0)</f>
        <v>20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1</v>
      </c>
    </row>
    <row r="889" spans="1:15">
      <c r="A889" t="str">
        <f>INDEX([1]Calculation!$E:$E,ROW())</f>
        <v>New Hampshire</v>
      </c>
      <c r="B889" t="str">
        <f>INDEX([1]Calculation!$C:$C,ROW())</f>
        <v>University of New Hampshire</v>
      </c>
      <c r="C889" t="str">
        <f>IF(INDEX([1]Calculation!$F:$F,ROW())=0,"-",INDEX([1]Calculation!$F:$F,ROW()))</f>
        <v>B</v>
      </c>
      <c r="D889" t="str">
        <f>INDEX([1]Calculation!$I:$I,ROW())&amp;"  "&amp;INDEX([1]Calculation!$J:$J,ROW())</f>
        <v>241  lv</v>
      </c>
      <c r="E889" s="2" t="str">
        <f>MONTH(INDEX([1]Calculation!$H:$H,ROW()))&amp;"/"&amp;DAY(INDEX([1]Calculation!$H:$H,ROW()))</f>
        <v>4/18</v>
      </c>
      <c r="F889" s="12">
        <f>ROUND(INDEX([1]Calculation!AK:AK,ROW()),1)</f>
        <v>0</v>
      </c>
      <c r="G889" s="8">
        <f>ROUND(INDEX([1]Calculation!K:K,ROW()),0)</f>
        <v>18</v>
      </c>
      <c r="H889" s="8">
        <f>ROUND(INDEX([1]Calculation!L:L,ROW()),0)</f>
        <v>0</v>
      </c>
      <c r="I889" s="8">
        <f>ROUND(INDEX([1]Calculation!M:M,ROW()),0)</f>
        <v>3</v>
      </c>
      <c r="J889" s="8">
        <f>ROUND(INDEX([1]Calculation!N:N,ROW()),0)</f>
        <v>15</v>
      </c>
      <c r="K889" s="8">
        <f>ROUND(INDEX([1]Calculation!O:O,ROW()),0)</f>
        <v>2</v>
      </c>
      <c r="L889" s="8">
        <f>ROUND(INDEX([1]Calculation!P:P,ROW()),0)</f>
        <v>30</v>
      </c>
      <c r="M889" s="8">
        <f>ROUND(INDEX([1]Calculation!Q:Q,ROW()),0)</f>
        <v>0</v>
      </c>
      <c r="N889" s="8">
        <f>ROUND(INDEX([1]Calculation!R:R,ROW()),0)</f>
        <v>5</v>
      </c>
      <c r="O889" s="8">
        <f>ROUND(INDEX([1]Calculation!S:S,ROW()),0)</f>
        <v>2</v>
      </c>
    </row>
    <row r="890" spans="1:15">
      <c r="A890" t="str">
        <f>INDEX([1]Calculation!$E:$E,ROW())</f>
        <v>Iowa</v>
      </c>
      <c r="B890" t="str">
        <f>INDEX([1]Calculation!$C:$C,ROW())</f>
        <v>Gravis Marketing</v>
      </c>
      <c r="C890" t="str">
        <f>IF(INDEX([1]Calculation!$F:$F,ROW())=0,"-",INDEX([1]Calculation!$F:$F,ROW()))</f>
        <v>C+</v>
      </c>
      <c r="D890" t="str">
        <f>INDEX([1]Calculation!$I:$I,ROW())&amp;"  "&amp;INDEX([1]Calculation!$J:$J,ROW())</f>
        <v>590  lv</v>
      </c>
      <c r="E890" s="2" t="str">
        <f>MONTH(INDEX([1]Calculation!$H:$H,ROW()))&amp;"/"&amp;DAY(INDEX([1]Calculation!$H:$H,ROW()))</f>
        <v>4/18</v>
      </c>
      <c r="F890" s="12">
        <f>ROUND(INDEX([1]Calculation!AK:AK,ROW()),1)</f>
        <v>1.2</v>
      </c>
      <c r="G890" s="8">
        <f>ROUND(INDEX([1]Calculation!K:K,ROW()),0)</f>
        <v>19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14</v>
      </c>
      <c r="K890" s="8">
        <f>ROUND(INDEX([1]Calculation!O:O,ROW()),0)</f>
        <v>4</v>
      </c>
      <c r="L890" s="8">
        <f>ROUND(INDEX([1]Calculation!P:P,ROW()),0)</f>
        <v>19</v>
      </c>
      <c r="M890" s="8">
        <f>ROUND(INDEX([1]Calculation!Q:Q,ROW()),0)</f>
        <v>0</v>
      </c>
      <c r="N890" s="8">
        <f>ROUND(INDEX([1]Calculation!R:R,ROW()),0)</f>
        <v>6</v>
      </c>
      <c r="O890" s="8">
        <f>ROUND(INDEX([1]Calculation!S:S,ROW()),0)</f>
        <v>1</v>
      </c>
    </row>
    <row r="891" spans="1:15">
      <c r="A891" t="str">
        <f>INDEX([1]Calculation!$E:$E,ROW())</f>
        <v>US</v>
      </c>
      <c r="B891" t="str">
        <f>INDEX([1]Calculation!$C:$C,ROW())</f>
        <v>USC Dornsife/LA Times</v>
      </c>
      <c r="C891" t="str">
        <f>IF(INDEX([1]Calculation!$F:$F,ROW())=0,"-",INDEX([1]Calculation!$F:$F,ROW()))</f>
        <v>B/C</v>
      </c>
      <c r="D891" t="str">
        <f>INDEX([1]Calculation!$I:$I,ROW())&amp;"  "&amp;INDEX([1]Calculation!$J:$J,ROW())</f>
        <v>1131  lv</v>
      </c>
      <c r="E891" s="2" t="str">
        <f>MONTH(INDEX([1]Calculation!$H:$H,ROW()))&amp;"/"&amp;DAY(INDEX([1]Calculation!$H:$H,ROW()))</f>
        <v>4/15</v>
      </c>
      <c r="F891" s="12">
        <f>ROUND(INDEX([1]Calculation!AK:AK,ROW()),1)</f>
        <v>0</v>
      </c>
      <c r="G891" s="8">
        <f>ROUND(INDEX([1]Calculation!K:K,ROW()),0)</f>
        <v>30</v>
      </c>
      <c r="H891" s="8">
        <f>ROUND(INDEX([1]Calculation!L:L,ROW()),0)</f>
        <v>0</v>
      </c>
      <c r="I891" s="8">
        <f>ROUND(INDEX([1]Calculation!M:M,ROW()),0)</f>
        <v>3</v>
      </c>
      <c r="J891" s="8">
        <f>ROUND(INDEX([1]Calculation!N:N,ROW()),0)</f>
        <v>3</v>
      </c>
      <c r="K891" s="8">
        <f>ROUND(INDEX([1]Calculation!O:O,ROW()),0)</f>
        <v>2</v>
      </c>
      <c r="L891" s="8">
        <f>ROUND(INDEX([1]Calculation!P:P,ROW()),0)</f>
        <v>19</v>
      </c>
      <c r="M891" s="8">
        <f>ROUND(INDEX([1]Calculation!Q:Q,ROW()),0)</f>
        <v>0</v>
      </c>
      <c r="N891" s="8">
        <f>ROUND(INDEX([1]Calculation!R:R,ROW()),0)</f>
        <v>5</v>
      </c>
      <c r="O891" s="8">
        <f>ROUND(INDEX([1]Calculation!S:S,ROW()),0)</f>
        <v>2</v>
      </c>
    </row>
    <row r="892" spans="1:15">
      <c r="A892" t="str">
        <f>INDEX([1]Calculation!$E:$E,ROW())</f>
        <v>US</v>
      </c>
      <c r="B892" t="str">
        <f>INDEX([1]Calculation!$C:$C,ROW())</f>
        <v>Monmouth University</v>
      </c>
      <c r="C892" t="str">
        <f>IF(INDEX([1]Calculation!$F:$F,ROW())=0,"-",INDEX([1]Calculation!$F:$F,ROW()))</f>
        <v>A+</v>
      </c>
      <c r="D892" t="str">
        <f>INDEX([1]Calculation!$I:$I,ROW())&amp;"  "&amp;INDEX([1]Calculation!$J:$J,ROW())</f>
        <v>330  rv</v>
      </c>
      <c r="E892" s="2" t="str">
        <f>MONTH(INDEX([1]Calculation!$H:$H,ROW()))&amp;"/"&amp;DAY(INDEX([1]Calculation!$H:$H,ROW()))</f>
        <v>4/15</v>
      </c>
      <c r="F892" s="12">
        <f>ROUND(INDEX([1]Calculation!AK:AK,ROW()),1)</f>
        <v>0</v>
      </c>
      <c r="G892" s="8">
        <f>ROUND(INDEX([1]Calculation!K:K,ROW()),0)</f>
        <v>0</v>
      </c>
      <c r="H892" s="8">
        <f>ROUND(INDEX([1]Calculation!L:L,ROW()),0)</f>
        <v>0</v>
      </c>
      <c r="I892" s="8">
        <f>ROUND(INDEX([1]Calculation!M:M,ROW()),0)</f>
        <v>3</v>
      </c>
      <c r="J892" s="8">
        <f>ROUND(INDEX([1]Calculation!N:N,ROW()),0)</f>
        <v>11</v>
      </c>
      <c r="K892" s="8">
        <f>ROUND(INDEX([1]Calculation!O:O,ROW()),0)</f>
        <v>2</v>
      </c>
      <c r="L892" s="8">
        <f>ROUND(INDEX([1]Calculation!P:P,ROW()),0)</f>
        <v>27</v>
      </c>
      <c r="M892" s="8">
        <f>ROUND(INDEX([1]Calculation!Q:Q,ROW()),0)</f>
        <v>0</v>
      </c>
      <c r="N892" s="8">
        <f>ROUND(INDEX([1]Calculation!R:R,ROW()),0)</f>
        <v>8</v>
      </c>
      <c r="O892" s="8">
        <f>ROUND(INDEX([1]Calculation!S:S,ROW()),0)</f>
        <v>1</v>
      </c>
    </row>
    <row r="893" spans="1:15">
      <c r="A893" t="str">
        <f>INDEX([1]Calculation!$E:$E,ROW())</f>
        <v>US</v>
      </c>
      <c r="B893" t="str">
        <f>INDEX([1]Calculation!$C:$C,ROW())</f>
        <v>Monmouth University</v>
      </c>
      <c r="C893" t="str">
        <f>IF(INDEX([1]Calculation!$F:$F,ROW())=0,"-",INDEX([1]Calculation!$F:$F,ROW()))</f>
        <v>A+</v>
      </c>
      <c r="D893" t="str">
        <f>INDEX([1]Calculation!$I:$I,ROW())&amp;"  "&amp;INDEX([1]Calculation!$J:$J,ROW())</f>
        <v>330  rv</v>
      </c>
      <c r="E893" s="2" t="str">
        <f>MONTH(INDEX([1]Calculation!$H:$H,ROW()))&amp;"/"&amp;DAY(INDEX([1]Calculation!$H:$H,ROW()))</f>
        <v>4/15</v>
      </c>
      <c r="F893" s="12">
        <f>ROUND(INDEX([1]Calculation!AK:AK,ROW()),1)</f>
        <v>0</v>
      </c>
      <c r="G893" s="8">
        <f>ROUND(INDEX([1]Calculation!K:K,ROW()),0)</f>
        <v>27</v>
      </c>
      <c r="H893" s="8">
        <f>ROUND(INDEX([1]Calculation!L:L,ROW()),0)</f>
        <v>0</v>
      </c>
      <c r="I893" s="8">
        <f>ROUND(INDEX([1]Calculation!M:M,ROW()),0)</f>
        <v>2</v>
      </c>
      <c r="J893" s="8">
        <f>ROUND(INDEX([1]Calculation!N:N,ROW()),0)</f>
        <v>8</v>
      </c>
      <c r="K893" s="8">
        <f>ROUND(INDEX([1]Calculation!O:O,ROW()),0)</f>
        <v>1</v>
      </c>
      <c r="L893" s="8">
        <f>ROUND(INDEX([1]Calculation!P:P,ROW()),0)</f>
        <v>20</v>
      </c>
      <c r="M893" s="8">
        <f>ROUND(INDEX([1]Calculation!Q:Q,ROW()),0)</f>
        <v>0</v>
      </c>
      <c r="N893" s="8">
        <f>ROUND(INDEX([1]Calculation!R:R,ROW()),0)</f>
        <v>6</v>
      </c>
      <c r="O893" s="8">
        <f>ROUND(INDEX([1]Calculation!S:S,ROW()),0)</f>
        <v>0</v>
      </c>
    </row>
    <row r="894" spans="1:15">
      <c r="A894" t="str">
        <f>INDEX([1]Calculation!$E:$E,ROW())</f>
        <v>US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2518  lv</v>
      </c>
      <c r="E894" s="2" t="str">
        <f>MONTH(INDEX([1]Calculation!$H:$H,ROW()))&amp;"/"&amp;DAY(INDEX([1]Calculation!$H:$H,ROW()))</f>
        <v>4/15</v>
      </c>
      <c r="F894" s="12">
        <f>ROUND(INDEX([1]Calculation!AK:AK,ROW()),1)</f>
        <v>0</v>
      </c>
      <c r="G894" s="8">
        <f>ROUND(INDEX([1]Calculation!K:K,ROW()),0)</f>
        <v>21</v>
      </c>
      <c r="H894" s="8">
        <f>ROUND(INDEX([1]Calculation!L:L,ROW()),0)</f>
        <v>0</v>
      </c>
      <c r="I894" s="8">
        <f>ROUND(INDEX([1]Calculation!M:M,ROW()),0)</f>
        <v>4</v>
      </c>
      <c r="J894" s="8">
        <f>ROUND(INDEX([1]Calculation!N:N,ROW()),0)</f>
        <v>17</v>
      </c>
      <c r="K894" s="8">
        <f>ROUND(INDEX([1]Calculation!O:O,ROW()),0)</f>
        <v>2</v>
      </c>
      <c r="L894" s="8">
        <f>ROUND(INDEX([1]Calculation!P:P,ROW()),0)</f>
        <v>20</v>
      </c>
      <c r="M894" s="8">
        <f>ROUND(INDEX([1]Calculation!Q:Q,ROW()),0)</f>
        <v>0</v>
      </c>
      <c r="N894" s="8">
        <f>ROUND(INDEX([1]Calculation!R:R,ROW()),0)</f>
        <v>8</v>
      </c>
      <c r="O894" s="8">
        <f>ROUND(INDEX([1]Calculation!S:S,ROW()),0)</f>
        <v>2</v>
      </c>
    </row>
    <row r="895" spans="1:15">
      <c r="A895" t="str">
        <f>INDEX([1]Calculation!$E:$E,ROW())</f>
        <v>US</v>
      </c>
      <c r="B895" t="str">
        <f>INDEX([1]Calculation!$C:$C,ROW())</f>
        <v>Change Research</v>
      </c>
      <c r="C895" t="str">
        <f>IF(INDEX([1]Calculation!$F:$F,ROW())=0,"-",INDEX([1]Calculation!$F:$F,ROW()))</f>
        <v>C</v>
      </c>
      <c r="D895" t="str">
        <f>INDEX([1]Calculation!$I:$I,ROW())&amp;"  "&amp;INDEX([1]Calculation!$J:$J,ROW())</f>
        <v>2518  lv</v>
      </c>
      <c r="E895" s="2" t="str">
        <f>MONTH(INDEX([1]Calculation!$H:$H,ROW()))&amp;"/"&amp;DAY(INDEX([1]Calculation!$H:$H,ROW()))</f>
        <v>4/15</v>
      </c>
      <c r="F895" s="12">
        <f>ROUND(INDEX([1]Calculation!AK:AK,ROW()),1)</f>
        <v>0</v>
      </c>
      <c r="G895" s="8">
        <f>ROUND(INDEX([1]Calculation!K:K,ROW()),0)</f>
        <v>0</v>
      </c>
      <c r="H895" s="8">
        <f>ROUND(INDEX([1]Calculation!L:L,ROW()),0)</f>
        <v>0</v>
      </c>
      <c r="I895" s="8">
        <f>ROUND(INDEX([1]Calculation!M:M,ROW()),0)</f>
        <v>5</v>
      </c>
      <c r="J895" s="8">
        <f>ROUND(INDEX([1]Calculation!N:N,ROW()),0)</f>
        <v>21</v>
      </c>
      <c r="K895" s="8">
        <f>ROUND(INDEX([1]Calculation!O:O,ROW()),0)</f>
        <v>3</v>
      </c>
      <c r="L895" s="8">
        <f>ROUND(INDEX([1]Calculation!P:P,ROW()),0)</f>
        <v>26</v>
      </c>
      <c r="M895" s="8">
        <f>ROUND(INDEX([1]Calculation!Q:Q,ROW()),0)</f>
        <v>0</v>
      </c>
      <c r="N895" s="8">
        <f>ROUND(INDEX([1]Calculation!R:R,ROW()),0)</f>
        <v>10</v>
      </c>
      <c r="O895" s="8">
        <f>ROUND(INDEX([1]Calculation!S:S,ROW()),0)</f>
        <v>3</v>
      </c>
    </row>
    <row r="896" spans="1:15">
      <c r="A896" t="str">
        <f>INDEX([1]Calculation!$E:$E,ROW())</f>
        <v>US</v>
      </c>
      <c r="B896" t="str">
        <f>INDEX([1]Calculation!$C:$C,ROW())</f>
        <v>USC Dornsife/LA Times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2196  lv</v>
      </c>
      <c r="E896" s="2" t="str">
        <f>MONTH(INDEX([1]Calculation!$H:$H,ROW()))&amp;"/"&amp;DAY(INDEX([1]Calculation!$H:$H,ROW()))</f>
        <v>4/15</v>
      </c>
      <c r="F896" s="12">
        <f>ROUND(INDEX([1]Calculation!AK:AK,ROW()),1)</f>
        <v>0</v>
      </c>
      <c r="G896" s="8">
        <f>ROUND(INDEX([1]Calculation!K:K,ROW()),0)</f>
        <v>27</v>
      </c>
      <c r="H896" s="8">
        <f>ROUND(INDEX([1]Calculation!L:L,ROW()),0)</f>
        <v>0</v>
      </c>
      <c r="I896" s="8">
        <f>ROUND(INDEX([1]Calculation!M:M,ROW()),0)</f>
        <v>2</v>
      </c>
      <c r="J896" s="8">
        <f>ROUND(INDEX([1]Calculation!N:N,ROW()),0)</f>
        <v>2</v>
      </c>
      <c r="K896" s="8">
        <f>ROUND(INDEX([1]Calculation!O:O,ROW()),0)</f>
        <v>1</v>
      </c>
      <c r="L896" s="8">
        <f>ROUND(INDEX([1]Calculation!P:P,ROW()),0)</f>
        <v>16</v>
      </c>
      <c r="M896" s="8">
        <f>ROUND(INDEX([1]Calculation!Q:Q,ROW()),0)</f>
        <v>0</v>
      </c>
      <c r="N896" s="8">
        <f>ROUND(INDEX([1]Calculation!R:R,ROW()),0)</f>
        <v>4</v>
      </c>
      <c r="O896" s="8">
        <f>ROUND(INDEX([1]Calculation!S:S,ROW()),0)</f>
        <v>1</v>
      </c>
    </row>
    <row r="897" spans="1:15">
      <c r="A897" t="str">
        <f>INDEX([1]Calculation!$E:$E,ROW())</f>
        <v>US</v>
      </c>
      <c r="B897" t="str">
        <f>INDEX([1]Calculation!$C:$C,ROW())</f>
        <v>Morning Consult</v>
      </c>
      <c r="C897" t="str">
        <f>IF(INDEX([1]Calculation!$F:$F,ROW())=0,"-",INDEX([1]Calculation!$F:$F,ROW()))</f>
        <v>B/C</v>
      </c>
      <c r="D897" t="str">
        <f>INDEX([1]Calculation!$I:$I,ROW())&amp;"  "&amp;INDEX([1]Calculation!$J:$J,ROW())</f>
        <v>12550  lv</v>
      </c>
      <c r="E897" s="2" t="str">
        <f>MONTH(INDEX([1]Calculation!$H:$H,ROW()))&amp;"/"&amp;DAY(INDEX([1]Calculation!$H:$H,ROW()))</f>
        <v>4/14</v>
      </c>
      <c r="F897" s="12">
        <f>ROUND(INDEX([1]Calculation!AK:AK,ROW()),1)</f>
        <v>0</v>
      </c>
      <c r="G897" s="8">
        <f>ROUND(INDEX([1]Calculation!K:K,ROW()),0)</f>
        <v>0</v>
      </c>
      <c r="H897" s="8">
        <f>ROUND(INDEX([1]Calculation!L:L,ROW()),0)</f>
        <v>0</v>
      </c>
      <c r="I897" s="8">
        <f>ROUND(INDEX([1]Calculation!M:M,ROW()),0)</f>
        <v>6</v>
      </c>
      <c r="J897" s="8">
        <f>ROUND(INDEX([1]Calculation!N:N,ROW()),0)</f>
        <v>9</v>
      </c>
      <c r="K897" s="8">
        <f>ROUND(INDEX([1]Calculation!O:O,ROW()),0)</f>
        <v>3</v>
      </c>
      <c r="L897" s="8">
        <f>ROUND(INDEX([1]Calculation!P:P,ROW()),0)</f>
        <v>35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2</v>
      </c>
    </row>
    <row r="898" spans="1:15">
      <c r="A898" t="str">
        <f>INDEX([1]Calculation!$E:$E,ROW())</f>
        <v>US</v>
      </c>
      <c r="B898" t="str">
        <f>INDEX([1]Calculation!$C:$C,ROW())</f>
        <v>Morning Consult</v>
      </c>
      <c r="C898" t="str">
        <f>IF(INDEX([1]Calculation!$F:$F,ROW())=0,"-",INDEX([1]Calculation!$F:$F,ROW()))</f>
        <v>B/C</v>
      </c>
      <c r="D898" t="str">
        <f>INDEX([1]Calculation!$I:$I,ROW())&amp;"  "&amp;INDEX([1]Calculation!$J:$J,ROW())</f>
        <v>12550  lv</v>
      </c>
      <c r="E898" s="2" t="str">
        <f>MONTH(INDEX([1]Calculation!$H:$H,ROW()))&amp;"/"&amp;DAY(INDEX([1]Calculation!$H:$H,ROW()))</f>
        <v>4/14</v>
      </c>
      <c r="F898" s="12">
        <f>ROUND(INDEX([1]Calculation!AK:AK,ROW()),1)</f>
        <v>0</v>
      </c>
      <c r="G898" s="8">
        <f>ROUND(INDEX([1]Calculation!K:K,ROW()),0)</f>
        <v>31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7</v>
      </c>
      <c r="K898" s="8">
        <f>ROUND(INDEX([1]Calculation!O:O,ROW()),0)</f>
        <v>2</v>
      </c>
      <c r="L898" s="8">
        <f>ROUND(INDEX([1]Calculation!P:P,ROW()),0)</f>
        <v>23</v>
      </c>
      <c r="M898" s="8">
        <f>ROUND(INDEX([1]Calculation!Q:Q,ROW()),0)</f>
        <v>0</v>
      </c>
      <c r="N898" s="8">
        <f>ROUND(INDEX([1]Calculation!R:R,ROW()),0)</f>
        <v>7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Emerson College</v>
      </c>
      <c r="C899" t="str">
        <f>IF(INDEX([1]Calculation!$F:$F,ROW())=0,"-",INDEX([1]Calculation!$F:$F,ROW()))</f>
        <v>B-</v>
      </c>
      <c r="D899" t="str">
        <f>INDEX([1]Calculation!$I:$I,ROW())&amp;"  "&amp;INDEX([1]Calculation!$J:$J,ROW())</f>
        <v>356  lv</v>
      </c>
      <c r="E899" s="2" t="str">
        <f>MONTH(INDEX([1]Calculation!$H:$H,ROW()))&amp;"/"&amp;DAY(INDEX([1]Calculation!$H:$H,ROW()))</f>
        <v>4/14</v>
      </c>
      <c r="F899" s="12">
        <f>ROUND(INDEX([1]Calculation!AK:AK,ROW()),1)</f>
        <v>0</v>
      </c>
      <c r="G899" s="8">
        <f>ROUND(INDEX([1]Calculation!K:K,ROW()),0)</f>
        <v>24</v>
      </c>
      <c r="H899" s="8">
        <f>ROUND(INDEX([1]Calculation!L:L,ROW()),0)</f>
        <v>0</v>
      </c>
      <c r="I899" s="8">
        <f>ROUND(INDEX([1]Calculation!M:M,ROW()),0)</f>
        <v>2</v>
      </c>
      <c r="J899" s="8">
        <f>ROUND(INDEX([1]Calculation!N:N,ROW()),0)</f>
        <v>9</v>
      </c>
      <c r="K899" s="8">
        <f>ROUND(INDEX([1]Calculation!O:O,ROW()),0)</f>
        <v>1</v>
      </c>
      <c r="L899" s="8">
        <f>ROUND(INDEX([1]Calculation!P:P,ROW()),0)</f>
        <v>29</v>
      </c>
      <c r="M899" s="8">
        <f>ROUND(INDEX([1]Calculation!Q:Q,ROW()),0)</f>
        <v>0</v>
      </c>
      <c r="N899" s="8">
        <f>ROUND(INDEX([1]Calculation!R:R,ROW()),0)</f>
        <v>7</v>
      </c>
      <c r="O899" s="8">
        <f>ROUND(INDEX([1]Calculation!S:S,ROW()),0)</f>
        <v>3</v>
      </c>
    </row>
    <row r="900" spans="1:15">
      <c r="A900" t="str">
        <f>INDEX([1]Calculation!$E:$E,ROW())</f>
        <v>Pennsylvania</v>
      </c>
      <c r="B900" t="str">
        <f>INDEX([1]Calculation!$C:$C,ROW())</f>
        <v>Muhlenberg College</v>
      </c>
      <c r="C900" t="str">
        <f>IF(INDEX([1]Calculation!$F:$F,ROW())=0,"-",INDEX([1]Calculation!$F:$F,ROW()))</f>
        <v>A+</v>
      </c>
      <c r="D900" t="str">
        <f>INDEX([1]Calculation!$I:$I,ROW())&amp;"  "&amp;INDEX([1]Calculation!$J:$J,ROW())</f>
        <v>405  rv</v>
      </c>
      <c r="E900" s="2" t="str">
        <f>MONTH(INDEX([1]Calculation!$H:$H,ROW()))&amp;"/"&amp;DAY(INDEX([1]Calculation!$H:$H,ROW()))</f>
        <v>4/10</v>
      </c>
      <c r="F900" s="12">
        <f>ROUND(INDEX([1]Calculation!AK:AK,ROW()),1)</f>
        <v>2.9</v>
      </c>
      <c r="G900" s="8">
        <f>ROUND(INDEX([1]Calculation!K:K,ROW()),0)</f>
        <v>28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4</v>
      </c>
      <c r="K900" s="8">
        <f>ROUND(INDEX([1]Calculation!O:O,ROW()),0)</f>
        <v>3</v>
      </c>
      <c r="L900" s="8">
        <f>ROUND(INDEX([1]Calculation!P:P,ROW()),0)</f>
        <v>16</v>
      </c>
      <c r="M900" s="8">
        <f>ROUND(INDEX([1]Calculation!Q:Q,ROW()),0)</f>
        <v>0</v>
      </c>
      <c r="N900" s="8">
        <f>ROUND(INDEX([1]Calculation!R:R,ROW()),0)</f>
        <v>8</v>
      </c>
      <c r="O900" s="8">
        <f>ROUND(INDEX([1]Calculation!S:S,ROW()),0)</f>
        <v>0</v>
      </c>
    </row>
    <row r="901" spans="1:15">
      <c r="A901" t="str">
        <f>INDEX([1]Calculation!$E:$E,ROW())</f>
        <v>Iowa</v>
      </c>
      <c r="B901" t="str">
        <f>INDEX([1]Calculation!$C:$C,ROW())</f>
        <v>Monmouth University</v>
      </c>
      <c r="C901" t="str">
        <f>IF(INDEX([1]Calculation!$F:$F,ROW())=0,"-",INDEX([1]Calculation!$F:$F,ROW()))</f>
        <v>A+</v>
      </c>
      <c r="D901" t="str">
        <f>INDEX([1]Calculation!$I:$I,ROW())&amp;"  "&amp;INDEX([1]Calculation!$J:$J,ROW())</f>
        <v>351  lv</v>
      </c>
      <c r="E901" s="2" t="str">
        <f>MONTH(INDEX([1]Calculation!$H:$H,ROW()))&amp;"/"&amp;DAY(INDEX([1]Calculation!$H:$H,ROW()))</f>
        <v>4/9</v>
      </c>
      <c r="F901" s="12">
        <f>ROUND(INDEX([1]Calculation!AK:AK,ROW()),1)</f>
        <v>0</v>
      </c>
      <c r="G901" s="8">
        <f>ROUND(INDEX([1]Calculation!K:K,ROW()),0)</f>
        <v>27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9</v>
      </c>
      <c r="K901" s="8">
        <f>ROUND(INDEX([1]Calculation!O:O,ROW()),0)</f>
        <v>4</v>
      </c>
      <c r="L901" s="8">
        <f>ROUND(INDEX([1]Calculation!P:P,ROW()),0)</f>
        <v>16</v>
      </c>
      <c r="M901" s="8">
        <f>ROUND(INDEX([1]Calculation!Q:Q,ROW()),0)</f>
        <v>0</v>
      </c>
      <c r="N901" s="8">
        <f>ROUND(INDEX([1]Calculation!R:R,ROW()),0)</f>
        <v>7</v>
      </c>
      <c r="O901" s="8">
        <f>ROUND(INDEX([1]Calculation!S:S,ROW()),0)</f>
        <v>1</v>
      </c>
    </row>
    <row r="902" spans="1:15">
      <c r="A902" t="str">
        <f>INDEX([1]Calculation!$E:$E,ROW())</f>
        <v>California</v>
      </c>
      <c r="B902" t="str">
        <f>INDEX([1]Calculation!$C:$C,ROW())</f>
        <v>Change Research</v>
      </c>
      <c r="C902" t="str">
        <f>IF(INDEX([1]Calculation!$F:$F,ROW())=0,"-",INDEX([1]Calculation!$F:$F,ROW()))</f>
        <v>C</v>
      </c>
      <c r="D902" t="str">
        <f>INDEX([1]Calculation!$I:$I,ROW())&amp;"  "&amp;INDEX([1]Calculation!$J:$J,ROW())</f>
        <v>2003  lv</v>
      </c>
      <c r="E902" s="2" t="str">
        <f>MONTH(INDEX([1]Calculation!$H:$H,ROW()))&amp;"/"&amp;DAY(INDEX([1]Calculation!$H:$H,ROW()))</f>
        <v>4/9</v>
      </c>
      <c r="F902" s="12">
        <f>ROUND(INDEX([1]Calculation!AK:AK,ROW()),1)</f>
        <v>0</v>
      </c>
      <c r="G902" s="8">
        <f>ROUND(INDEX([1]Calculation!K:K,ROW()),0)</f>
        <v>0</v>
      </c>
      <c r="H902" s="8">
        <f>ROUND(INDEX([1]Calculation!L:L,ROW()),0)</f>
        <v>0</v>
      </c>
      <c r="I902" s="8">
        <f>ROUND(INDEX([1]Calculation!M:M,ROW()),0)</f>
        <v>5</v>
      </c>
      <c r="J902" s="8">
        <f>ROUND(INDEX([1]Calculation!N:N,ROW()),0)</f>
        <v>11</v>
      </c>
      <c r="K902" s="8">
        <f>ROUND(INDEX([1]Calculation!O:O,ROW()),0)</f>
        <v>1</v>
      </c>
      <c r="L902" s="8">
        <f>ROUND(INDEX([1]Calculation!P:P,ROW()),0)</f>
        <v>28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1</v>
      </c>
    </row>
    <row r="903" spans="1:15">
      <c r="A903" t="str">
        <f>INDEX([1]Calculation!$E:$E,ROW())</f>
        <v>California</v>
      </c>
      <c r="B903" t="str">
        <f>INDEX([1]Calculation!$C:$C,ROW())</f>
        <v>Change Research</v>
      </c>
      <c r="C903" t="str">
        <f>IF(INDEX([1]Calculation!$F:$F,ROW())=0,"-",INDEX([1]Calculation!$F:$F,ROW()))</f>
        <v>C</v>
      </c>
      <c r="D903" t="str">
        <f>INDEX([1]Calculation!$I:$I,ROW())&amp;"  "&amp;INDEX([1]Calculation!$J:$J,ROW())</f>
        <v>2003  lv</v>
      </c>
      <c r="E903" s="2" t="str">
        <f>MONTH(INDEX([1]Calculation!$H:$H,ROW()))&amp;"/"&amp;DAY(INDEX([1]Calculation!$H:$H,ROW()))</f>
        <v>4/9</v>
      </c>
      <c r="F903" s="12">
        <f>ROUND(INDEX([1]Calculation!AK:AK,ROW()),1)</f>
        <v>0</v>
      </c>
      <c r="G903" s="8">
        <f>ROUND(INDEX([1]Calculation!K:K,ROW()),0)</f>
        <v>21</v>
      </c>
      <c r="H903" s="8">
        <f>ROUND(INDEX([1]Calculation!L:L,ROW()),0)</f>
        <v>0</v>
      </c>
      <c r="I903" s="8">
        <f>ROUND(INDEX([1]Calculation!M:M,ROW()),0)</f>
        <v>3</v>
      </c>
      <c r="J903" s="8">
        <f>ROUND(INDEX([1]Calculation!N:N,ROW()),0)</f>
        <v>9</v>
      </c>
      <c r="K903" s="8">
        <f>ROUND(INDEX([1]Calculation!O:O,ROW()),0)</f>
        <v>1</v>
      </c>
      <c r="L903" s="8">
        <f>ROUND(INDEX([1]Calculation!P:P,ROW()),0)</f>
        <v>22</v>
      </c>
      <c r="M903" s="8">
        <f>ROUND(INDEX([1]Calculation!Q:Q,ROW()),0)</f>
        <v>0</v>
      </c>
      <c r="N903" s="8">
        <f>ROUND(INDEX([1]Calculation!R:R,ROW()),0)</f>
        <v>8</v>
      </c>
      <c r="O903" s="8">
        <f>ROUND(INDEX([1]Calculation!S:S,ROW()),0)</f>
        <v>1</v>
      </c>
    </row>
    <row r="904" spans="1:15">
      <c r="A904" t="str">
        <f>INDEX([1]Calculation!$E:$E,ROW())</f>
        <v>New Hampshire</v>
      </c>
      <c r="B904" t="str">
        <f>INDEX([1]Calculation!$C:$C,ROW())</f>
        <v>St. Anselm</v>
      </c>
      <c r="C904" t="str">
        <f>IF(INDEX([1]Calculation!$F:$F,ROW())=0,"-",INDEX([1]Calculation!$F:$F,ROW()))</f>
        <v>-</v>
      </c>
      <c r="D904" t="str">
        <f>INDEX([1]Calculation!$I:$I,ROW())&amp;"  "&amp;INDEX([1]Calculation!$J:$J,ROW())</f>
        <v>326  lv</v>
      </c>
      <c r="E904" s="2" t="str">
        <f>MONTH(INDEX([1]Calculation!$H:$H,ROW()))&amp;"/"&amp;DAY(INDEX([1]Calculation!$H:$H,ROW()))</f>
        <v>4/8</v>
      </c>
      <c r="F904" s="12">
        <f>ROUND(INDEX([1]Calculation!AK:AK,ROW()),1)</f>
        <v>0</v>
      </c>
      <c r="G904" s="8">
        <f>ROUND(INDEX([1]Calculation!K:K,ROW()),0)</f>
        <v>23</v>
      </c>
      <c r="H904" s="8">
        <f>ROUND(INDEX([1]Calculation!L:L,ROW()),0)</f>
        <v>0</v>
      </c>
      <c r="I904" s="8">
        <f>ROUND(INDEX([1]Calculation!M:M,ROW()),0)</f>
        <v>4</v>
      </c>
      <c r="J904" s="8">
        <f>ROUND(INDEX([1]Calculation!N:N,ROW()),0)</f>
        <v>11</v>
      </c>
      <c r="K904" s="8">
        <f>ROUND(INDEX([1]Calculation!O:O,ROW()),0)</f>
        <v>2</v>
      </c>
      <c r="L904" s="8">
        <f>ROUND(INDEX([1]Calculation!P:P,ROW()),0)</f>
        <v>16</v>
      </c>
      <c r="M904" s="8">
        <f>ROUND(INDEX([1]Calculation!Q:Q,ROW()),0)</f>
        <v>0</v>
      </c>
      <c r="N904" s="8">
        <f>ROUND(INDEX([1]Calculation!R:R,ROW()),0)</f>
        <v>9</v>
      </c>
      <c r="O904" s="8">
        <f>ROUND(INDEX([1]Calculation!S:S,ROW()),0)</f>
        <v>0</v>
      </c>
    </row>
    <row r="905" spans="1:15">
      <c r="A905" t="str">
        <f>INDEX([1]Calculation!$E:$E,ROW())</f>
        <v>California</v>
      </c>
      <c r="B905" t="str">
        <f>INDEX([1]Calculation!$C:$C,ROW())</f>
        <v>Quinnipiac University</v>
      </c>
      <c r="C905" t="str">
        <f>IF(INDEX([1]Calculation!$F:$F,ROW())=0,"-",INDEX([1]Calculation!$F:$F,ROW()))</f>
        <v>B+</v>
      </c>
      <c r="D905" t="str">
        <f>INDEX([1]Calculation!$I:$I,ROW())&amp;"  "&amp;INDEX([1]Calculation!$J:$J,ROW())</f>
        <v>482  rv</v>
      </c>
      <c r="E905" s="2" t="str">
        <f>MONTH(INDEX([1]Calculation!$H:$H,ROW()))&amp;"/"&amp;DAY(INDEX([1]Calculation!$H:$H,ROW()))</f>
        <v>4/8</v>
      </c>
      <c r="F905" s="12">
        <f>ROUND(INDEX([1]Calculation!AK:AK,ROW()),1)</f>
        <v>0.2</v>
      </c>
      <c r="G905" s="8">
        <f>ROUND(INDEX([1]Calculation!K:K,ROW()),0)</f>
        <v>26</v>
      </c>
      <c r="H905" s="8">
        <f>ROUND(INDEX([1]Calculation!L:L,ROW()),0)</f>
        <v>0</v>
      </c>
      <c r="I905" s="8">
        <f>ROUND(INDEX([1]Calculation!M:M,ROW()),0)</f>
        <v>2</v>
      </c>
      <c r="J905" s="8">
        <f>ROUND(INDEX([1]Calculation!N:N,ROW()),0)</f>
        <v>7</v>
      </c>
      <c r="K905" s="8">
        <f>ROUND(INDEX([1]Calculation!O:O,ROW()),0)</f>
        <v>2</v>
      </c>
      <c r="L905" s="8">
        <f>ROUND(INDEX([1]Calculation!P:P,ROW()),0)</f>
        <v>18</v>
      </c>
      <c r="M905" s="8">
        <f>ROUND(INDEX([1]Calculation!Q:Q,ROW()),0)</f>
        <v>0</v>
      </c>
      <c r="N905" s="8">
        <f>ROUND(INDEX([1]Calculation!R:R,ROW()),0)</f>
        <v>7</v>
      </c>
      <c r="O905" s="8">
        <f>ROUND(INDEX([1]Calculation!S:S,ROW()),0)</f>
        <v>1</v>
      </c>
    </row>
    <row r="906" spans="1:15">
      <c r="A906" t="str">
        <f>INDEX([1]Calculation!$E:$E,ROW())</f>
        <v>US</v>
      </c>
      <c r="B906" t="str">
        <f>INDEX([1]Calculation!$C:$C,ROW())</f>
        <v>Morning Consult</v>
      </c>
      <c r="C906" t="str">
        <f>IF(INDEX([1]Calculation!$F:$F,ROW())=0,"-",INDEX([1]Calculation!$F:$F,ROW()))</f>
        <v>B/C</v>
      </c>
      <c r="D906" t="str">
        <f>INDEX([1]Calculation!$I:$I,ROW())&amp;"  "&amp;INDEX([1]Calculation!$J:$J,ROW())</f>
        <v>13644  lv</v>
      </c>
      <c r="E906" s="2" t="str">
        <f>MONTH(INDEX([1]Calculation!$H:$H,ROW()))&amp;"/"&amp;DAY(INDEX([1]Calculation!$H:$H,ROW()))</f>
        <v>4/7</v>
      </c>
      <c r="F906" s="12">
        <f>ROUND(INDEX([1]Calculation!AK:AK,ROW()),1)</f>
        <v>0</v>
      </c>
      <c r="G906" s="8">
        <f>ROUND(INDEX([1]Calculation!K:K,ROW()),0)</f>
        <v>32</v>
      </c>
      <c r="H906" s="8">
        <f>ROUND(INDEX([1]Calculation!L:L,ROW()),0)</f>
        <v>0</v>
      </c>
      <c r="I906" s="8">
        <f>ROUND(INDEX([1]Calculation!M:M,ROW()),0)</f>
        <v>4</v>
      </c>
      <c r="J906" s="8">
        <f>ROUND(INDEX([1]Calculation!N:N,ROW()),0)</f>
        <v>5</v>
      </c>
      <c r="K906" s="8">
        <f>ROUND(INDEX([1]Calculation!O:O,ROW()),0)</f>
        <v>2</v>
      </c>
      <c r="L906" s="8">
        <f>ROUND(INDEX([1]Calculation!P:P,ROW()),0)</f>
        <v>23</v>
      </c>
      <c r="M906" s="8">
        <f>ROUND(INDEX([1]Calculation!Q:Q,ROW()),0)</f>
        <v>0</v>
      </c>
      <c r="N906" s="8">
        <f>ROUND(INDEX([1]Calculation!R:R,ROW()),0)</f>
        <v>7</v>
      </c>
      <c r="O906" s="8">
        <f>ROUND(INDEX([1]Calculation!S:S,ROW()),0)</f>
        <v>1</v>
      </c>
    </row>
    <row r="907" spans="1:15">
      <c r="A907" t="str">
        <f>INDEX([1]Calculation!$E:$E,ROW())</f>
        <v>Massachusetts</v>
      </c>
      <c r="B907" t="str">
        <f>INDEX([1]Calculation!$C:$C,ROW())</f>
        <v>Emerson College</v>
      </c>
      <c r="C907" t="str">
        <f>IF(INDEX([1]Calculation!$F:$F,ROW())=0,"-",INDEX([1]Calculation!$F:$F,ROW()))</f>
        <v>B-</v>
      </c>
      <c r="D907" t="str">
        <f>INDEX([1]Calculation!$I:$I,ROW())&amp;"  "&amp;INDEX([1]Calculation!$J:$J,ROW())</f>
        <v>371  lv</v>
      </c>
      <c r="E907" s="2" t="str">
        <f>MONTH(INDEX([1]Calculation!$H:$H,ROW()))&amp;"/"&amp;DAY(INDEX([1]Calculation!$H:$H,ROW()))</f>
        <v>4/7</v>
      </c>
      <c r="F907" s="12">
        <f>ROUND(INDEX([1]Calculation!AK:AK,ROW()),1)</f>
        <v>1.2</v>
      </c>
      <c r="G907" s="8">
        <f>ROUND(INDEX([1]Calculation!K:K,ROW()),0)</f>
        <v>23</v>
      </c>
      <c r="H907" s="8">
        <f>ROUND(INDEX([1]Calculation!L:L,ROW()),0)</f>
        <v>0</v>
      </c>
      <c r="I907" s="8">
        <f>ROUND(INDEX([1]Calculation!M:M,ROW()),0)</f>
        <v>2</v>
      </c>
      <c r="J907" s="8">
        <f>ROUND(INDEX([1]Calculation!N:N,ROW()),0)</f>
        <v>11</v>
      </c>
      <c r="K907" s="8">
        <f>ROUND(INDEX([1]Calculation!O:O,ROW()),0)</f>
        <v>2</v>
      </c>
      <c r="L907" s="8">
        <f>ROUND(INDEX([1]Calculation!P:P,ROW()),0)</f>
        <v>26</v>
      </c>
      <c r="M907" s="8">
        <f>ROUND(INDEX([1]Calculation!Q:Q,ROW()),0)</f>
        <v>0</v>
      </c>
      <c r="N907" s="8">
        <f>ROUND(INDEX([1]Calculation!R:R,ROW()),0)</f>
        <v>14</v>
      </c>
      <c r="O907" s="8">
        <f>ROUND(INDEX([1]Calculation!S:S,ROW()),0)</f>
        <v>1</v>
      </c>
    </row>
    <row r="908" spans="1:15">
      <c r="A908" t="str">
        <f>INDEX([1]Calculation!$E:$E,ROW())</f>
        <v>US</v>
      </c>
      <c r="B908" t="str">
        <f>INDEX([1]Calculation!$C:$C,ROW())</f>
        <v>Harris Insights &amp; Analytics</v>
      </c>
      <c r="C908" t="str">
        <f>IF(INDEX([1]Calculation!$F:$F,ROW())=0,"-",INDEX([1]Calculation!$F:$F,ROW()))</f>
        <v>C+</v>
      </c>
      <c r="D908" t="str">
        <f>INDEX([1]Calculation!$I:$I,ROW())&amp;"  "&amp;INDEX([1]Calculation!$J:$J,ROW())</f>
        <v>370  rv</v>
      </c>
      <c r="E908" s="2" t="str">
        <f>MONTH(INDEX([1]Calculation!$H:$H,ROW()))&amp;"/"&amp;DAY(INDEX([1]Calculation!$H:$H,ROW()))</f>
        <v>4/6</v>
      </c>
      <c r="F908" s="12">
        <f>ROUND(INDEX([1]Calculation!AK:AK,ROW()),1)</f>
        <v>0</v>
      </c>
      <c r="G908" s="8">
        <f>ROUND(INDEX([1]Calculation!K:K,ROW()),0)</f>
        <v>36</v>
      </c>
      <c r="H908" s="8">
        <f>ROUND(INDEX([1]Calculation!L:L,ROW()),0)</f>
        <v>0</v>
      </c>
      <c r="I908" s="8">
        <f>ROUND(INDEX([1]Calculation!M:M,ROW()),0)</f>
        <v>6</v>
      </c>
      <c r="J908" s="8">
        <f>ROUND(INDEX([1]Calculation!N:N,ROW()),0)</f>
        <v>4</v>
      </c>
      <c r="K908" s="8">
        <f>ROUND(INDEX([1]Calculation!O:O,ROW()),0)</f>
        <v>2</v>
      </c>
      <c r="L908" s="8">
        <f>ROUND(INDEX([1]Calculation!P:P,ROW()),0)</f>
        <v>19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1</v>
      </c>
    </row>
    <row r="909" spans="1:15">
      <c r="A909" t="str">
        <f>INDEX([1]Calculation!$E:$E,ROW())</f>
        <v>South Carolina</v>
      </c>
      <c r="B909" t="str">
        <f>INDEX([1]Calculation!$C:$C,ROW())</f>
        <v>Change Research</v>
      </c>
      <c r="C909" t="str">
        <f>IF(INDEX([1]Calculation!$F:$F,ROW())=0,"-",INDEX([1]Calculation!$F:$F,ROW()))</f>
        <v>C</v>
      </c>
      <c r="D909" t="str">
        <f>INDEX([1]Calculation!$I:$I,ROW())&amp;"  "&amp;INDEX([1]Calculation!$J:$J,ROW())</f>
        <v>744  lv</v>
      </c>
      <c r="E909" s="2" t="str">
        <f>MONTH(INDEX([1]Calculation!$H:$H,ROW()))&amp;"/"&amp;DAY(INDEX([1]Calculation!$H:$H,ROW()))</f>
        <v>4/4</v>
      </c>
      <c r="F909" s="12">
        <f>ROUND(INDEX([1]Calculation!AK:AK,ROW()),1)</f>
        <v>0</v>
      </c>
      <c r="G909" s="8">
        <f>ROUND(INDEX([1]Calculation!K:K,ROW()),0)</f>
        <v>0</v>
      </c>
      <c r="H909" s="8">
        <f>ROUND(INDEX([1]Calculation!L:L,ROW()),0)</f>
        <v>0</v>
      </c>
      <c r="I909" s="8">
        <f>ROUND(INDEX([1]Calculation!M:M,ROW()),0)</f>
        <v>12</v>
      </c>
      <c r="J909" s="8">
        <f>ROUND(INDEX([1]Calculation!N:N,ROW()),0)</f>
        <v>12</v>
      </c>
      <c r="K909" s="8">
        <f>ROUND(INDEX([1]Calculation!O:O,ROW()),0)</f>
        <v>2</v>
      </c>
      <c r="L909" s="8">
        <f>ROUND(INDEX([1]Calculation!P:P,ROW()),0)</f>
        <v>24</v>
      </c>
      <c r="M909" s="8">
        <f>ROUND(INDEX([1]Calculation!Q:Q,ROW()),0)</f>
        <v>0</v>
      </c>
      <c r="N909" s="8">
        <f>ROUND(INDEX([1]Calculation!R:R,ROW()),0)</f>
        <v>11</v>
      </c>
      <c r="O909" s="8">
        <f>ROUND(INDEX([1]Calculation!S:S,ROW()),0)</f>
        <v>1</v>
      </c>
    </row>
    <row r="910" spans="1:15">
      <c r="A910" t="str">
        <f>INDEX([1]Calculation!$E:$E,ROW())</f>
        <v>South Carolina</v>
      </c>
      <c r="B910" t="str">
        <f>INDEX([1]Calculation!$C:$C,ROW())</f>
        <v>Change Research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744  lv</v>
      </c>
      <c r="E910" s="2" t="str">
        <f>MONTH(INDEX([1]Calculation!$H:$H,ROW()))&amp;"/"&amp;DAY(INDEX([1]Calculation!$H:$H,ROW()))</f>
        <v>4/4</v>
      </c>
      <c r="F910" s="12">
        <f>ROUND(INDEX([1]Calculation!AK:AK,ROW()),1)</f>
        <v>0</v>
      </c>
      <c r="G910" s="8">
        <f>ROUND(INDEX([1]Calculation!K:K,ROW()),0)</f>
        <v>32</v>
      </c>
      <c r="H910" s="8">
        <f>ROUND(INDEX([1]Calculation!L:L,ROW()),0)</f>
        <v>0</v>
      </c>
      <c r="I910" s="8">
        <f>ROUND(INDEX([1]Calculation!M:M,ROW()),0)</f>
        <v>9</v>
      </c>
      <c r="J910" s="8">
        <f>ROUND(INDEX([1]Calculation!N:N,ROW()),0)</f>
        <v>7</v>
      </c>
      <c r="K910" s="8">
        <f>ROUND(INDEX([1]Calculation!O:O,ROW()),0)</f>
        <v>1</v>
      </c>
      <c r="L910" s="8">
        <f>ROUND(INDEX([1]Calculation!P:P,ROW()),0)</f>
        <v>14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1</v>
      </c>
    </row>
    <row r="911" spans="1:15">
      <c r="A911" t="str">
        <f>INDEX([1]Calculation!$E:$E,ROW())</f>
        <v>US</v>
      </c>
      <c r="B911" t="str">
        <f>INDEX([1]Calculation!$C:$C,ROW())</f>
        <v>Harris Insights &amp; Analytics</v>
      </c>
      <c r="C911" t="str">
        <f>IF(INDEX([1]Calculation!$F:$F,ROW())=0,"-",INDEX([1]Calculation!$F:$F,ROW()))</f>
        <v>C+</v>
      </c>
      <c r="D911" t="str">
        <f>INDEX([1]Calculation!$I:$I,ROW())&amp;"  "&amp;INDEX([1]Calculation!$J:$J,ROW())</f>
        <v>743  rv</v>
      </c>
      <c r="E911" s="2" t="str">
        <f>MONTH(INDEX([1]Calculation!$H:$H,ROW()))&amp;"/"&amp;DAY(INDEX([1]Calculation!$H:$H,ROW()))</f>
        <v>3/31</v>
      </c>
      <c r="F911" s="12">
        <f>ROUND(INDEX([1]Calculation!AK:AK,ROW()),1)</f>
        <v>0</v>
      </c>
      <c r="G911" s="8">
        <f>ROUND(INDEX([1]Calculation!K:K,ROW()),0)</f>
        <v>29</v>
      </c>
      <c r="H911" s="8">
        <f>ROUND(INDEX([1]Calculation!L:L,ROW()),0)</f>
        <v>0</v>
      </c>
      <c r="I911" s="8">
        <f>ROUND(INDEX([1]Calculation!M:M,ROW()),0)</f>
        <v>4</v>
      </c>
      <c r="J911" s="8">
        <f>ROUND(INDEX([1]Calculation!N:N,ROW()),0)</f>
        <v>3</v>
      </c>
      <c r="K911" s="8">
        <f>ROUND(INDEX([1]Calculation!O:O,ROW()),0)</f>
        <v>2</v>
      </c>
      <c r="L911" s="8">
        <f>ROUND(INDEX([1]Calculation!P:P,ROW()),0)</f>
        <v>18</v>
      </c>
      <c r="M911" s="8">
        <f>ROUND(INDEX([1]Calculation!Q:Q,ROW()),0)</f>
        <v>0</v>
      </c>
      <c r="N911" s="8">
        <f>ROUND(INDEX([1]Calculation!R:R,ROW()),0)</f>
        <v>5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Morning Consult</v>
      </c>
      <c r="C912" t="str">
        <f>IF(INDEX([1]Calculation!$F:$F,ROW())=0,"-",INDEX([1]Calculation!$F:$F,ROW()))</f>
        <v>B/C</v>
      </c>
      <c r="D912" t="str">
        <f>INDEX([1]Calculation!$I:$I,ROW())&amp;"  "&amp;INDEX([1]Calculation!$J:$J,ROW())</f>
        <v>12940  lv</v>
      </c>
      <c r="E912" s="2" t="str">
        <f>MONTH(INDEX([1]Calculation!$H:$H,ROW()))&amp;"/"&amp;DAY(INDEX([1]Calculation!$H:$H,ROW()))</f>
        <v>3/31</v>
      </c>
      <c r="F912" s="12">
        <f>ROUND(INDEX([1]Calculation!AK:AK,ROW()),1)</f>
        <v>0</v>
      </c>
      <c r="G912" s="8">
        <f>ROUND(INDEX([1]Calculation!K:K,ROW()),0)</f>
        <v>33</v>
      </c>
      <c r="H912" s="8">
        <f>ROUND(INDEX([1]Calculation!L:L,ROW()),0)</f>
        <v>0</v>
      </c>
      <c r="I912" s="8">
        <f>ROUND(INDEX([1]Calculation!M:M,ROW()),0)</f>
        <v>4</v>
      </c>
      <c r="J912" s="8">
        <f>ROUND(INDEX([1]Calculation!N:N,ROW()),0)</f>
        <v>3</v>
      </c>
      <c r="K912" s="8">
        <f>ROUND(INDEX([1]Calculation!O:O,ROW()),0)</f>
        <v>2</v>
      </c>
      <c r="L912" s="8">
        <f>ROUND(INDEX([1]Calculation!P:P,ROW()),0)</f>
        <v>25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Nevada</v>
      </c>
      <c r="B913" t="str">
        <f>INDEX([1]Calculation!$C:$C,ROW())</f>
        <v>Emerson College</v>
      </c>
      <c r="C913" t="str">
        <f>IF(INDEX([1]Calculation!$F:$F,ROW())=0,"-",INDEX([1]Calculation!$F:$F,ROW()))</f>
        <v>B-</v>
      </c>
      <c r="D913" t="str">
        <f>INDEX([1]Calculation!$I:$I,ROW())&amp;"  "&amp;INDEX([1]Calculation!$J:$J,ROW())</f>
        <v>310  lv</v>
      </c>
      <c r="E913" s="2" t="str">
        <f>MONTH(INDEX([1]Calculation!$H:$H,ROW()))&amp;"/"&amp;DAY(INDEX([1]Calculation!$H:$H,ROW()))</f>
        <v>3/30</v>
      </c>
      <c r="F913" s="12">
        <f>ROUND(INDEX([1]Calculation!AK:AK,ROW()),1)</f>
        <v>0.1</v>
      </c>
      <c r="G913" s="8">
        <f>ROUND(INDEX([1]Calculation!K:K,ROW()),0)</f>
        <v>26</v>
      </c>
      <c r="H913" s="8">
        <f>ROUND(INDEX([1]Calculation!L:L,ROW()),0)</f>
        <v>0</v>
      </c>
      <c r="I913" s="8">
        <f>ROUND(INDEX([1]Calculation!M:M,ROW()),0)</f>
        <v>2</v>
      </c>
      <c r="J913" s="8">
        <f>ROUND(INDEX([1]Calculation!N:N,ROW()),0)</f>
        <v>5</v>
      </c>
      <c r="K913" s="8">
        <f>ROUND(INDEX([1]Calculation!O:O,ROW()),0)</f>
        <v>2</v>
      </c>
      <c r="L913" s="8">
        <f>ROUND(INDEX([1]Calculation!P:P,ROW()),0)</f>
        <v>23</v>
      </c>
      <c r="M913" s="8">
        <f>ROUND(INDEX([1]Calculation!Q:Q,ROW()),0)</f>
        <v>0</v>
      </c>
      <c r="N913" s="8">
        <f>ROUND(INDEX([1]Calculation!R:R,ROW()),0)</f>
        <v>10</v>
      </c>
      <c r="O913" s="8">
        <f>ROUND(INDEX([1]Calculation!S:S,ROW()),0)</f>
        <v>3</v>
      </c>
    </row>
    <row r="914" spans="1:15">
      <c r="A914" t="str">
        <f>INDEX([1]Calculation!$E:$E,ROW())</f>
        <v>Pennsylvania</v>
      </c>
      <c r="B914" t="str">
        <f>INDEX([1]Calculation!$C:$C,ROW())</f>
        <v>Emerson College</v>
      </c>
      <c r="C914" t="str">
        <f>IF(INDEX([1]Calculation!$F:$F,ROW())=0,"-",INDEX([1]Calculation!$F:$F,ROW()))</f>
        <v>B-</v>
      </c>
      <c r="D914" t="str">
        <f>INDEX([1]Calculation!$I:$I,ROW())&amp;"  "&amp;INDEX([1]Calculation!$J:$J,ROW())</f>
        <v>359  lv</v>
      </c>
      <c r="E914" s="2" t="str">
        <f>MONTH(INDEX([1]Calculation!$H:$H,ROW()))&amp;"/"&amp;DAY(INDEX([1]Calculation!$H:$H,ROW()))</f>
        <v>3/28</v>
      </c>
      <c r="F914" s="12">
        <f>ROUND(INDEX([1]Calculation!AK:AK,ROW()),1)</f>
        <v>1.1000000000000001</v>
      </c>
      <c r="G914" s="8">
        <f>ROUND(INDEX([1]Calculation!K:K,ROW()),0)</f>
        <v>39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6</v>
      </c>
      <c r="K914" s="8">
        <f>ROUND(INDEX([1]Calculation!O:O,ROW()),0)</f>
        <v>0</v>
      </c>
      <c r="L914" s="8">
        <f>ROUND(INDEX([1]Calculation!P:P,ROW()),0)</f>
        <v>20</v>
      </c>
      <c r="M914" s="8">
        <f>ROUND(INDEX([1]Calculation!Q:Q,ROW()),0)</f>
        <v>0</v>
      </c>
      <c r="N914" s="8">
        <f>ROUND(INDEX([1]Calculation!R:R,ROW()),0)</f>
        <v>11</v>
      </c>
      <c r="O914" s="8">
        <f>ROUND(INDEX([1]Calculation!S:S,ROW()),0)</f>
        <v>1</v>
      </c>
    </row>
    <row r="915" spans="1:15">
      <c r="A915" t="str">
        <f>INDEX([1]Calculation!$E:$E,ROW())</f>
        <v>US</v>
      </c>
      <c r="B915" t="str">
        <f>INDEX([1]Calculation!$C:$C,ROW())</f>
        <v>Harris Insights &amp; Analytics</v>
      </c>
      <c r="C915" t="str">
        <f>IF(INDEX([1]Calculation!$F:$F,ROW())=0,"-",INDEX([1]Calculation!$F:$F,ROW()))</f>
        <v>C+</v>
      </c>
      <c r="D915" t="str">
        <f>INDEX([1]Calculation!$I:$I,ROW())&amp;"  "&amp;INDEX([1]Calculation!$J:$J,ROW())</f>
        <v>263  rv</v>
      </c>
      <c r="E915" s="2" t="str">
        <f>MONTH(INDEX([1]Calculation!$H:$H,ROW()))&amp;"/"&amp;DAY(INDEX([1]Calculation!$H:$H,ROW()))</f>
        <v>3/26</v>
      </c>
      <c r="F915" s="12">
        <f>ROUND(INDEX([1]Calculation!AK:AK,ROW()),1)</f>
        <v>0</v>
      </c>
      <c r="G915" s="8">
        <f>ROUND(INDEX([1]Calculation!K:K,ROW()),0)</f>
        <v>35</v>
      </c>
      <c r="H915" s="8">
        <f>ROUND(INDEX([1]Calculation!L:L,ROW()),0)</f>
        <v>1</v>
      </c>
      <c r="I915" s="8">
        <f>ROUND(INDEX([1]Calculation!M:M,ROW()),0)</f>
        <v>4</v>
      </c>
      <c r="J915" s="8">
        <f>ROUND(INDEX([1]Calculation!N:N,ROW()),0)</f>
        <v>2</v>
      </c>
      <c r="K915" s="8">
        <f>ROUND(INDEX([1]Calculation!O:O,ROW()),0)</f>
        <v>2</v>
      </c>
      <c r="L915" s="8">
        <f>ROUND(INDEX([1]Calculation!P:P,ROW()),0)</f>
        <v>17</v>
      </c>
      <c r="M915" s="8">
        <f>ROUND(INDEX([1]Calculation!Q:Q,ROW()),0)</f>
        <v>0</v>
      </c>
      <c r="N915" s="8">
        <f>ROUND(INDEX([1]Calculation!R:R,ROW()),0)</f>
        <v>6</v>
      </c>
      <c r="O915" s="8">
        <f>ROUND(INDEX([1]Calculation!S:S,ROW()),0)</f>
        <v>1</v>
      </c>
    </row>
    <row r="916" spans="1:15">
      <c r="A916" t="str">
        <f>INDEX([1]Calculation!$E:$E,ROW())</f>
        <v>US</v>
      </c>
      <c r="B916" t="str">
        <f>INDEX([1]Calculation!$C:$C,ROW())</f>
        <v>Harris Insights &amp; Analytics</v>
      </c>
      <c r="C916" t="str">
        <f>IF(INDEX([1]Calculation!$F:$F,ROW())=0,"-",INDEX([1]Calculation!$F:$F,ROW()))</f>
        <v>C+</v>
      </c>
      <c r="D916" t="str">
        <f>INDEX([1]Calculation!$I:$I,ROW())&amp;"  "&amp;INDEX([1]Calculation!$J:$J,ROW())</f>
        <v>273  rv</v>
      </c>
      <c r="E916" s="2" t="str">
        <f>MONTH(INDEX([1]Calculation!$H:$H,ROW()))&amp;"/"&amp;DAY(INDEX([1]Calculation!$H:$H,ROW()))</f>
        <v>3/26</v>
      </c>
      <c r="F916" s="12">
        <f>ROUND(INDEX([1]Calculation!AK:AK,ROW()),1)</f>
        <v>0</v>
      </c>
      <c r="G916" s="8">
        <f>ROUND(INDEX([1]Calculation!K:K,ROW()),0)</f>
        <v>26</v>
      </c>
      <c r="H916" s="8">
        <f>ROUND(INDEX([1]Calculation!L:L,ROW()),0)</f>
        <v>0</v>
      </c>
      <c r="I916" s="8">
        <f>ROUND(INDEX([1]Calculation!M:M,ROW()),0)</f>
        <v>3</v>
      </c>
      <c r="J916" s="8">
        <f>ROUND(INDEX([1]Calculation!N:N,ROW()),0)</f>
        <v>2</v>
      </c>
      <c r="K916" s="8">
        <f>ROUND(INDEX([1]Calculation!O:O,ROW()),0)</f>
        <v>1</v>
      </c>
      <c r="L916" s="8">
        <f>ROUND(INDEX([1]Calculation!P:P,ROW()),0)</f>
        <v>18</v>
      </c>
      <c r="M916" s="8">
        <f>ROUND(INDEX([1]Calculation!Q:Q,ROW()),0)</f>
        <v>0</v>
      </c>
      <c r="N916" s="8">
        <f>ROUND(INDEX([1]Calculation!R:R,ROW()),0)</f>
        <v>5</v>
      </c>
      <c r="O916" s="8">
        <f>ROUND(INDEX([1]Calculation!S:S,ROW()),0)</f>
        <v>2</v>
      </c>
    </row>
    <row r="917" spans="1:15">
      <c r="A917" t="str">
        <f>INDEX([1]Calculation!$E:$E,ROW())</f>
        <v>US</v>
      </c>
      <c r="B917" t="str">
        <f>INDEX([1]Calculation!$C:$C,ROW())</f>
        <v>Quinnipiac University</v>
      </c>
      <c r="C917" t="str">
        <f>IF(INDEX([1]Calculation!$F:$F,ROW())=0,"-",INDEX([1]Calculation!$F:$F,ROW()))</f>
        <v>B+</v>
      </c>
      <c r="D917" t="str">
        <f>INDEX([1]Calculation!$I:$I,ROW())&amp;"  "&amp;INDEX([1]Calculation!$J:$J,ROW())</f>
        <v>559  rv</v>
      </c>
      <c r="E917" s="2" t="str">
        <f>MONTH(INDEX([1]Calculation!$H:$H,ROW()))&amp;"/"&amp;DAY(INDEX([1]Calculation!$H:$H,ROW()))</f>
        <v>3/25</v>
      </c>
      <c r="F917" s="12">
        <f>ROUND(INDEX([1]Calculation!AK:AK,ROW()),1)</f>
        <v>0</v>
      </c>
      <c r="G917" s="8">
        <f>ROUND(INDEX([1]Calculation!K:K,ROW()),0)</f>
        <v>29</v>
      </c>
      <c r="H917" s="8">
        <f>ROUND(INDEX([1]Calculation!L:L,ROW()),0)</f>
        <v>0</v>
      </c>
      <c r="I917" s="8">
        <f>ROUND(INDEX([1]Calculation!M:M,ROW()),0)</f>
        <v>2</v>
      </c>
      <c r="J917" s="8">
        <f>ROUND(INDEX([1]Calculation!N:N,ROW()),0)</f>
        <v>4</v>
      </c>
      <c r="K917" s="8">
        <f>ROUND(INDEX([1]Calculation!O:O,ROW()),0)</f>
        <v>2</v>
      </c>
      <c r="L917" s="8">
        <f>ROUND(INDEX([1]Calculation!P:P,ROW()),0)</f>
        <v>19</v>
      </c>
      <c r="M917" s="8">
        <f>ROUND(INDEX([1]Calculation!Q:Q,ROW()),0)</f>
        <v>0</v>
      </c>
      <c r="N917" s="8">
        <f>ROUND(INDEX([1]Calculation!R:R,ROW()),0)</f>
        <v>4</v>
      </c>
      <c r="O917" s="8">
        <f>ROUND(INDEX([1]Calculation!S:S,ROW()),0)</f>
        <v>0</v>
      </c>
    </row>
    <row r="918" spans="1:15">
      <c r="A918" t="str">
        <f>INDEX([1]Calculation!$E:$E,ROW())</f>
        <v>Iowa</v>
      </c>
      <c r="B918" t="str">
        <f>INDEX([1]Calculation!$C:$C,ROW())</f>
        <v>David Binder Research</v>
      </c>
      <c r="C918" t="str">
        <f>IF(INDEX([1]Calculation!$F:$F,ROW())=0,"-",INDEX([1]Calculation!$F:$F,ROW()))</f>
        <v>-</v>
      </c>
      <c r="D918" t="str">
        <f>INDEX([1]Calculation!$I:$I,ROW())&amp;"  "&amp;INDEX([1]Calculation!$J:$J,ROW())</f>
        <v>500  lv</v>
      </c>
      <c r="E918" s="2" t="str">
        <f>MONTH(INDEX([1]Calculation!$H:$H,ROW()))&amp;"/"&amp;DAY(INDEX([1]Calculation!$H:$H,ROW()))</f>
        <v>3/24</v>
      </c>
      <c r="F918" s="12">
        <f>ROUND(INDEX([1]Calculation!AK:AK,ROW()),1)</f>
        <v>0</v>
      </c>
      <c r="G918" s="8">
        <f>ROUND(INDEX([1]Calculation!K:K,ROW()),0)</f>
        <v>25</v>
      </c>
      <c r="H918" s="8">
        <f>ROUND(INDEX([1]Calculation!L:L,ROW()),0)</f>
        <v>0</v>
      </c>
      <c r="I918" s="8">
        <f>ROUND(INDEX([1]Calculation!M:M,ROW()),0)</f>
        <v>7</v>
      </c>
      <c r="J918" s="8">
        <f>ROUND(INDEX([1]Calculation!N:N,ROW()),0)</f>
        <v>6</v>
      </c>
      <c r="K918" s="8">
        <f>ROUND(INDEX([1]Calculation!O:O,ROW()),0)</f>
        <v>6</v>
      </c>
      <c r="L918" s="8">
        <f>ROUND(INDEX([1]Calculation!P:P,ROW()),0)</f>
        <v>17</v>
      </c>
      <c r="M918" s="8">
        <f>ROUND(INDEX([1]Calculation!Q:Q,ROW()),0)</f>
        <v>0</v>
      </c>
      <c r="N918" s="8">
        <f>ROUND(INDEX([1]Calculation!R:R,ROW()),0)</f>
        <v>8</v>
      </c>
      <c r="O918" s="8">
        <f>ROUND(INDEX([1]Calculation!S:S,ROW()),0)</f>
        <v>1</v>
      </c>
    </row>
    <row r="919" spans="1:15">
      <c r="A919" t="str">
        <f>INDEX([1]Calculation!$E:$E,ROW())</f>
        <v>US</v>
      </c>
      <c r="B919" t="str">
        <f>INDEX([1]Calculation!$C:$C,ROW())</f>
        <v>Morning Consult</v>
      </c>
      <c r="C919" t="str">
        <f>IF(INDEX([1]Calculation!$F:$F,ROW())=0,"-",INDEX([1]Calculation!$F:$F,ROW()))</f>
        <v>B/C</v>
      </c>
      <c r="D919" t="str">
        <f>INDEX([1]Calculation!$I:$I,ROW())&amp;"  "&amp;INDEX([1]Calculation!$J:$J,ROW())</f>
        <v>13725  lv</v>
      </c>
      <c r="E919" s="2" t="str">
        <f>MONTH(INDEX([1]Calculation!$H:$H,ROW()))&amp;"/"&amp;DAY(INDEX([1]Calculation!$H:$H,ROW()))</f>
        <v>3/24</v>
      </c>
      <c r="F919" s="12">
        <f>ROUND(INDEX([1]Calculation!AK:AK,ROW()),1)</f>
        <v>0</v>
      </c>
      <c r="G919" s="8">
        <f>ROUND(INDEX([1]Calculation!K:K,ROW()),0)</f>
        <v>35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2</v>
      </c>
      <c r="K919" s="8">
        <f>ROUND(INDEX([1]Calculation!O:O,ROW()),0)</f>
        <v>2</v>
      </c>
      <c r="L919" s="8">
        <f>ROUND(INDEX([1]Calculation!P:P,ROW()),0)</f>
        <v>25</v>
      </c>
      <c r="M919" s="8">
        <f>ROUND(INDEX([1]Calculation!Q:Q,ROW()),0)</f>
        <v>0</v>
      </c>
      <c r="N919" s="8">
        <f>ROUND(INDEX([1]Calculation!R:R,ROW()),0)</f>
        <v>7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McLaughlin &amp; Associates</v>
      </c>
      <c r="C920" t="str">
        <f>IF(INDEX([1]Calculation!$F:$F,ROW())=0,"-",INDEX([1]Calculation!$F:$F,ROW()))</f>
        <v>C/D</v>
      </c>
      <c r="D920" t="str">
        <f>INDEX([1]Calculation!$I:$I,ROW())&amp;"  "&amp;INDEX([1]Calculation!$J:$J,ROW())</f>
        <v>447  lv</v>
      </c>
      <c r="E920" s="2" t="str">
        <f>MONTH(INDEX([1]Calculation!$H:$H,ROW()))&amp;"/"&amp;DAY(INDEX([1]Calculation!$H:$H,ROW()))</f>
        <v>3/24</v>
      </c>
      <c r="F920" s="12">
        <f>ROUND(INDEX([1]Calculation!AK:AK,ROW()),1)</f>
        <v>0</v>
      </c>
      <c r="G920" s="8">
        <f>ROUND(INDEX([1]Calculation!K:K,ROW()),0)</f>
        <v>28</v>
      </c>
      <c r="H920" s="8">
        <f>ROUND(INDEX([1]Calculation!L:L,ROW()),0)</f>
        <v>0</v>
      </c>
      <c r="I920" s="8">
        <f>ROUND(INDEX([1]Calculation!M:M,ROW()),0)</f>
        <v>3</v>
      </c>
      <c r="J920" s="8">
        <f>ROUND(INDEX([1]Calculation!N:N,ROW()),0)</f>
        <v>3</v>
      </c>
      <c r="K920" s="8">
        <f>ROUND(INDEX([1]Calculation!O:O,ROW()),0)</f>
        <v>1</v>
      </c>
      <c r="L920" s="8">
        <f>ROUND(INDEX([1]Calculation!P:P,ROW()),0)</f>
        <v>17</v>
      </c>
      <c r="M920" s="8">
        <f>ROUND(INDEX([1]Calculation!Q:Q,ROW()),0)</f>
        <v>0</v>
      </c>
      <c r="N920" s="8">
        <f>ROUND(INDEX([1]Calculation!R:R,ROW()),0)</f>
        <v>5</v>
      </c>
      <c r="O920" s="8">
        <f>ROUND(INDEX([1]Calculation!S:S,ROW()),0)</f>
        <v>0</v>
      </c>
    </row>
    <row r="921" spans="1:15">
      <c r="A921" t="str">
        <f>INDEX([1]Calculation!$E:$E,ROW())</f>
        <v>Iowa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249  lv</v>
      </c>
      <c r="E921" s="2" t="str">
        <f>MONTH(INDEX([1]Calculation!$H:$H,ROW()))&amp;"/"&amp;DAY(INDEX([1]Calculation!$H:$H,ROW()))</f>
        <v>3/24</v>
      </c>
      <c r="F921" s="12">
        <f>ROUND(INDEX([1]Calculation!AK:AK,ROW()),1)</f>
        <v>0</v>
      </c>
      <c r="G921" s="8">
        <f>ROUND(INDEX([1]Calculation!K:K,ROW()),0)</f>
        <v>25</v>
      </c>
      <c r="H921" s="8">
        <f>ROUND(INDEX([1]Calculation!L:L,ROW()),0)</f>
        <v>0</v>
      </c>
      <c r="I921" s="8">
        <f>ROUND(INDEX([1]Calculation!M:M,ROW()),0)</f>
        <v>6</v>
      </c>
      <c r="J921" s="8">
        <f>ROUND(INDEX([1]Calculation!N:N,ROW()),0)</f>
        <v>11</v>
      </c>
      <c r="K921" s="8">
        <f>ROUND(INDEX([1]Calculation!O:O,ROW()),0)</f>
        <v>2</v>
      </c>
      <c r="L921" s="8">
        <f>ROUND(INDEX([1]Calculation!P:P,ROW()),0)</f>
        <v>24</v>
      </c>
      <c r="M921" s="8">
        <f>ROUND(INDEX([1]Calculation!Q:Q,ROW()),0)</f>
        <v>0</v>
      </c>
      <c r="N921" s="8">
        <f>ROUND(INDEX([1]Calculation!R:R,ROW()),0)</f>
        <v>9</v>
      </c>
      <c r="O921" s="8">
        <f>ROUND(INDEX([1]Calculation!S:S,ROW()),0)</f>
        <v>0</v>
      </c>
    </row>
    <row r="922" spans="1:15">
      <c r="A922" t="str">
        <f>INDEX([1]Calculation!$E:$E,ROW())</f>
        <v>Alabama</v>
      </c>
      <c r="B922" t="str">
        <f>INDEX([1]Calculation!$C:$C,ROW())</f>
        <v>Change Research</v>
      </c>
      <c r="C922" t="str">
        <f>IF(INDEX([1]Calculation!$F:$F,ROW())=0,"-",INDEX([1]Calculation!$F:$F,ROW()))</f>
        <v>C</v>
      </c>
      <c r="D922" t="str">
        <f>INDEX([1]Calculation!$I:$I,ROW())&amp;"  "&amp;INDEX([1]Calculation!$J:$J,ROW())</f>
        <v>1200  lv</v>
      </c>
      <c r="E922" s="2" t="str">
        <f>MONTH(INDEX([1]Calculation!$H:$H,ROW()))&amp;"/"&amp;DAY(INDEX([1]Calculation!$H:$H,ROW()))</f>
        <v>3/23</v>
      </c>
      <c r="F922" s="12">
        <f>ROUND(INDEX([1]Calculation!AK:AK,ROW()),1)</f>
        <v>1.2</v>
      </c>
      <c r="G922" s="8">
        <f>ROUND(INDEX([1]Calculation!K:K,ROW()),0)</f>
        <v>42</v>
      </c>
      <c r="H922" s="8">
        <f>ROUND(INDEX([1]Calculation!L:L,ROW()),0)</f>
        <v>0</v>
      </c>
      <c r="I922" s="8">
        <f>ROUND(INDEX([1]Calculation!M:M,ROW()),0)</f>
        <v>9</v>
      </c>
      <c r="J922" s="8">
        <f>ROUND(INDEX([1]Calculation!N:N,ROW()),0)</f>
        <v>3</v>
      </c>
      <c r="K922" s="8">
        <f>ROUND(INDEX([1]Calculation!O:O,ROW()),0)</f>
        <v>1</v>
      </c>
      <c r="L922" s="8">
        <f>ROUND(INDEX([1]Calculation!P:P,ROW()),0)</f>
        <v>13</v>
      </c>
      <c r="M922" s="8">
        <f>ROUND(INDEX([1]Calculation!Q:Q,ROW()),0)</f>
        <v>0</v>
      </c>
      <c r="N922" s="8">
        <f>ROUND(INDEX([1]Calculation!R:R,ROW()),0)</f>
        <v>6</v>
      </c>
      <c r="O922" s="8">
        <f>ROUND(INDEX([1]Calculation!S:S,ROW()),0)</f>
        <v>1</v>
      </c>
    </row>
    <row r="923" spans="1:15">
      <c r="A923" t="str">
        <f>INDEX([1]Calculation!$E:$E,ROW())</f>
        <v>Alabama</v>
      </c>
      <c r="B923" t="str">
        <f>INDEX([1]Calculation!$C:$C,ROW())</f>
        <v>Change Research</v>
      </c>
      <c r="C923" t="str">
        <f>IF(INDEX([1]Calculation!$F:$F,ROW())=0,"-",INDEX([1]Calculation!$F:$F,ROW()))</f>
        <v>C</v>
      </c>
      <c r="D923" t="str">
        <f>INDEX([1]Calculation!$I:$I,ROW())&amp;"  "&amp;INDEX([1]Calculation!$J:$J,ROW())</f>
        <v>1200  lv</v>
      </c>
      <c r="E923" s="2" t="str">
        <f>MONTH(INDEX([1]Calculation!$H:$H,ROW()))&amp;"/"&amp;DAY(INDEX([1]Calculation!$H:$H,ROW()))</f>
        <v>3/23</v>
      </c>
      <c r="F923" s="12">
        <f>ROUND(INDEX([1]Calculation!AK:AK,ROW()),1)</f>
        <v>0</v>
      </c>
      <c r="G923" s="8">
        <f>ROUND(INDEX([1]Calculation!K:K,ROW()),0)</f>
        <v>0</v>
      </c>
      <c r="H923" s="8">
        <f>ROUND(INDEX([1]Calculation!L:L,ROW()),0)</f>
        <v>0</v>
      </c>
      <c r="I923" s="8">
        <f>ROUND(INDEX([1]Calculation!M:M,ROW()),0)</f>
        <v>14</v>
      </c>
      <c r="J923" s="8">
        <f>ROUND(INDEX([1]Calculation!N:N,ROW()),0)</f>
        <v>4</v>
      </c>
      <c r="K923" s="8">
        <f>ROUND(INDEX([1]Calculation!O:O,ROW()),0)</f>
        <v>2</v>
      </c>
      <c r="L923" s="8">
        <f>ROUND(INDEX([1]Calculation!P:P,ROW()),0)</f>
        <v>27</v>
      </c>
      <c r="M923" s="8">
        <f>ROUND(INDEX([1]Calculation!Q:Q,ROW()),0)</f>
        <v>0</v>
      </c>
      <c r="N923" s="8">
        <f>ROUND(INDEX([1]Calculation!R:R,ROW()),0)</f>
        <v>12</v>
      </c>
      <c r="O923" s="8">
        <f>ROUND(INDEX([1]Calculation!S:S,ROW()),0)</f>
        <v>1</v>
      </c>
    </row>
    <row r="924" spans="1:15">
      <c r="A924" t="str">
        <f>INDEX([1]Calculation!$E:$E,ROW())</f>
        <v>Florida</v>
      </c>
      <c r="B924" t="str">
        <f>INDEX([1]Calculation!$C:$C,ROW())</f>
        <v>Tel Opinion Research</v>
      </c>
      <c r="C924" t="str">
        <f>IF(INDEX([1]Calculation!$F:$F,ROW())=0,"-",INDEX([1]Calculation!$F:$F,ROW()))</f>
        <v>B/C</v>
      </c>
      <c r="D924" t="str">
        <f>INDEX([1]Calculation!$I:$I,ROW())&amp;"  "&amp;INDEX([1]Calculation!$J:$J,ROW())</f>
        <v>800  lv</v>
      </c>
      <c r="E924" s="2" t="str">
        <f>MONTH(INDEX([1]Calculation!$H:$H,ROW()))&amp;"/"&amp;DAY(INDEX([1]Calculation!$H:$H,ROW()))</f>
        <v>3/21</v>
      </c>
      <c r="F924" s="12">
        <f>ROUND(INDEX([1]Calculation!AK:AK,ROW()),1)</f>
        <v>0</v>
      </c>
      <c r="G924" s="8">
        <f>ROUND(INDEX([1]Calculation!K:K,ROW()),0)</f>
        <v>37</v>
      </c>
      <c r="H924" s="8">
        <f>ROUND(INDEX([1]Calculation!L:L,ROW()),0)</f>
        <v>0</v>
      </c>
      <c r="I924" s="8">
        <f>ROUND(INDEX([1]Calculation!M:M,ROW()),0)</f>
        <v>2</v>
      </c>
      <c r="J924" s="8">
        <f>ROUND(INDEX([1]Calculation!N:N,ROW()),0)</f>
        <v>0</v>
      </c>
      <c r="K924" s="8">
        <f>ROUND(INDEX([1]Calculation!O:O,ROW()),0)</f>
        <v>1</v>
      </c>
      <c r="L924" s="8">
        <f>ROUND(INDEX([1]Calculation!P:P,ROW()),0)</f>
        <v>13</v>
      </c>
      <c r="M924" s="8">
        <f>ROUND(INDEX([1]Calculation!Q:Q,ROW()),0)</f>
        <v>0</v>
      </c>
      <c r="N924" s="8">
        <f>ROUND(INDEX([1]Calculation!R:R,ROW()),0)</f>
        <v>6</v>
      </c>
      <c r="O924" s="8">
        <f>ROUND(INDEX([1]Calculation!S:S,ROW()),0)</f>
        <v>0</v>
      </c>
    </row>
    <row r="925" spans="1:15">
      <c r="A925" t="str">
        <f>INDEX([1]Calculation!$E:$E,ROW())</f>
        <v>US</v>
      </c>
      <c r="B925" t="str">
        <f>INDEX([1]Calculation!$C:$C,ROW())</f>
        <v>Fox News/Beacon Research/Shaw &amp; Co. Research</v>
      </c>
      <c r="C925" t="str">
        <f>IF(INDEX([1]Calculation!$F:$F,ROW())=0,"-",INDEX([1]Calculation!$F:$F,ROW()))</f>
        <v>A-</v>
      </c>
      <c r="D925" t="str">
        <f>INDEX([1]Calculation!$I:$I,ROW())&amp;"  "&amp;INDEX([1]Calculation!$J:$J,ROW())</f>
        <v>403  lv</v>
      </c>
      <c r="E925" s="2" t="str">
        <f>MONTH(INDEX([1]Calculation!$H:$H,ROW()))&amp;"/"&amp;DAY(INDEX([1]Calculation!$H:$H,ROW()))</f>
        <v>3/20</v>
      </c>
      <c r="F925" s="12">
        <f>ROUND(INDEX([1]Calculation!AK:AK,ROW()),1)</f>
        <v>0</v>
      </c>
      <c r="G925" s="8">
        <f>ROUND(INDEX([1]Calculation!K:K,ROW()),0)</f>
        <v>31</v>
      </c>
      <c r="H925" s="8">
        <f>ROUND(INDEX([1]Calculation!L:L,ROW()),0)</f>
        <v>0</v>
      </c>
      <c r="I925" s="8">
        <f>ROUND(INDEX([1]Calculation!M:M,ROW()),0)</f>
        <v>4</v>
      </c>
      <c r="J925" s="8">
        <f>ROUND(INDEX([1]Calculation!N:N,ROW()),0)</f>
        <v>1</v>
      </c>
      <c r="K925" s="8">
        <f>ROUND(INDEX([1]Calculation!O:O,ROW()),0)</f>
        <v>1</v>
      </c>
      <c r="L925" s="8">
        <f>ROUND(INDEX([1]Calculation!P:P,ROW()),0)</f>
        <v>23</v>
      </c>
      <c r="M925" s="8">
        <f>ROUND(INDEX([1]Calculation!Q:Q,ROW()),0)</f>
        <v>0</v>
      </c>
      <c r="N925" s="8">
        <f>ROUND(INDEX([1]Calculation!R:R,ROW()),0)</f>
        <v>4</v>
      </c>
      <c r="O925" s="8">
        <f>ROUND(INDEX([1]Calculation!S:S,ROW()),0)</f>
        <v>1</v>
      </c>
    </row>
    <row r="926" spans="1:15">
      <c r="A926" t="str">
        <f>INDEX([1]Calculation!$E:$E,ROW())</f>
        <v>Oregon</v>
      </c>
      <c r="B926" t="str">
        <f>INDEX([1]Calculation!$C:$C,ROW())</f>
        <v>Zogby Interactive/JZ Analytics</v>
      </c>
      <c r="C926" t="str">
        <f>IF(INDEX([1]Calculation!$F:$F,ROW())=0,"-",INDEX([1]Calculation!$F:$F,ROW()))</f>
        <v>C</v>
      </c>
      <c r="D926" t="str">
        <f>INDEX([1]Calculation!$I:$I,ROW())&amp;"  "&amp;INDEX([1]Calculation!$J:$J,ROW())</f>
        <v>238  lv</v>
      </c>
      <c r="E926" s="2" t="str">
        <f>MONTH(INDEX([1]Calculation!$H:$H,ROW()))&amp;"/"&amp;DAY(INDEX([1]Calculation!$H:$H,ROW()))</f>
        <v>3/19</v>
      </c>
      <c r="F926" s="12">
        <f>ROUND(INDEX([1]Calculation!AK:AK,ROW()),1)</f>
        <v>0.6</v>
      </c>
      <c r="G926" s="8">
        <f>ROUND(INDEX([1]Calculation!K:K,ROW()),0)</f>
        <v>26</v>
      </c>
      <c r="H926" s="8">
        <f>ROUND(INDEX([1]Calculation!L:L,ROW()),0)</f>
        <v>0</v>
      </c>
      <c r="I926" s="8">
        <f>ROUND(INDEX([1]Calculation!M:M,ROW()),0)</f>
        <v>4</v>
      </c>
      <c r="J926" s="8">
        <f>ROUND(INDEX([1]Calculation!N:N,ROW()),0)</f>
        <v>3</v>
      </c>
      <c r="K926" s="8">
        <f>ROUND(INDEX([1]Calculation!O:O,ROW()),0)</f>
        <v>0</v>
      </c>
      <c r="L926" s="8">
        <f>ROUND(INDEX([1]Calculation!P:P,ROW()),0)</f>
        <v>27</v>
      </c>
      <c r="M926" s="8">
        <f>ROUND(INDEX([1]Calculation!Q:Q,ROW()),0)</f>
        <v>0</v>
      </c>
      <c r="N926" s="8">
        <f>ROUND(INDEX([1]Calculation!R:R,ROW()),0)</f>
        <v>6</v>
      </c>
      <c r="O926" s="8">
        <f>ROUND(INDEX([1]Calculation!S:S,ROW()),0)</f>
        <v>4</v>
      </c>
    </row>
    <row r="927" spans="1:15">
      <c r="A927" t="str">
        <f>INDEX([1]Calculation!$E:$E,ROW())</f>
        <v>US</v>
      </c>
      <c r="B927" t="str">
        <f>INDEX([1]Calculation!$C:$C,ROW())</f>
        <v>Emerson College</v>
      </c>
      <c r="C927" t="str">
        <f>IF(INDEX([1]Calculation!$F:$F,ROW())=0,"-",INDEX([1]Calculation!$F:$F,ROW()))</f>
        <v>B-</v>
      </c>
      <c r="D927" t="str">
        <f>INDEX([1]Calculation!$I:$I,ROW())&amp;"  "&amp;INDEX([1]Calculation!$J:$J,ROW())</f>
        <v>487  lv</v>
      </c>
      <c r="E927" s="2" t="str">
        <f>MONTH(INDEX([1]Calculation!$H:$H,ROW()))&amp;"/"&amp;DAY(INDEX([1]Calculation!$H:$H,ROW()))</f>
        <v>3/18</v>
      </c>
      <c r="F927" s="12">
        <f>ROUND(INDEX([1]Calculation!AK:AK,ROW()),1)</f>
        <v>0</v>
      </c>
      <c r="G927" s="8">
        <f>ROUND(INDEX([1]Calculation!K:K,ROW()),0)</f>
        <v>26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3</v>
      </c>
      <c r="K927" s="8">
        <f>ROUND(INDEX([1]Calculation!O:O,ROW()),0)</f>
        <v>1</v>
      </c>
      <c r="L927" s="8">
        <f>ROUND(INDEX([1]Calculation!P:P,ROW()),0)</f>
        <v>26</v>
      </c>
      <c r="M927" s="8">
        <f>ROUND(INDEX([1]Calculation!Q:Q,ROW()),0)</f>
        <v>0</v>
      </c>
      <c r="N927" s="8">
        <f>ROUND(INDEX([1]Calculation!R:R,ROW()),0)</f>
        <v>8</v>
      </c>
      <c r="O927" s="8">
        <f>ROUND(INDEX([1]Calculation!S:S,ROW()),0)</f>
        <v>1</v>
      </c>
    </row>
    <row r="928" spans="1:15">
      <c r="A928" t="str">
        <f>INDEX([1]Calculation!$E:$E,ROW())</f>
        <v>US</v>
      </c>
      <c r="B928" t="str">
        <f>INDEX([1]Calculation!$C:$C,ROW())</f>
        <v>SSRS</v>
      </c>
      <c r="C928" t="str">
        <f>IF(INDEX([1]Calculation!$F:$F,ROW())=0,"-",INDEX([1]Calculation!$F:$F,ROW()))</f>
        <v>A/B</v>
      </c>
      <c r="D928" t="str">
        <f>INDEX([1]Calculation!$I:$I,ROW())&amp;"  "&amp;INDEX([1]Calculation!$J:$J,ROW())</f>
        <v>411  rv</v>
      </c>
      <c r="E928" s="2" t="str">
        <f>MONTH(INDEX([1]Calculation!$H:$H,ROW()))&amp;"/"&amp;DAY(INDEX([1]Calculation!$H:$H,ROW()))</f>
        <v>3/17</v>
      </c>
      <c r="F928" s="12">
        <f>ROUND(INDEX([1]Calculation!AK:AK,ROW()),1)</f>
        <v>0</v>
      </c>
      <c r="G928" s="8">
        <f>ROUND(INDEX([1]Calculation!K:K,ROW()),0)</f>
        <v>28</v>
      </c>
      <c r="H928" s="8">
        <f>ROUND(INDEX([1]Calculation!L:L,ROW()),0)</f>
        <v>0</v>
      </c>
      <c r="I928" s="8">
        <f>ROUND(INDEX([1]Calculation!M:M,ROW()),0)</f>
        <v>3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19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US</v>
      </c>
      <c r="B929" t="str">
        <f>INDEX([1]Calculation!$C:$C,ROW())</f>
        <v>SSRS</v>
      </c>
      <c r="C929" t="str">
        <f>IF(INDEX([1]Calculation!$F:$F,ROW())=0,"-",INDEX([1]Calculation!$F:$F,ROW()))</f>
        <v>A/B</v>
      </c>
      <c r="D929" t="str">
        <f>INDEX([1]Calculation!$I:$I,ROW())&amp;"  "&amp;INDEX([1]Calculation!$J:$J,ROW())</f>
        <v>456  a</v>
      </c>
      <c r="E929" s="2" t="str">
        <f>MONTH(INDEX([1]Calculation!$H:$H,ROW()))&amp;"/"&amp;DAY(INDEX([1]Calculation!$H:$H,ROW()))</f>
        <v>3/17</v>
      </c>
      <c r="F929" s="12">
        <f>ROUND(INDEX([1]Calculation!AK:AK,ROW()),1)</f>
        <v>0</v>
      </c>
      <c r="G929" s="8">
        <f>ROUND(INDEX([1]Calculation!K:K,ROW()),0)</f>
        <v>28</v>
      </c>
      <c r="H929" s="8">
        <f>ROUND(INDEX([1]Calculation!L:L,ROW()),0)</f>
        <v>0</v>
      </c>
      <c r="I929" s="8">
        <f>ROUND(INDEX([1]Calculation!M:M,ROW()),0)</f>
        <v>3</v>
      </c>
      <c r="J929" s="8">
        <f>ROUND(INDEX([1]Calculation!N:N,ROW()),0)</f>
        <v>1</v>
      </c>
      <c r="K929" s="8">
        <f>ROUND(INDEX([1]Calculation!O:O,ROW()),0)</f>
        <v>3</v>
      </c>
      <c r="L929" s="8">
        <f>ROUND(INDEX([1]Calculation!P:P,ROW()),0)</f>
        <v>20</v>
      </c>
      <c r="M929" s="8">
        <f>ROUND(INDEX([1]Calculation!Q:Q,ROW()),0)</f>
        <v>0</v>
      </c>
      <c r="N929" s="8">
        <f>ROUND(INDEX([1]Calculation!R:R,ROW()),0)</f>
        <v>6</v>
      </c>
      <c r="O929" s="8">
        <f>ROUND(INDEX([1]Calculation!S:S,ROW()),0)</f>
        <v>0</v>
      </c>
    </row>
    <row r="930" spans="1:15">
      <c r="A930" t="str">
        <f>INDEX([1]Calculation!$E:$E,ROW())</f>
        <v>US</v>
      </c>
      <c r="B930" t="str">
        <f>INDEX([1]Calculation!$C:$C,ROW())</f>
        <v>Morning Consult</v>
      </c>
      <c r="C930" t="str">
        <f>IF(INDEX([1]Calculation!$F:$F,ROW())=0,"-",INDEX([1]Calculation!$F:$F,ROW()))</f>
        <v>B/C</v>
      </c>
      <c r="D930" t="str">
        <f>INDEX([1]Calculation!$I:$I,ROW())&amp;"  "&amp;INDEX([1]Calculation!$J:$J,ROW())</f>
        <v>13551  lv</v>
      </c>
      <c r="E930" s="2" t="str">
        <f>MONTH(INDEX([1]Calculation!$H:$H,ROW()))&amp;"/"&amp;DAY(INDEX([1]Calculation!$H:$H,ROW()))</f>
        <v>3/17</v>
      </c>
      <c r="F930" s="12">
        <f>ROUND(INDEX([1]Calculation!AK:AK,ROW()),1)</f>
        <v>0</v>
      </c>
      <c r="G930" s="8">
        <f>ROUND(INDEX([1]Calculation!K:K,ROW()),0)</f>
        <v>35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1</v>
      </c>
      <c r="K930" s="8">
        <f>ROUND(INDEX([1]Calculation!O:O,ROW()),0)</f>
        <v>2</v>
      </c>
      <c r="L930" s="8">
        <f>ROUND(INDEX([1]Calculation!P:P,ROW()),0)</f>
        <v>27</v>
      </c>
      <c r="M930" s="8">
        <f>ROUND(INDEX([1]Calculation!Q:Q,ROW()),0)</f>
        <v>0</v>
      </c>
      <c r="N930" s="8">
        <f>ROUND(INDEX([1]Calculation!R:R,ROW()),0)</f>
        <v>7</v>
      </c>
      <c r="O930" s="8">
        <f>ROUND(INDEX([1]Calculation!S:S,ROW()),0)</f>
        <v>0</v>
      </c>
    </row>
    <row r="931" spans="1:15">
      <c r="A931" t="str">
        <f>INDEX([1]Calculation!$E:$E,ROW())</f>
        <v>Wisconsin</v>
      </c>
      <c r="B931" t="str">
        <f>INDEX([1]Calculation!$C:$C,ROW())</f>
        <v>Emerson College</v>
      </c>
      <c r="C931" t="str">
        <f>IF(INDEX([1]Calculation!$F:$F,ROW())=0,"-",INDEX([1]Calculation!$F:$F,ROW()))</f>
        <v>B-</v>
      </c>
      <c r="D931" t="str">
        <f>INDEX([1]Calculation!$I:$I,ROW())&amp;"  "&amp;INDEX([1]Calculation!$J:$J,ROW())</f>
        <v>324  lv</v>
      </c>
      <c r="E931" s="2" t="str">
        <f>MONTH(INDEX([1]Calculation!$H:$H,ROW()))&amp;"/"&amp;DAY(INDEX([1]Calculation!$H:$H,ROW()))</f>
        <v>3/17</v>
      </c>
      <c r="F931" s="12">
        <f>ROUND(INDEX([1]Calculation!AK:AK,ROW()),1)</f>
        <v>1.1000000000000001</v>
      </c>
      <c r="G931" s="8">
        <f>ROUND(INDEX([1]Calculation!K:K,ROW()),0)</f>
        <v>24</v>
      </c>
      <c r="H931" s="8">
        <f>ROUND(INDEX([1]Calculation!L:L,ROW()),0)</f>
        <v>0</v>
      </c>
      <c r="I931" s="8">
        <f>ROUND(INDEX([1]Calculation!M:M,ROW()),0)</f>
        <v>2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39</v>
      </c>
      <c r="M931" s="8">
        <f>ROUND(INDEX([1]Calculation!Q:Q,ROW()),0)</f>
        <v>0</v>
      </c>
      <c r="N931" s="8">
        <f>ROUND(INDEX([1]Calculation!R:R,ROW()),0)</f>
        <v>14</v>
      </c>
      <c r="O931" s="8">
        <f>ROUND(INDEX([1]Calculation!S:S,ROW()),0)</f>
        <v>1</v>
      </c>
    </row>
    <row r="932" spans="1:15">
      <c r="A932" t="str">
        <f>INDEX([1]Calculation!$E:$E,ROW())</f>
        <v>Iowa</v>
      </c>
      <c r="B932" t="str">
        <f>INDEX([1]Calculation!$C:$C,ROW())</f>
        <v>Public Policy Polling</v>
      </c>
      <c r="C932" t="str">
        <f>IF(INDEX([1]Calculation!$F:$F,ROW())=0,"-",INDEX([1]Calculation!$F:$F,ROW()))</f>
        <v>B</v>
      </c>
      <c r="D932" t="str">
        <f>INDEX([1]Calculation!$I:$I,ROW())&amp;"  "&amp;INDEX([1]Calculation!$J:$J,ROW())</f>
        <v>678  lv</v>
      </c>
      <c r="E932" s="2" t="str">
        <f>MONTH(INDEX([1]Calculation!$H:$H,ROW()))&amp;"/"&amp;DAY(INDEX([1]Calculation!$H:$H,ROW()))</f>
        <v>3/15</v>
      </c>
      <c r="F932" s="12">
        <f>ROUND(INDEX([1]Calculation!AK:AK,ROW()),1)</f>
        <v>0.2</v>
      </c>
      <c r="G932" s="8">
        <f>ROUND(INDEX([1]Calculation!K:K,ROW()),0)</f>
        <v>29</v>
      </c>
      <c r="H932" s="8">
        <f>ROUND(INDEX([1]Calculation!L:L,ROW()),0)</f>
        <v>0</v>
      </c>
      <c r="I932" s="8">
        <f>ROUND(INDEX([1]Calculation!M:M,ROW()),0)</f>
        <v>4</v>
      </c>
      <c r="J932" s="8">
        <f>ROUND(INDEX([1]Calculation!N:N,ROW()),0)</f>
        <v>0</v>
      </c>
      <c r="K932" s="8">
        <f>ROUND(INDEX([1]Calculation!O:O,ROW()),0)</f>
        <v>6</v>
      </c>
      <c r="L932" s="8">
        <f>ROUND(INDEX([1]Calculation!P:P,ROW()),0)</f>
        <v>15</v>
      </c>
      <c r="M932" s="8">
        <f>ROUND(INDEX([1]Calculation!Q:Q,ROW()),0)</f>
        <v>0</v>
      </c>
      <c r="N932" s="8">
        <f>ROUND(INDEX([1]Calculation!R:R,ROW()),0)</f>
        <v>8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Change Research</v>
      </c>
      <c r="C933" t="str">
        <f>IF(INDEX([1]Calculation!$F:$F,ROW())=0,"-",INDEX([1]Calculation!$F:$F,ROW()))</f>
        <v>C</v>
      </c>
      <c r="D933" t="str">
        <f>INDEX([1]Calculation!$I:$I,ROW())&amp;"  "&amp;INDEX([1]Calculation!$J:$J,ROW())</f>
        <v>1919  lv</v>
      </c>
      <c r="E933" s="2" t="str">
        <f>MONTH(INDEX([1]Calculation!$H:$H,ROW()))&amp;"/"&amp;DAY(INDEX([1]Calculation!$H:$H,ROW()))</f>
        <v>3/10</v>
      </c>
      <c r="F933" s="12">
        <f>ROUND(INDEX([1]Calculation!AK:AK,ROW()),1)</f>
        <v>0</v>
      </c>
      <c r="G933" s="8">
        <f>ROUND(INDEX([1]Calculation!K:K,ROW()),0)</f>
        <v>36</v>
      </c>
      <c r="H933" s="8">
        <f>ROUND(INDEX([1]Calculation!L:L,ROW()),0)</f>
        <v>0</v>
      </c>
      <c r="I933" s="8">
        <f>ROUND(INDEX([1]Calculation!M:M,ROW()),0)</f>
        <v>3</v>
      </c>
      <c r="J933" s="8">
        <f>ROUND(INDEX([1]Calculation!N:N,ROW()),0)</f>
        <v>2</v>
      </c>
      <c r="K933" s="8">
        <f>ROUND(INDEX([1]Calculation!O:O,ROW()),0)</f>
        <v>2</v>
      </c>
      <c r="L933" s="8">
        <f>ROUND(INDEX([1]Calculation!P:P,ROW()),0)</f>
        <v>24</v>
      </c>
      <c r="M933" s="8">
        <f>ROUND(INDEX([1]Calculation!Q:Q,ROW()),0)</f>
        <v>0</v>
      </c>
      <c r="N933" s="8">
        <f>ROUND(INDEX([1]Calculation!R:R,ROW()),0)</f>
        <v>9</v>
      </c>
      <c r="O933" s="8">
        <f>ROUND(INDEX([1]Calculation!S:S,ROW()),0)</f>
        <v>1</v>
      </c>
    </row>
    <row r="934" spans="1:15">
      <c r="A934" t="str">
        <f>INDEX([1]Calculation!$E:$E,ROW())</f>
        <v>US</v>
      </c>
      <c r="B934" t="str">
        <f>INDEX([1]Calculation!$C:$C,ROW())</f>
        <v>Change Research</v>
      </c>
      <c r="C934" t="str">
        <f>IF(INDEX([1]Calculation!$F:$F,ROW())=0,"-",INDEX([1]Calculation!$F:$F,ROW()))</f>
        <v>C</v>
      </c>
      <c r="D934" t="str">
        <f>INDEX([1]Calculation!$I:$I,ROW())&amp;"  "&amp;INDEX([1]Calculation!$J:$J,ROW())</f>
        <v>1919  lv</v>
      </c>
      <c r="E934" s="2" t="str">
        <f>MONTH(INDEX([1]Calculation!$H:$H,ROW()))&amp;"/"&amp;DAY(INDEX([1]Calculation!$H:$H,ROW()))</f>
        <v>3/10</v>
      </c>
      <c r="F934" s="12">
        <f>ROUND(INDEX([1]Calculation!AK:AK,ROW()),1)</f>
        <v>0</v>
      </c>
      <c r="G934" s="8">
        <f>ROUND(INDEX([1]Calculation!K:K,ROW()),0)</f>
        <v>0</v>
      </c>
      <c r="H934" s="8">
        <f>ROUND(INDEX([1]Calculation!L:L,ROW()),0)</f>
        <v>0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3</v>
      </c>
      <c r="L934" s="8">
        <f>ROUND(INDEX([1]Calculation!P:P,ROW()),0)</f>
        <v>36</v>
      </c>
      <c r="M934" s="8">
        <f>ROUND(INDEX([1]Calculation!Q:Q,ROW()),0)</f>
        <v>0</v>
      </c>
      <c r="N934" s="8">
        <f>ROUND(INDEX([1]Calculation!R:R,ROW()),0)</f>
        <v>13</v>
      </c>
      <c r="O934" s="8">
        <f>ROUND(INDEX([1]Calculation!S:S,ROW()),0)</f>
        <v>2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740  rv</v>
      </c>
      <c r="E935" s="2" t="str">
        <f>MONTH(INDEX([1]Calculation!$H:$H,ROW()))&amp;"/"&amp;DAY(INDEX([1]Calculation!$H:$H,ROW()))</f>
        <v>3/10</v>
      </c>
      <c r="F935" s="12">
        <f>ROUND(INDEX([1]Calculation!AK:AK,ROW()),1)</f>
        <v>0</v>
      </c>
      <c r="G935" s="8">
        <f>ROUND(INDEX([1]Calculation!K:K,ROW()),0)</f>
        <v>27</v>
      </c>
      <c r="H935" s="8">
        <f>ROUND(INDEX([1]Calculation!L:L,ROW()),0)</f>
        <v>0</v>
      </c>
      <c r="I935" s="8">
        <f>ROUND(INDEX([1]Calculation!M:M,ROW()),0)</f>
        <v>4</v>
      </c>
      <c r="J935" s="8">
        <f>ROUND(INDEX([1]Calculation!N:N,ROW()),0)</f>
        <v>0</v>
      </c>
      <c r="K935" s="8">
        <f>ROUND(INDEX([1]Calculation!O:O,ROW()),0)</f>
        <v>2</v>
      </c>
      <c r="L935" s="8">
        <f>ROUND(INDEX([1]Calculation!P:P,ROW()),0)</f>
        <v>19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1</v>
      </c>
    </row>
    <row r="936" spans="1:15">
      <c r="A936" t="str">
        <f>INDEX([1]Calculation!$E:$E,ROW())</f>
        <v>US</v>
      </c>
      <c r="B936" t="str">
        <f>INDEX([1]Calculation!$C:$C,ROW())</f>
        <v>Morning Consult</v>
      </c>
      <c r="C936" t="str">
        <f>IF(INDEX([1]Calculation!$F:$F,ROW())=0,"-",INDEX([1]Calculation!$F:$F,ROW()))</f>
        <v>B/C</v>
      </c>
      <c r="D936" t="str">
        <f>INDEX([1]Calculation!$I:$I,ROW())&amp;"  "&amp;INDEX([1]Calculation!$J:$J,ROW())</f>
        <v>15226  lv</v>
      </c>
      <c r="E936" s="2" t="str">
        <f>MONTH(INDEX([1]Calculation!$H:$H,ROW()))&amp;"/"&amp;DAY(INDEX([1]Calculation!$H:$H,ROW()))</f>
        <v>3/10</v>
      </c>
      <c r="F936" s="12">
        <f>ROUND(INDEX([1]Calculation!AK:AK,ROW()),1)</f>
        <v>0</v>
      </c>
      <c r="G936" s="8">
        <f>ROUND(INDEX([1]Calculation!K:K,ROW()),0)</f>
        <v>31</v>
      </c>
      <c r="H936" s="8">
        <f>ROUND(INDEX([1]Calculation!L:L,ROW()),0)</f>
        <v>0</v>
      </c>
      <c r="I936" s="8">
        <f>ROUND(INDEX([1]Calculation!M:M,ROW()),0)</f>
        <v>4</v>
      </c>
      <c r="J936" s="8">
        <f>ROUND(INDEX([1]Calculation!N:N,ROW()),0)</f>
        <v>1</v>
      </c>
      <c r="K936" s="8">
        <f>ROUND(INDEX([1]Calculation!O:O,ROW()),0)</f>
        <v>3</v>
      </c>
      <c r="L936" s="8">
        <f>ROUND(INDEX([1]Calculation!P:P,ROW()),0)</f>
        <v>27</v>
      </c>
      <c r="M936" s="8">
        <f>ROUND(INDEX([1]Calculation!Q:Q,ROW()),0)</f>
        <v>0</v>
      </c>
      <c r="N936" s="8">
        <f>ROUND(INDEX([1]Calculation!R:R,ROW()),0)</f>
        <v>7</v>
      </c>
      <c r="O936" s="8">
        <f>ROUND(INDEX([1]Calculation!S:S,ROW()),0)</f>
        <v>0</v>
      </c>
    </row>
    <row r="937" spans="1:15">
      <c r="A937" t="str">
        <f>INDEX([1]Calculation!$E:$E,ROW())</f>
        <v>Michigan</v>
      </c>
      <c r="B937" t="str">
        <f>INDEX([1]Calculation!$C:$C,ROW())</f>
        <v>Emerson College</v>
      </c>
      <c r="C937" t="str">
        <f>IF(INDEX([1]Calculation!$F:$F,ROW())=0,"-",INDEX([1]Calculation!$F:$F,ROW()))</f>
        <v>B-</v>
      </c>
      <c r="D937" t="str">
        <f>INDEX([1]Calculation!$I:$I,ROW())&amp;"  "&amp;INDEX([1]Calculation!$J:$J,ROW())</f>
        <v>317  lv</v>
      </c>
      <c r="E937" s="2" t="str">
        <f>MONTH(INDEX([1]Calculation!$H:$H,ROW()))&amp;"/"&amp;DAY(INDEX([1]Calculation!$H:$H,ROW()))</f>
        <v>3/10</v>
      </c>
      <c r="F937" s="12">
        <f>ROUND(INDEX([1]Calculation!AK:AK,ROW()),1)</f>
        <v>0.1</v>
      </c>
      <c r="G937" s="8">
        <f>ROUND(INDEX([1]Calculation!K:K,ROW()),0)</f>
        <v>40</v>
      </c>
      <c r="H937" s="8">
        <f>ROUND(INDEX([1]Calculation!L:L,ROW()),0)</f>
        <v>0</v>
      </c>
      <c r="I937" s="8">
        <f>ROUND(INDEX([1]Calculation!M:M,ROW()),0)</f>
        <v>3</v>
      </c>
      <c r="J937" s="8">
        <f>ROUND(INDEX([1]Calculation!N:N,ROW()),0)</f>
        <v>0</v>
      </c>
      <c r="K937" s="8">
        <f>ROUND(INDEX([1]Calculation!O:O,ROW()),0)</f>
        <v>5</v>
      </c>
      <c r="L937" s="8">
        <f>ROUND(INDEX([1]Calculation!P:P,ROW()),0)</f>
        <v>23</v>
      </c>
      <c r="M937" s="8">
        <f>ROUND(INDEX([1]Calculation!Q:Q,ROW()),0)</f>
        <v>0</v>
      </c>
      <c r="N937" s="8">
        <f>ROUND(INDEX([1]Calculation!R:R,ROW()),0)</f>
        <v>11</v>
      </c>
      <c r="O937" s="8">
        <f>ROUND(INDEX([1]Calculation!S:S,ROW()),0)</f>
        <v>0</v>
      </c>
    </row>
    <row r="938" spans="1:15">
      <c r="A938" t="str">
        <f>INDEX([1]Calculation!$E:$E,ROW())</f>
        <v>Iowa</v>
      </c>
      <c r="B938" t="str">
        <f>INDEX([1]Calculation!$C:$C,ROW())</f>
        <v>Selzer &amp; Co.</v>
      </c>
      <c r="C938" t="str">
        <f>IF(INDEX([1]Calculation!$F:$F,ROW())=0,"-",INDEX([1]Calculation!$F:$F,ROW()))</f>
        <v>A+</v>
      </c>
      <c r="D938" t="str">
        <f>INDEX([1]Calculation!$I:$I,ROW())&amp;"  "&amp;INDEX([1]Calculation!$J:$J,ROW())</f>
        <v>401  lv</v>
      </c>
      <c r="E938" s="2" t="str">
        <f>MONTH(INDEX([1]Calculation!$H:$H,ROW()))&amp;"/"&amp;DAY(INDEX([1]Calculation!$H:$H,ROW()))</f>
        <v>3/6</v>
      </c>
      <c r="F938" s="12">
        <f>ROUND(INDEX([1]Calculation!AK:AK,ROW()),1)</f>
        <v>0</v>
      </c>
      <c r="G938" s="8">
        <f>ROUND(INDEX([1]Calculation!K:K,ROW()),0)</f>
        <v>27</v>
      </c>
      <c r="H938" s="8">
        <f>ROUND(INDEX([1]Calculation!L:L,ROW()),0)</f>
        <v>0</v>
      </c>
      <c r="I938" s="8">
        <f>ROUND(INDEX([1]Calculation!M:M,ROW()),0)</f>
        <v>3</v>
      </c>
      <c r="J938" s="8">
        <f>ROUND(INDEX([1]Calculation!N:N,ROW()),0)</f>
        <v>1</v>
      </c>
      <c r="K938" s="8">
        <f>ROUND(INDEX([1]Calculation!O:O,ROW()),0)</f>
        <v>3</v>
      </c>
      <c r="L938" s="8">
        <f>ROUND(INDEX([1]Calculation!P:P,ROW()),0)</f>
        <v>25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0</v>
      </c>
    </row>
    <row r="939" spans="1:15">
      <c r="A939" t="str">
        <f>INDEX([1]Calculation!$E:$E,ROW())</f>
        <v>Florida</v>
      </c>
      <c r="B939" t="str">
        <f>INDEX([1]Calculation!$C:$C,ROW())</f>
        <v>Bendixen &amp; Amandi International</v>
      </c>
      <c r="C939" t="str">
        <f>IF(INDEX([1]Calculation!$F:$F,ROW())=0,"-",INDEX([1]Calculation!$F:$F,ROW()))</f>
        <v>B/C</v>
      </c>
      <c r="D939" t="str">
        <f>INDEX([1]Calculation!$I:$I,ROW())&amp;"  "&amp;INDEX([1]Calculation!$J:$J,ROW())</f>
        <v>300  lv</v>
      </c>
      <c r="E939" s="2" t="str">
        <f>MONTH(INDEX([1]Calculation!$H:$H,ROW()))&amp;"/"&amp;DAY(INDEX([1]Calculation!$H:$H,ROW()))</f>
        <v>3/4</v>
      </c>
      <c r="F939" s="12">
        <f>ROUND(INDEX([1]Calculation!AK:AK,ROW()),1)</f>
        <v>0</v>
      </c>
      <c r="G939" s="8">
        <f>ROUND(INDEX([1]Calculation!K:K,ROW()),0)</f>
        <v>11</v>
      </c>
      <c r="H939" s="8">
        <f>ROUND(INDEX([1]Calculation!L:L,ROW()),0)</f>
        <v>0</v>
      </c>
      <c r="I939" s="8">
        <f>ROUND(INDEX([1]Calculation!M:M,ROW()),0)</f>
        <v>1</v>
      </c>
      <c r="J939" s="8">
        <f>ROUND(INDEX([1]Calculation!N:N,ROW()),0)</f>
        <v>0</v>
      </c>
      <c r="K939" s="8">
        <f>ROUND(INDEX([1]Calculation!O:O,ROW()),0)</f>
        <v>0</v>
      </c>
      <c r="L939" s="8">
        <f>ROUND(INDEX([1]Calculation!P:P,ROW()),0)</f>
        <v>5</v>
      </c>
      <c r="M939" s="8">
        <f>ROUND(INDEX([1]Calculation!Q:Q,ROW()),0)</f>
        <v>0</v>
      </c>
      <c r="N939" s="8">
        <f>ROUND(INDEX([1]Calculation!R:R,ROW()),0)</f>
        <v>1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Monmouth University</v>
      </c>
      <c r="C940" t="str">
        <f>IF(INDEX([1]Calculation!$F:$F,ROW())=0,"-",INDEX([1]Calculation!$F:$F,ROW()))</f>
        <v>A+</v>
      </c>
      <c r="D940" t="str">
        <f>INDEX([1]Calculation!$I:$I,ROW())&amp;"  "&amp;INDEX([1]Calculation!$J:$J,ROW())</f>
        <v>310  rv</v>
      </c>
      <c r="E940" s="2" t="str">
        <f>MONTH(INDEX([1]Calculation!$H:$H,ROW()))&amp;"/"&amp;DAY(INDEX([1]Calculation!$H:$H,ROW()))</f>
        <v>3/4</v>
      </c>
      <c r="F940" s="12">
        <f>ROUND(INDEX([1]Calculation!AK:AK,ROW()),1)</f>
        <v>0</v>
      </c>
      <c r="G940" s="8">
        <f>ROUND(INDEX([1]Calculation!K:K,ROW()),0)</f>
        <v>0</v>
      </c>
      <c r="H940" s="8">
        <f>ROUND(INDEX([1]Calculation!L:L,ROW()),0)</f>
        <v>2</v>
      </c>
      <c r="I940" s="8">
        <f>ROUND(INDEX([1]Calculation!M:M,ROW()),0)</f>
        <v>6</v>
      </c>
      <c r="J940" s="8">
        <f>ROUND(INDEX([1]Calculation!N:N,ROW()),0)</f>
        <v>0</v>
      </c>
      <c r="K940" s="8">
        <f>ROUND(INDEX([1]Calculation!O:O,ROW()),0)</f>
        <v>3</v>
      </c>
      <c r="L940" s="8">
        <f>ROUND(INDEX([1]Calculation!P:P,ROW()),0)</f>
        <v>32</v>
      </c>
      <c r="M940" s="8">
        <f>ROUND(INDEX([1]Calculation!Q:Q,ROW()),0)</f>
        <v>0</v>
      </c>
      <c r="N940" s="8">
        <f>ROUND(INDEX([1]Calculation!R:R,ROW()),0)</f>
        <v>10</v>
      </c>
      <c r="O940" s="8">
        <f>ROUND(INDEX([1]Calculation!S:S,ROW()),0)</f>
        <v>1</v>
      </c>
    </row>
    <row r="941" spans="1:15">
      <c r="A941" t="str">
        <f>INDEX([1]Calculation!$E:$E,ROW())</f>
        <v>US</v>
      </c>
      <c r="B941" t="str">
        <f>INDEX([1]Calculation!$C:$C,ROW())</f>
        <v>Monmouth University</v>
      </c>
      <c r="C941" t="str">
        <f>IF(INDEX([1]Calculation!$F:$F,ROW())=0,"-",INDEX([1]Calculation!$F:$F,ROW()))</f>
        <v>A+</v>
      </c>
      <c r="D941" t="str">
        <f>INDEX([1]Calculation!$I:$I,ROW())&amp;"  "&amp;INDEX([1]Calculation!$J:$J,ROW())</f>
        <v>310  rv</v>
      </c>
      <c r="E941" s="2" t="str">
        <f>MONTH(INDEX([1]Calculation!$H:$H,ROW()))&amp;"/"&amp;DAY(INDEX([1]Calculation!$H:$H,ROW()))</f>
        <v>3/4</v>
      </c>
      <c r="F941" s="12">
        <f>ROUND(INDEX([1]Calculation!AK:AK,ROW()),1)</f>
        <v>0</v>
      </c>
      <c r="G941" s="8">
        <f>ROUND(INDEX([1]Calculation!K:K,ROW()),0)</f>
        <v>28</v>
      </c>
      <c r="H941" s="8">
        <f>ROUND(INDEX([1]Calculation!L:L,ROW()),0)</f>
        <v>2</v>
      </c>
      <c r="I941" s="8">
        <f>ROUND(INDEX([1]Calculation!M:M,ROW()),0)</f>
        <v>5</v>
      </c>
      <c r="J941" s="8">
        <f>ROUND(INDEX([1]Calculation!N:N,ROW()),0)</f>
        <v>0</v>
      </c>
      <c r="K941" s="8">
        <f>ROUND(INDEX([1]Calculation!O:O,ROW()),0)</f>
        <v>3</v>
      </c>
      <c r="L941" s="8">
        <f>ROUND(INDEX([1]Calculation!P:P,ROW()),0)</f>
        <v>25</v>
      </c>
      <c r="M941" s="8">
        <f>ROUND(INDEX([1]Calculation!Q:Q,ROW()),0)</f>
        <v>0</v>
      </c>
      <c r="N941" s="8">
        <f>ROUND(INDEX([1]Calculation!R:R,ROW()),0)</f>
        <v>8</v>
      </c>
      <c r="O941" s="8">
        <f>ROUND(INDEX([1]Calculation!S:S,ROW()),0)</f>
        <v>1</v>
      </c>
    </row>
    <row r="942" spans="1:15">
      <c r="A942" t="str">
        <f>INDEX([1]Calculation!$E:$E,ROW())</f>
        <v>Florida</v>
      </c>
      <c r="B942" t="str">
        <f>INDEX([1]Calculation!$C:$C,ROW())</f>
        <v>Bendixen &amp; Amandi International</v>
      </c>
      <c r="C942" t="str">
        <f>IF(INDEX([1]Calculation!$F:$F,ROW())=0,"-",INDEX([1]Calculation!$F:$F,ROW()))</f>
        <v>B/C</v>
      </c>
      <c r="D942" t="str">
        <f>INDEX([1]Calculation!$I:$I,ROW())&amp;"  "&amp;INDEX([1]Calculation!$J:$J,ROW())</f>
        <v>300  lv</v>
      </c>
      <c r="E942" s="2" t="str">
        <f>MONTH(INDEX([1]Calculation!$H:$H,ROW()))&amp;"/"&amp;DAY(INDEX([1]Calculation!$H:$H,ROW()))</f>
        <v>3/4</v>
      </c>
      <c r="F942" s="12">
        <f>ROUND(INDEX([1]Calculation!AK:AK,ROW()),1)</f>
        <v>0.9</v>
      </c>
      <c r="G942" s="8">
        <f>ROUND(INDEX([1]Calculation!K:K,ROW()),0)</f>
        <v>26</v>
      </c>
      <c r="H942" s="8">
        <f>ROUND(INDEX([1]Calculation!L:L,ROW()),0)</f>
        <v>1</v>
      </c>
      <c r="I942" s="8">
        <f>ROUND(INDEX([1]Calculation!M:M,ROW()),0)</f>
        <v>1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11</v>
      </c>
      <c r="M942" s="8">
        <f>ROUND(INDEX([1]Calculation!Q:Q,ROW()),0)</f>
        <v>0</v>
      </c>
      <c r="N942" s="8">
        <f>ROUND(INDEX([1]Calculation!R:R,ROW()),0)</f>
        <v>4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GBAO</v>
      </c>
      <c r="C943" t="str">
        <f>IF(INDEX([1]Calculation!$F:$F,ROW())=0,"-",INDEX([1]Calculation!$F:$F,ROW()))</f>
        <v>B/C</v>
      </c>
      <c r="D943" t="str">
        <f>INDEX([1]Calculation!$I:$I,ROW())&amp;"  "&amp;INDEX([1]Calculation!$J:$J,ROW())</f>
        <v>817  lv</v>
      </c>
      <c r="E943" s="2" t="str">
        <f>MONTH(INDEX([1]Calculation!$H:$H,ROW()))&amp;"/"&amp;DAY(INDEX([1]Calculation!$H:$H,ROW()))</f>
        <v>3/3</v>
      </c>
      <c r="F943" s="12">
        <f>ROUND(INDEX([1]Calculation!AK:AK,ROW()),1)</f>
        <v>0.2</v>
      </c>
      <c r="G943" s="8">
        <f>ROUND(INDEX([1]Calculation!K:K,ROW()),0)</f>
        <v>28</v>
      </c>
      <c r="H943" s="8">
        <f>ROUND(INDEX([1]Calculation!L:L,ROW()),0)</f>
        <v>0</v>
      </c>
      <c r="I943" s="8">
        <f>ROUND(INDEX([1]Calculation!M:M,ROW()),0)</f>
        <v>3</v>
      </c>
      <c r="J943" s="8">
        <f>ROUND(INDEX([1]Calculation!N:N,ROW()),0)</f>
        <v>0</v>
      </c>
      <c r="K943" s="8">
        <f>ROUND(INDEX([1]Calculation!O:O,ROW()),0)</f>
        <v>2</v>
      </c>
      <c r="L943" s="8">
        <f>ROUND(INDEX([1]Calculation!P:P,ROW()),0)</f>
        <v>20</v>
      </c>
      <c r="M943" s="8">
        <f>ROUND(INDEX([1]Calculation!Q:Q,ROW()),0)</f>
        <v>0</v>
      </c>
      <c r="N943" s="8">
        <f>ROUND(INDEX([1]Calculation!R:R,ROW()),0)</f>
        <v>5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Morning Consult</v>
      </c>
      <c r="C944" t="str">
        <f>IF(INDEX([1]Calculation!$F:$F,ROW())=0,"-",INDEX([1]Calculation!$F:$F,ROW()))</f>
        <v>B/C</v>
      </c>
      <c r="D944" t="str">
        <f>INDEX([1]Calculation!$I:$I,ROW())&amp;"  "&amp;INDEX([1]Calculation!$J:$J,ROW())</f>
        <v>12560  lv</v>
      </c>
      <c r="E944" s="2" t="str">
        <f>MONTH(INDEX([1]Calculation!$H:$H,ROW()))&amp;"/"&amp;DAY(INDEX([1]Calculation!$H:$H,ROW()))</f>
        <v>3/3</v>
      </c>
      <c r="F944" s="12">
        <f>ROUND(INDEX([1]Calculation!AK:AK,ROW()),1)</f>
        <v>0</v>
      </c>
      <c r="G944" s="8">
        <f>ROUND(INDEX([1]Calculation!K:K,ROW()),0)</f>
        <v>31</v>
      </c>
      <c r="H944" s="8">
        <f>ROUND(INDEX([1]Calculation!L:L,ROW()),0)</f>
        <v>2</v>
      </c>
      <c r="I944" s="8">
        <f>ROUND(INDEX([1]Calculation!M:M,ROW()),0)</f>
        <v>4</v>
      </c>
      <c r="J944" s="8">
        <f>ROUND(INDEX([1]Calculation!N:N,ROW()),0)</f>
        <v>1</v>
      </c>
      <c r="K944" s="8">
        <f>ROUND(INDEX([1]Calculation!O:O,ROW()),0)</f>
        <v>3</v>
      </c>
      <c r="L944" s="8">
        <f>ROUND(INDEX([1]Calculation!P:P,ROW()),0)</f>
        <v>27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South Carolina</v>
      </c>
      <c r="B945" t="str">
        <f>INDEX([1]Calculation!$C:$C,ROW())</f>
        <v>Emerson College</v>
      </c>
      <c r="C945" t="str">
        <f>IF(INDEX([1]Calculation!$F:$F,ROW())=0,"-",INDEX([1]Calculation!$F:$F,ROW()))</f>
        <v>B-</v>
      </c>
      <c r="D945" t="str">
        <f>INDEX([1]Calculation!$I:$I,ROW())&amp;"  "&amp;INDEX([1]Calculation!$J:$J,ROW())</f>
        <v>291  lv</v>
      </c>
      <c r="E945" s="2" t="str">
        <f>MONTH(INDEX([1]Calculation!$H:$H,ROW()))&amp;"/"&amp;DAY(INDEX([1]Calculation!$H:$H,ROW()))</f>
        <v>3/2</v>
      </c>
      <c r="F945" s="12">
        <f>ROUND(INDEX([1]Calculation!AK:AK,ROW()),1)</f>
        <v>1</v>
      </c>
      <c r="G945" s="8">
        <f>ROUND(INDEX([1]Calculation!K:K,ROW()),0)</f>
        <v>37</v>
      </c>
      <c r="H945" s="8">
        <f>ROUND(INDEX([1]Calculation!L:L,ROW()),0)</f>
        <v>2</v>
      </c>
      <c r="I945" s="8">
        <f>ROUND(INDEX([1]Calculation!M:M,ROW()),0)</f>
        <v>6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21</v>
      </c>
      <c r="M945" s="8">
        <f>ROUND(INDEX([1]Calculation!Q:Q,ROW()),0)</f>
        <v>0</v>
      </c>
      <c r="N945" s="8">
        <f>ROUND(INDEX([1]Calculation!R:R,ROW()),0)</f>
        <v>5</v>
      </c>
      <c r="O945" s="8">
        <f>ROUND(INDEX([1]Calculation!S:S,ROW()),0)</f>
        <v>0</v>
      </c>
    </row>
    <row r="946" spans="1:15">
      <c r="A946" t="str">
        <f>INDEX([1]Calculation!$E:$E,ROW())</f>
        <v>New Hampshire</v>
      </c>
      <c r="B946" t="str">
        <f>INDEX([1]Calculation!$C:$C,ROW())</f>
        <v>University of New Hampshire</v>
      </c>
      <c r="C946" t="str">
        <f>IF(INDEX([1]Calculation!$F:$F,ROW())=0,"-",INDEX([1]Calculation!$F:$F,ROW()))</f>
        <v>B</v>
      </c>
      <c r="D946" t="str">
        <f>INDEX([1]Calculation!$I:$I,ROW())&amp;"  "&amp;INDEX([1]Calculation!$J:$J,ROW())</f>
        <v>240  lv</v>
      </c>
      <c r="E946" s="2" t="str">
        <f>MONTH(INDEX([1]Calculation!$H:$H,ROW()))&amp;"/"&amp;DAY(INDEX([1]Calculation!$H:$H,ROW()))</f>
        <v>2/26</v>
      </c>
      <c r="F946" s="12">
        <f>ROUND(INDEX([1]Calculation!AK:AK,ROW()),1)</f>
        <v>0</v>
      </c>
      <c r="G946" s="8">
        <f>ROUND(INDEX([1]Calculation!K:K,ROW()),0)</f>
        <v>8</v>
      </c>
      <c r="H946" s="8">
        <f>ROUND(INDEX([1]Calculation!L:L,ROW()),0)</f>
        <v>0</v>
      </c>
      <c r="I946" s="8">
        <f>ROUND(INDEX([1]Calculation!M:M,ROW()),0)</f>
        <v>2</v>
      </c>
      <c r="J946" s="8">
        <f>ROUND(INDEX([1]Calculation!N:N,ROW()),0)</f>
        <v>1</v>
      </c>
      <c r="K946" s="8">
        <f>ROUND(INDEX([1]Calculation!O:O,ROW()),0)</f>
        <v>3</v>
      </c>
      <c r="L946" s="8">
        <f>ROUND(INDEX([1]Calculation!P:P,ROW()),0)</f>
        <v>28</v>
      </c>
      <c r="M946" s="8">
        <f>ROUND(INDEX([1]Calculation!Q:Q,ROW()),0)</f>
        <v>0</v>
      </c>
      <c r="N946" s="8">
        <f>ROUND(INDEX([1]Calculation!R:R,ROW()),0)</f>
        <v>2</v>
      </c>
      <c r="O946" s="8">
        <f>ROUND(INDEX([1]Calculation!S:S,ROW()),0)</f>
        <v>1</v>
      </c>
    </row>
    <row r="947" spans="1:15">
      <c r="A947" t="str">
        <f>INDEX([1]Calculation!$E:$E,ROW())</f>
        <v>New Hampshire</v>
      </c>
      <c r="B947" t="str">
        <f>INDEX([1]Calculation!$C:$C,ROW())</f>
        <v>University of New Hampshire</v>
      </c>
      <c r="C947" t="str">
        <f>IF(INDEX([1]Calculation!$F:$F,ROW())=0,"-",INDEX([1]Calculation!$F:$F,ROW()))</f>
        <v>B</v>
      </c>
      <c r="D947" t="str">
        <f>INDEX([1]Calculation!$I:$I,ROW())&amp;"  "&amp;INDEX([1]Calculation!$J:$J,ROW())</f>
        <v>240  lv</v>
      </c>
      <c r="E947" s="2" t="str">
        <f>MONTH(INDEX([1]Calculation!$H:$H,ROW()))&amp;"/"&amp;DAY(INDEX([1]Calculation!$H:$H,ROW()))</f>
        <v>2/26</v>
      </c>
      <c r="F947" s="12">
        <f>ROUND(INDEX([1]Calculation!AK:AK,ROW()),1)</f>
        <v>0</v>
      </c>
      <c r="G947" s="8">
        <f>ROUND(INDEX([1]Calculation!K:K,ROW()),0)</f>
        <v>22</v>
      </c>
      <c r="H947" s="8">
        <f>ROUND(INDEX([1]Calculation!L:L,ROW()),0)</f>
        <v>1</v>
      </c>
      <c r="I947" s="8">
        <f>ROUND(INDEX([1]Calculation!M:M,ROW()),0)</f>
        <v>3</v>
      </c>
      <c r="J947" s="8">
        <f>ROUND(INDEX([1]Calculation!N:N,ROW()),0)</f>
        <v>1</v>
      </c>
      <c r="K947" s="8">
        <f>ROUND(INDEX([1]Calculation!O:O,ROW()),0)</f>
        <v>4</v>
      </c>
      <c r="L947" s="8">
        <f>ROUND(INDEX([1]Calculation!P:P,ROW()),0)</f>
        <v>26</v>
      </c>
      <c r="M947" s="8">
        <f>ROUND(INDEX([1]Calculation!Q:Q,ROW()),0)</f>
        <v>0</v>
      </c>
      <c r="N947" s="8">
        <f>ROUND(INDEX([1]Calculation!R:R,ROW()),0)</f>
        <v>7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15642  lv</v>
      </c>
      <c r="E948" s="2" t="str">
        <f>MONTH(INDEX([1]Calculation!$H:$H,ROW()))&amp;"/"&amp;DAY(INDEX([1]Calculation!$H:$H,ROW()))</f>
        <v>2/24</v>
      </c>
      <c r="F948" s="12">
        <f>ROUND(INDEX([1]Calculation!AK:AK,ROW()),1)</f>
        <v>0</v>
      </c>
      <c r="G948" s="8">
        <f>ROUND(INDEX([1]Calculation!K:K,ROW()),0)</f>
        <v>29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1</v>
      </c>
      <c r="K948" s="8">
        <f>ROUND(INDEX([1]Calculation!O:O,ROW()),0)</f>
        <v>3</v>
      </c>
      <c r="L948" s="8">
        <f>ROUND(INDEX([1]Calculation!P:P,ROW()),0)</f>
        <v>27</v>
      </c>
      <c r="M948" s="8">
        <f>ROUND(INDEX([1]Calculation!Q:Q,ROW()),0)</f>
        <v>0</v>
      </c>
      <c r="N948" s="8">
        <f>ROUND(INDEX([1]Calculation!R:R,ROW()),0)</f>
        <v>7</v>
      </c>
      <c r="O948" s="8">
        <f>ROUND(INDEX([1]Calculation!S:S,ROW()),0)</f>
        <v>0</v>
      </c>
    </row>
    <row r="949" spans="1:15">
      <c r="A949" t="str">
        <f>INDEX([1]Calculation!$E:$E,ROW())</f>
        <v>US</v>
      </c>
      <c r="B949" t="str">
        <f>INDEX([1]Calculation!$C:$C,ROW())</f>
        <v>D-CYFOR</v>
      </c>
      <c r="C949" t="str">
        <f>IF(INDEX([1]Calculation!$F:$F,ROW())=0,"-",INDEX([1]Calculation!$F:$F,ROW()))</f>
        <v>-</v>
      </c>
      <c r="D949" t="str">
        <f>INDEX([1]Calculation!$I:$I,ROW())&amp;"  "&amp;INDEX([1]Calculation!$J:$J,ROW())</f>
        <v>453  rv</v>
      </c>
      <c r="E949" s="2" t="str">
        <f>MONTH(INDEX([1]Calculation!$H:$H,ROW()))&amp;"/"&amp;DAY(INDEX([1]Calculation!$H:$H,ROW()))</f>
        <v>2/23</v>
      </c>
      <c r="F949" s="12">
        <f>ROUND(INDEX([1]Calculation!AK:AK,ROW()),1)</f>
        <v>0.7</v>
      </c>
      <c r="G949" s="8">
        <f>ROUND(INDEX([1]Calculation!K:K,ROW()),0)</f>
        <v>39</v>
      </c>
      <c r="H949" s="8">
        <f>ROUND(INDEX([1]Calculation!L:L,ROW()),0)</f>
        <v>2</v>
      </c>
      <c r="I949" s="8">
        <f>ROUND(INDEX([1]Calculation!M:M,ROW()),0)</f>
        <v>4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14</v>
      </c>
      <c r="M949" s="8">
        <f>ROUND(INDEX([1]Calculation!Q:Q,ROW()),0)</f>
        <v>0</v>
      </c>
      <c r="N949" s="8">
        <f>ROUND(INDEX([1]Calculation!R:R,ROW()),0)</f>
        <v>5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Emerson College</v>
      </c>
      <c r="C950" t="str">
        <f>IF(INDEX([1]Calculation!$F:$F,ROW())=0,"-",INDEX([1]Calculation!$F:$F,ROW()))</f>
        <v>B-</v>
      </c>
      <c r="D950" t="str">
        <f>INDEX([1]Calculation!$I:$I,ROW())&amp;"  "&amp;INDEX([1]Calculation!$J:$J,ROW())</f>
        <v>405  lv</v>
      </c>
      <c r="E950" s="2" t="str">
        <f>MONTH(INDEX([1]Calculation!$H:$H,ROW()))&amp;"/"&amp;DAY(INDEX([1]Calculation!$H:$H,ROW()))</f>
        <v>2/22</v>
      </c>
      <c r="F950" s="12">
        <f>ROUND(INDEX([1]Calculation!AK:AK,ROW()),1)</f>
        <v>0</v>
      </c>
      <c r="G950" s="8">
        <f>ROUND(INDEX([1]Calculation!K:K,ROW()),0)</f>
        <v>25</v>
      </c>
      <c r="H950" s="8">
        <f>ROUND(INDEX([1]Calculation!L:L,ROW()),0)</f>
        <v>2</v>
      </c>
      <c r="I950" s="8">
        <f>ROUND(INDEX([1]Calculation!M:M,ROW()),0)</f>
        <v>5</v>
      </c>
      <c r="J950" s="8">
        <f>ROUND(INDEX([1]Calculation!N:N,ROW()),0)</f>
        <v>1</v>
      </c>
      <c r="K950" s="8">
        <f>ROUND(INDEX([1]Calculation!O:O,ROW()),0)</f>
        <v>8</v>
      </c>
      <c r="L950" s="8">
        <f>ROUND(INDEX([1]Calculation!P:P,ROW()),0)</f>
        <v>27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Harris Insights &amp; Analytics</v>
      </c>
      <c r="C951" t="str">
        <f>IF(INDEX([1]Calculation!$F:$F,ROW())=0,"-",INDEX([1]Calculation!$F:$F,ROW()))</f>
        <v>C+</v>
      </c>
      <c r="D951" t="str">
        <f>INDEX([1]Calculation!$I:$I,ROW())&amp;"  "&amp;INDEX([1]Calculation!$J:$J,ROW())</f>
        <v>337  rv</v>
      </c>
      <c r="E951" s="2" t="str">
        <f>MONTH(INDEX([1]Calculation!$H:$H,ROW()))&amp;"/"&amp;DAY(INDEX([1]Calculation!$H:$H,ROW()))</f>
        <v>2/20</v>
      </c>
      <c r="F951" s="12">
        <f>ROUND(INDEX([1]Calculation!AK:AK,ROW()),1)</f>
        <v>0</v>
      </c>
      <c r="G951" s="8">
        <f>ROUND(INDEX([1]Calculation!K:K,ROW()),0)</f>
        <v>37</v>
      </c>
      <c r="H951" s="8">
        <f>ROUND(INDEX([1]Calculation!L:L,ROW()),0)</f>
        <v>3</v>
      </c>
      <c r="I951" s="8">
        <f>ROUND(INDEX([1]Calculation!M:M,ROW()),0)</f>
        <v>2</v>
      </c>
      <c r="J951" s="8">
        <f>ROUND(INDEX([1]Calculation!N:N,ROW()),0)</f>
        <v>0</v>
      </c>
      <c r="K951" s="8">
        <f>ROUND(INDEX([1]Calculation!O:O,ROW()),0)</f>
        <v>0</v>
      </c>
      <c r="L951" s="8">
        <f>ROUND(INDEX([1]Calculation!P:P,ROW()),0)</f>
        <v>22</v>
      </c>
      <c r="M951" s="8">
        <f>ROUND(INDEX([1]Calculation!Q:Q,ROW()),0)</f>
        <v>0</v>
      </c>
      <c r="N951" s="8">
        <f>ROUND(INDEX([1]Calculation!R:R,ROW()),0)</f>
        <v>4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Harris Insights &amp; Analytics</v>
      </c>
      <c r="C952" t="str">
        <f>IF(INDEX([1]Calculation!$F:$F,ROW())=0,"-",INDEX([1]Calculation!$F:$F,ROW()))</f>
        <v>C+</v>
      </c>
      <c r="D952" t="str">
        <f>INDEX([1]Calculation!$I:$I,ROW())&amp;"  "&amp;INDEX([1]Calculation!$J:$J,ROW())</f>
        <v>346  rv</v>
      </c>
      <c r="E952" s="2" t="str">
        <f>MONTH(INDEX([1]Calculation!$H:$H,ROW()))&amp;"/"&amp;DAY(INDEX([1]Calculation!$H:$H,ROW()))</f>
        <v>2/20</v>
      </c>
      <c r="F952" s="12">
        <f>ROUND(INDEX([1]Calculation!AK:AK,ROW()),1)</f>
        <v>0</v>
      </c>
      <c r="G952" s="8">
        <f>ROUND(INDEX([1]Calculation!K:K,ROW()),0)</f>
        <v>30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0</v>
      </c>
      <c r="L952" s="8">
        <f>ROUND(INDEX([1]Calculation!P:P,ROW()),0)</f>
        <v>19</v>
      </c>
      <c r="M952" s="8">
        <f>ROUND(INDEX([1]Calculation!Q:Q,ROW()),0)</f>
        <v>0</v>
      </c>
      <c r="N952" s="8">
        <f>ROUND(INDEX([1]Calculation!R:R,ROW()),0)</f>
        <v>4</v>
      </c>
      <c r="O952" s="8">
        <f>ROUND(INDEX([1]Calculation!S:S,ROW()),0)</f>
        <v>0</v>
      </c>
    </row>
    <row r="953" spans="1:15">
      <c r="A953" t="str">
        <f>INDEX([1]Calculation!$E:$E,ROW())</f>
        <v>South Carolina</v>
      </c>
      <c r="B953" t="str">
        <f>INDEX([1]Calculation!$C:$C,ROW())</f>
        <v>Change Research</v>
      </c>
      <c r="C953" t="str">
        <f>IF(INDEX([1]Calculation!$F:$F,ROW())=0,"-",INDEX([1]Calculation!$F:$F,ROW()))</f>
        <v>C</v>
      </c>
      <c r="D953" t="str">
        <f>INDEX([1]Calculation!$I:$I,ROW())&amp;"  "&amp;INDEX([1]Calculation!$J:$J,ROW())</f>
        <v>600  lv</v>
      </c>
      <c r="E953" s="2" t="str">
        <f>MONTH(INDEX([1]Calculation!$H:$H,ROW()))&amp;"/"&amp;DAY(INDEX([1]Calculation!$H:$H,ROW()))</f>
        <v>2/18</v>
      </c>
      <c r="F953" s="12">
        <f>ROUND(INDEX([1]Calculation!AK:AK,ROW()),1)</f>
        <v>0</v>
      </c>
      <c r="G953" s="8">
        <f>ROUND(INDEX([1]Calculation!K:K,ROW()),0)</f>
        <v>0</v>
      </c>
      <c r="H953" s="8">
        <f>ROUND(INDEX([1]Calculation!L:L,ROW()),0)</f>
        <v>0</v>
      </c>
      <c r="I953" s="8">
        <f>ROUND(INDEX([1]Calculation!M:M,ROW()),0)</f>
        <v>28</v>
      </c>
      <c r="J953" s="8">
        <f>ROUND(INDEX([1]Calculation!N:N,ROW()),0)</f>
        <v>1</v>
      </c>
      <c r="K953" s="8">
        <f>ROUND(INDEX([1]Calculation!O:O,ROW()),0)</f>
        <v>5</v>
      </c>
      <c r="L953" s="8">
        <f>ROUND(INDEX([1]Calculation!P:P,ROW()),0)</f>
        <v>0</v>
      </c>
      <c r="M953" s="8">
        <f>ROUND(INDEX([1]Calculation!Q:Q,ROW()),0)</f>
        <v>0</v>
      </c>
      <c r="N953" s="8">
        <f>ROUND(INDEX([1]Calculation!R:R,ROW()),0)</f>
        <v>20</v>
      </c>
      <c r="O953" s="8">
        <f>ROUND(INDEX([1]Calculation!S:S,ROW()),0)</f>
        <v>1</v>
      </c>
    </row>
    <row r="954" spans="1:15">
      <c r="A954" t="str">
        <f>INDEX([1]Calculation!$E:$E,ROW())</f>
        <v>South Carolina</v>
      </c>
      <c r="B954" t="str">
        <f>INDEX([1]Calculation!$C:$C,ROW())</f>
        <v>Change Research</v>
      </c>
      <c r="C954" t="str">
        <f>IF(INDEX([1]Calculation!$F:$F,ROW())=0,"-",INDEX([1]Calculation!$F:$F,ROW()))</f>
        <v>C</v>
      </c>
      <c r="D954" t="str">
        <f>INDEX([1]Calculation!$I:$I,ROW())&amp;"  "&amp;INDEX([1]Calculation!$J:$J,ROW())</f>
        <v>600  lv</v>
      </c>
      <c r="E954" s="2" t="str">
        <f>MONTH(INDEX([1]Calculation!$H:$H,ROW()))&amp;"/"&amp;DAY(INDEX([1]Calculation!$H:$H,ROW()))</f>
        <v>2/18</v>
      </c>
      <c r="F954" s="12">
        <f>ROUND(INDEX([1]Calculation!AK:AK,ROW()),1)</f>
        <v>0</v>
      </c>
      <c r="G954" s="8">
        <f>ROUND(INDEX([1]Calculation!K:K,ROW()),0)</f>
        <v>36</v>
      </c>
      <c r="H954" s="8">
        <f>ROUND(INDEX([1]Calculation!L:L,ROW()),0)</f>
        <v>1</v>
      </c>
      <c r="I954" s="8">
        <f>ROUND(INDEX([1]Calculation!M:M,ROW()),0)</f>
        <v>10</v>
      </c>
      <c r="J954" s="8">
        <f>ROUND(INDEX([1]Calculation!N:N,ROW()),0)</f>
        <v>0</v>
      </c>
      <c r="K954" s="8">
        <f>ROUND(INDEX([1]Calculation!O:O,ROW()),0)</f>
        <v>1</v>
      </c>
      <c r="L954" s="8">
        <f>ROUND(INDEX([1]Calculation!P:P,ROW()),0)</f>
        <v>14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1</v>
      </c>
    </row>
    <row r="955" spans="1:15">
      <c r="A955" t="str">
        <f>INDEX([1]Calculation!$E:$E,ROW())</f>
        <v>US</v>
      </c>
      <c r="B955" t="str">
        <f>INDEX([1]Calculation!$C:$C,ROW())</f>
        <v>Harris Insights &amp; Analytics</v>
      </c>
      <c r="C955" t="str">
        <f>IF(INDEX([1]Calculation!$F:$F,ROW())=0,"-",INDEX([1]Calculation!$F:$F,ROW()))</f>
        <v>C+</v>
      </c>
      <c r="D955" t="str">
        <f>INDEX([1]Calculation!$I:$I,ROW())&amp;"  "&amp;INDEX([1]Calculation!$J:$J,ROW())</f>
        <v>370  rv</v>
      </c>
      <c r="E955" s="2" t="str">
        <f>MONTH(INDEX([1]Calculation!$H:$H,ROW()))&amp;"/"&amp;DAY(INDEX([1]Calculation!$H:$H,ROW()))</f>
        <v>2/18</v>
      </c>
      <c r="F955" s="12">
        <f>ROUND(INDEX([1]Calculation!AK:AK,ROW()),1)</f>
        <v>0</v>
      </c>
      <c r="G955" s="8">
        <f>ROUND(INDEX([1]Calculation!K:K,ROW()),0)</f>
        <v>25</v>
      </c>
      <c r="H955" s="8">
        <f>ROUND(INDEX([1]Calculation!L:L,ROW()),0)</f>
        <v>5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11</v>
      </c>
      <c r="M955" s="8">
        <f>ROUND(INDEX([1]Calculation!Q:Q,ROW()),0)</f>
        <v>0</v>
      </c>
      <c r="N955" s="8">
        <f>ROUND(INDEX([1]Calculation!R:R,ROW()),0)</f>
        <v>5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15383  lv</v>
      </c>
      <c r="E956" s="2" t="str">
        <f>MONTH(INDEX([1]Calculation!$H:$H,ROW()))&amp;"/"&amp;DAY(INDEX([1]Calculation!$H:$H,ROW()))</f>
        <v>2/17</v>
      </c>
      <c r="F956" s="12">
        <f>ROUND(INDEX([1]Calculation!AK:AK,ROW()),1)</f>
        <v>0</v>
      </c>
      <c r="G956" s="8">
        <f>ROUND(INDEX([1]Calculation!K:K,ROW()),0)</f>
        <v>30</v>
      </c>
      <c r="H956" s="8">
        <f>ROUND(INDEX([1]Calculation!L:L,ROW()),0)</f>
        <v>2</v>
      </c>
      <c r="I956" s="8">
        <f>ROUND(INDEX([1]Calculation!M:M,ROW()),0)</f>
        <v>5</v>
      </c>
      <c r="J956" s="8">
        <f>ROUND(INDEX([1]Calculation!N:N,ROW()),0)</f>
        <v>0</v>
      </c>
      <c r="K956" s="8">
        <f>ROUND(INDEX([1]Calculation!O:O,ROW()),0)</f>
        <v>4</v>
      </c>
      <c r="L956" s="8">
        <f>ROUND(INDEX([1]Calculation!P:P,ROW()),0)</f>
        <v>21</v>
      </c>
      <c r="M956" s="8">
        <f>ROUND(INDEX([1]Calculation!Q:Q,ROW()),0)</f>
        <v>0</v>
      </c>
      <c r="N956" s="8">
        <f>ROUND(INDEX([1]Calculation!R:R,ROW()),0)</f>
        <v>8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Emerson College</v>
      </c>
      <c r="C957" t="str">
        <f>IF(INDEX([1]Calculation!$F:$F,ROW())=0,"-",INDEX([1]Calculation!$F:$F,ROW()))</f>
        <v>B-</v>
      </c>
      <c r="D957" t="str">
        <f>INDEX([1]Calculation!$I:$I,ROW())&amp;"  "&amp;INDEX([1]Calculation!$J:$J,ROW())</f>
        <v>431  lv</v>
      </c>
      <c r="E957" s="2" t="str">
        <f>MONTH(INDEX([1]Calculation!$H:$H,ROW()))&amp;"/"&amp;DAY(INDEX([1]Calculation!$H:$H,ROW()))</f>
        <v>2/16</v>
      </c>
      <c r="F957" s="12">
        <f>ROUND(INDEX([1]Calculation!AK:AK,ROW()),1)</f>
        <v>0</v>
      </c>
      <c r="G957" s="8">
        <f>ROUND(INDEX([1]Calculation!K:K,ROW()),0)</f>
        <v>27</v>
      </c>
      <c r="H957" s="8">
        <f>ROUND(INDEX([1]Calculation!L:L,ROW()),0)</f>
        <v>2</v>
      </c>
      <c r="I957" s="8">
        <f>ROUND(INDEX([1]Calculation!M:M,ROW()),0)</f>
        <v>9</v>
      </c>
      <c r="J957" s="8">
        <f>ROUND(INDEX([1]Calculation!N:N,ROW()),0)</f>
        <v>0</v>
      </c>
      <c r="K957" s="8">
        <f>ROUND(INDEX([1]Calculation!O:O,ROW()),0)</f>
        <v>5</v>
      </c>
      <c r="L957" s="8">
        <f>ROUND(INDEX([1]Calculation!P:P,ROW()),0)</f>
        <v>17</v>
      </c>
      <c r="M957" s="8">
        <f>ROUND(INDEX([1]Calculation!Q:Q,ROW()),0)</f>
        <v>0</v>
      </c>
      <c r="N957" s="8">
        <f>ROUND(INDEX([1]Calculation!R:R,ROW()),0)</f>
        <v>9</v>
      </c>
      <c r="O957" s="8">
        <f>ROUND(INDEX([1]Calculation!S:S,ROW()),0)</f>
        <v>0</v>
      </c>
    </row>
    <row r="958" spans="1:15">
      <c r="A958" t="str">
        <f>INDEX([1]Calculation!$E:$E,ROW())</f>
        <v>New Hampshire</v>
      </c>
      <c r="B958" t="str">
        <f>INDEX([1]Calculation!$C:$C,ROW())</f>
        <v>YouGov</v>
      </c>
      <c r="C958" t="str">
        <f>IF(INDEX([1]Calculation!$F:$F,ROW())=0,"-",INDEX([1]Calculation!$F:$F,ROW()))</f>
        <v>B-</v>
      </c>
      <c r="D958" t="str">
        <f>INDEX([1]Calculation!$I:$I,ROW())&amp;"  "&amp;INDEX([1]Calculation!$J:$J,ROW())</f>
        <v>337  lv</v>
      </c>
      <c r="E958" s="2" t="str">
        <f>MONTH(INDEX([1]Calculation!$H:$H,ROW()))&amp;"/"&amp;DAY(INDEX([1]Calculation!$H:$H,ROW()))</f>
        <v>2/15</v>
      </c>
      <c r="F958" s="12">
        <f>ROUND(INDEX([1]Calculation!AK:AK,ROW()),1)</f>
        <v>0</v>
      </c>
      <c r="G958" s="8">
        <f>ROUND(INDEX([1]Calculation!K:K,ROW()),0)</f>
        <v>28</v>
      </c>
      <c r="H958" s="8">
        <f>ROUND(INDEX([1]Calculation!L:L,ROW()),0)</f>
        <v>2</v>
      </c>
      <c r="I958" s="8">
        <f>ROUND(INDEX([1]Calculation!M:M,ROW()),0)</f>
        <v>3</v>
      </c>
      <c r="J958" s="8">
        <f>ROUND(INDEX([1]Calculation!N:N,ROW()),0)</f>
        <v>0</v>
      </c>
      <c r="K958" s="8">
        <f>ROUND(INDEX([1]Calculation!O:O,ROW()),0)</f>
        <v>1</v>
      </c>
      <c r="L958" s="8">
        <f>ROUND(INDEX([1]Calculation!P:P,ROW()),0)</f>
        <v>20</v>
      </c>
      <c r="M958" s="8">
        <f>ROUND(INDEX([1]Calculation!Q:Q,ROW()),0)</f>
        <v>0</v>
      </c>
      <c r="N958" s="8">
        <f>ROUND(INDEX([1]Calculation!R:R,ROW()),0)</f>
        <v>9</v>
      </c>
      <c r="O958" s="8">
        <f>ROUND(INDEX([1]Calculation!S:S,ROW()),0)</f>
        <v>0</v>
      </c>
    </row>
    <row r="959" spans="1:15">
      <c r="A959" t="str">
        <f>INDEX([1]Calculation!$E:$E,ROW())</f>
        <v>California</v>
      </c>
      <c r="B959" t="str">
        <f>INDEX([1]Calculation!$C:$C,ROW())</f>
        <v>Change Research</v>
      </c>
      <c r="C959" t="str">
        <f>IF(INDEX([1]Calculation!$F:$F,ROW())=0,"-",INDEX([1]Calculation!$F:$F,ROW()))</f>
        <v>C</v>
      </c>
      <c r="D959" t="str">
        <f>INDEX([1]Calculation!$I:$I,ROW())&amp;"  "&amp;INDEX([1]Calculation!$J:$J,ROW())</f>
        <v>948  lv</v>
      </c>
      <c r="E959" s="2" t="str">
        <f>MONTH(INDEX([1]Calculation!$H:$H,ROW()))&amp;"/"&amp;DAY(INDEX([1]Calculation!$H:$H,ROW()))</f>
        <v>2/11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7</v>
      </c>
      <c r="J959" s="8">
        <f>ROUND(INDEX([1]Calculation!N:N,ROW()),0)</f>
        <v>2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23</v>
      </c>
      <c r="O959" s="8">
        <f>ROUND(INDEX([1]Calculation!S:S,ROW()),0)</f>
        <v>1</v>
      </c>
    </row>
    <row r="960" spans="1:15">
      <c r="A960" t="str">
        <f>INDEX([1]Calculation!$E:$E,ROW())</f>
        <v>California</v>
      </c>
      <c r="B960" t="str">
        <f>INDEX([1]Calculation!$C:$C,ROW())</f>
        <v>Change Research</v>
      </c>
      <c r="C960" t="str">
        <f>IF(INDEX([1]Calculation!$F:$F,ROW())=0,"-",INDEX([1]Calculation!$F:$F,ROW()))</f>
        <v>C</v>
      </c>
      <c r="D960" t="str">
        <f>INDEX([1]Calculation!$I:$I,ROW())&amp;"  "&amp;INDEX([1]Calculation!$J:$J,ROW())</f>
        <v>948  lv</v>
      </c>
      <c r="E960" s="2" t="str">
        <f>MONTH(INDEX([1]Calculation!$H:$H,ROW()))&amp;"/"&amp;DAY(INDEX([1]Calculation!$H:$H,ROW()))</f>
        <v>2/11</v>
      </c>
      <c r="F960" s="12">
        <f>ROUND(INDEX([1]Calculation!AK:AK,ROW()),1)</f>
        <v>0</v>
      </c>
      <c r="G960" s="8">
        <f>ROUND(INDEX([1]Calculation!K:K,ROW()),0)</f>
        <v>26</v>
      </c>
      <c r="H960" s="8">
        <f>ROUND(INDEX([1]Calculation!L:L,ROW()),0)</f>
        <v>0</v>
      </c>
      <c r="I960" s="8">
        <f>ROUND(INDEX([1]Calculation!M:M,ROW()),0)</f>
        <v>3</v>
      </c>
      <c r="J960" s="8">
        <f>ROUND(INDEX([1]Calculation!N:N,ROW()),0)</f>
        <v>1</v>
      </c>
      <c r="K960" s="8">
        <f>ROUND(INDEX([1]Calculation!O:O,ROW()),0)</f>
        <v>1</v>
      </c>
      <c r="L960" s="8">
        <f>ROUND(INDEX([1]Calculation!P:P,ROW()),0)</f>
        <v>20</v>
      </c>
      <c r="M960" s="8">
        <f>ROUND(INDEX([1]Calculation!Q:Q,ROW()),0)</f>
        <v>0</v>
      </c>
      <c r="N960" s="8">
        <f>ROUND(INDEX([1]Calculation!R:R,ROW()),0)</f>
        <v>7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Bold Blue Campaigns</v>
      </c>
      <c r="C961" t="str">
        <f>IF(INDEX([1]Calculation!$F:$F,ROW())=0,"-",INDEX([1]Calculation!$F:$F,ROW()))</f>
        <v>-</v>
      </c>
      <c r="D961" t="str">
        <f>INDEX([1]Calculation!$I:$I,ROW())&amp;"  "&amp;INDEX([1]Calculation!$J:$J,ROW())</f>
        <v>500  lv</v>
      </c>
      <c r="E961" s="2" t="str">
        <f>MONTH(INDEX([1]Calculation!$H:$H,ROW()))&amp;"/"&amp;DAY(INDEX([1]Calculation!$H:$H,ROW()))</f>
        <v>2/11</v>
      </c>
      <c r="F961" s="12">
        <f>ROUND(INDEX([1]Calculation!AK:AK,ROW()),1)</f>
        <v>0.7</v>
      </c>
      <c r="G961" s="8">
        <f>ROUND(INDEX([1]Calculation!K:K,ROW()),0)</f>
        <v>12</v>
      </c>
      <c r="H961" s="8">
        <f>ROUND(INDEX([1]Calculation!L:L,ROW()),0)</f>
        <v>0</v>
      </c>
      <c r="I961" s="8">
        <f>ROUND(INDEX([1]Calculation!M:M,ROW()),0)</f>
        <v>0</v>
      </c>
      <c r="J961" s="8">
        <f>ROUND(INDEX([1]Calculation!N:N,ROW()),0)</f>
        <v>0</v>
      </c>
      <c r="K961" s="8">
        <f>ROUND(INDEX([1]Calculation!O:O,ROW()),0)</f>
        <v>1</v>
      </c>
      <c r="L961" s="8">
        <f>ROUND(INDEX([1]Calculation!P:P,ROW()),0)</f>
        <v>9</v>
      </c>
      <c r="M961" s="8">
        <f>ROUND(INDEX([1]Calculation!Q:Q,ROW()),0)</f>
        <v>0</v>
      </c>
      <c r="N961" s="8">
        <f>ROUND(INDEX([1]Calculation!R:R,ROW()),0)</f>
        <v>3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McLaughlin &amp; Associates</v>
      </c>
      <c r="C962" t="str">
        <f>IF(INDEX([1]Calculation!$F:$F,ROW())=0,"-",INDEX([1]Calculation!$F:$F,ROW()))</f>
        <v>C/D</v>
      </c>
      <c r="D962" t="str">
        <f>INDEX([1]Calculation!$I:$I,ROW())&amp;"  "&amp;INDEX([1]Calculation!$J:$J,ROW())</f>
        <v>450  lv</v>
      </c>
      <c r="E962" s="2" t="str">
        <f>MONTH(INDEX([1]Calculation!$H:$H,ROW()))&amp;"/"&amp;DAY(INDEX([1]Calculation!$H:$H,ROW()))</f>
        <v>2/10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2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1</v>
      </c>
      <c r="L962" s="8">
        <f>ROUND(INDEX([1]Calculation!P:P,ROW()),0)</f>
        <v>16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Morning Consult</v>
      </c>
      <c r="C963" t="str">
        <f>IF(INDEX([1]Calculation!$F:$F,ROW())=0,"-",INDEX([1]Calculation!$F:$F,ROW()))</f>
        <v>B/C</v>
      </c>
      <c r="D963" t="str">
        <f>INDEX([1]Calculation!$I:$I,ROW())&amp;"  "&amp;INDEX([1]Calculation!$J:$J,ROW())</f>
        <v>11627  lv</v>
      </c>
      <c r="E963" s="2" t="str">
        <f>MONTH(INDEX([1]Calculation!$H:$H,ROW()))&amp;"/"&amp;DAY(INDEX([1]Calculation!$H:$H,ROW()))</f>
        <v>2/10</v>
      </c>
      <c r="F963" s="12">
        <f>ROUND(INDEX([1]Calculation!AK:AK,ROW()),1)</f>
        <v>0</v>
      </c>
      <c r="G963" s="8">
        <f>ROUND(INDEX([1]Calculation!K:K,ROW()),0)</f>
        <v>29</v>
      </c>
      <c r="H963" s="8">
        <f>ROUND(INDEX([1]Calculation!L:L,ROW()),0)</f>
        <v>2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3</v>
      </c>
      <c r="L963" s="8">
        <f>ROUND(INDEX([1]Calculation!P:P,ROW()),0)</f>
        <v>22</v>
      </c>
      <c r="M963" s="8">
        <f>ROUND(INDEX([1]Calculation!Q:Q,ROW()),0)</f>
        <v>0</v>
      </c>
      <c r="N963" s="8">
        <f>ROUND(INDEX([1]Calculation!R:R,ROW()),0)</f>
        <v>8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Morning Consult</v>
      </c>
      <c r="C964" t="str">
        <f>IF(INDEX([1]Calculation!$F:$F,ROW())=0,"-",INDEX([1]Calculation!$F:$F,ROW()))</f>
        <v>B/C</v>
      </c>
      <c r="D964" t="str">
        <f>INDEX([1]Calculation!$I:$I,ROW())&amp;"  "&amp;INDEX([1]Calculation!$J:$J,ROW())</f>
        <v>14494  lv</v>
      </c>
      <c r="E964" s="2" t="str">
        <f>MONTH(INDEX([1]Calculation!$H:$H,ROW()))&amp;"/"&amp;DAY(INDEX([1]Calculation!$H:$H,ROW()))</f>
        <v>2/3</v>
      </c>
      <c r="F964" s="12">
        <f>ROUND(INDEX([1]Calculation!AK:AK,ROW()),1)</f>
        <v>0</v>
      </c>
      <c r="G964" s="8">
        <f>ROUND(INDEX([1]Calculation!K:K,ROW()),0)</f>
        <v>30</v>
      </c>
      <c r="H964" s="8">
        <f>ROUND(INDEX([1]Calculation!L:L,ROW()),0)</f>
        <v>2</v>
      </c>
      <c r="I964" s="8">
        <f>ROUND(INDEX([1]Calculation!M:M,ROW()),0)</f>
        <v>4</v>
      </c>
      <c r="J964" s="8">
        <f>ROUND(INDEX([1]Calculation!N:N,ROW()),0)</f>
        <v>0</v>
      </c>
      <c r="K964" s="8">
        <f>ROUND(INDEX([1]Calculation!O:O,ROW()),0)</f>
        <v>2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9</v>
      </c>
      <c r="O964" s="8">
        <f>ROUND(INDEX([1]Calculation!S:S,ROW()),0)</f>
        <v>0</v>
      </c>
    </row>
    <row r="965" spans="1:15">
      <c r="A965" t="str">
        <f>INDEX([1]Calculation!$E:$E,ROW())</f>
        <v>South Carolina</v>
      </c>
      <c r="B965" t="str">
        <f>INDEX([1]Calculation!$C:$C,ROW())</f>
        <v>Optimus</v>
      </c>
      <c r="C965" t="str">
        <f>IF(INDEX([1]Calculation!$F:$F,ROW())=0,"-",INDEX([1]Calculation!$F:$F,ROW()))</f>
        <v>C/D</v>
      </c>
      <c r="D965" t="str">
        <f>INDEX([1]Calculation!$I:$I,ROW())&amp;"  "&amp;INDEX([1]Calculation!$J:$J,ROW())</f>
        <v>557  lv</v>
      </c>
      <c r="E965" s="2" t="str">
        <f>MONTH(INDEX([1]Calculation!$H:$H,ROW()))&amp;"/"&amp;DAY(INDEX([1]Calculation!$H:$H,ROW()))</f>
        <v>2/2</v>
      </c>
      <c r="F965" s="12">
        <f>ROUND(INDEX([1]Calculation!AK:AK,ROW()),1)</f>
        <v>0</v>
      </c>
      <c r="G965" s="8">
        <f>ROUND(INDEX([1]Calculation!K:K,ROW()),0)</f>
        <v>36</v>
      </c>
      <c r="H965" s="8">
        <f>ROUND(INDEX([1]Calculation!L:L,ROW()),0)</f>
        <v>0</v>
      </c>
      <c r="I965" s="8">
        <f>ROUND(INDEX([1]Calculation!M:M,ROW()),0)</f>
        <v>5</v>
      </c>
      <c r="J965" s="8">
        <f>ROUND(INDEX([1]Calculation!N:N,ROW()),0)</f>
        <v>0</v>
      </c>
      <c r="K965" s="8">
        <f>ROUND(INDEX([1]Calculation!O:O,ROW()),0)</f>
        <v>1</v>
      </c>
      <c r="L965" s="8">
        <f>ROUND(INDEX([1]Calculation!P:P,ROW()),0)</f>
        <v>8</v>
      </c>
      <c r="M965" s="8">
        <f>ROUND(INDEX([1]Calculation!Q:Q,ROW()),0)</f>
        <v>0</v>
      </c>
      <c r="N965" s="8">
        <f>ROUND(INDEX([1]Calculation!R:R,ROW()),0)</f>
        <v>4</v>
      </c>
      <c r="O965" s="8">
        <f>ROUND(INDEX([1]Calculation!S:S,ROW()),0)</f>
        <v>0</v>
      </c>
    </row>
    <row r="966" spans="1:15">
      <c r="A966" t="str">
        <f>INDEX([1]Calculation!$E:$E,ROW())</f>
        <v>New Hampshire</v>
      </c>
      <c r="B966" t="str">
        <f>INDEX([1]Calculation!$C:$C,ROW())</f>
        <v>Optimus</v>
      </c>
      <c r="C966" t="str">
        <f>IF(INDEX([1]Calculation!$F:$F,ROW())=0,"-",INDEX([1]Calculation!$F:$F,ROW()))</f>
        <v>C/D</v>
      </c>
      <c r="D966" t="str">
        <f>INDEX([1]Calculation!$I:$I,ROW())&amp;"  "&amp;INDEX([1]Calculation!$J:$J,ROW())</f>
        <v>518  lv</v>
      </c>
      <c r="E966" s="2" t="str">
        <f>MONTH(INDEX([1]Calculation!$H:$H,ROW()))&amp;"/"&amp;DAY(INDEX([1]Calculation!$H:$H,ROW()))</f>
        <v>2/2</v>
      </c>
      <c r="F966" s="12">
        <f>ROUND(INDEX([1]Calculation!AK:AK,ROW()),1)</f>
        <v>0</v>
      </c>
      <c r="G966" s="8">
        <f>ROUND(INDEX([1]Calculation!K:K,ROW()),0)</f>
        <v>22</v>
      </c>
      <c r="H966" s="8">
        <f>ROUND(INDEX([1]Calculation!L:L,ROW()),0)</f>
        <v>0</v>
      </c>
      <c r="I966" s="8">
        <f>ROUND(INDEX([1]Calculation!M:M,ROW()),0)</f>
        <v>4</v>
      </c>
      <c r="J966" s="8">
        <f>ROUND(INDEX([1]Calculation!N:N,ROW()),0)</f>
        <v>0</v>
      </c>
      <c r="K966" s="8">
        <f>ROUND(INDEX([1]Calculation!O:O,ROW()),0)</f>
        <v>2</v>
      </c>
      <c r="L966" s="8">
        <f>ROUND(INDEX([1]Calculation!P:P,ROW()),0)</f>
        <v>13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Iowa</v>
      </c>
      <c r="B967" t="str">
        <f>INDEX([1]Calculation!$C:$C,ROW())</f>
        <v>Optimus</v>
      </c>
      <c r="C967" t="str">
        <f>IF(INDEX([1]Calculation!$F:$F,ROW())=0,"-",INDEX([1]Calculation!$F:$F,ROW()))</f>
        <v>C/D</v>
      </c>
      <c r="D967" t="str">
        <f>INDEX([1]Calculation!$I:$I,ROW())&amp;"  "&amp;INDEX([1]Calculation!$J:$J,ROW())</f>
        <v>558  lv</v>
      </c>
      <c r="E967" s="2" t="str">
        <f>MONTH(INDEX([1]Calculation!$H:$H,ROW()))&amp;"/"&amp;DAY(INDEX([1]Calculation!$H:$H,ROW()))</f>
        <v>2/2</v>
      </c>
      <c r="F967" s="12">
        <f>ROUND(INDEX([1]Calculation!AK:AK,ROW()),1)</f>
        <v>0</v>
      </c>
      <c r="G967" s="8">
        <f>ROUND(INDEX([1]Calculation!K:K,ROW()),0)</f>
        <v>25</v>
      </c>
      <c r="H967" s="8">
        <f>ROUND(INDEX([1]Calculation!L:L,ROW()),0)</f>
        <v>0</v>
      </c>
      <c r="I967" s="8">
        <f>ROUND(INDEX([1]Calculation!M:M,ROW()),0)</f>
        <v>4</v>
      </c>
      <c r="J967" s="8">
        <f>ROUND(INDEX([1]Calculation!N:N,ROW()),0)</f>
        <v>0</v>
      </c>
      <c r="K967" s="8">
        <f>ROUND(INDEX([1]Calculation!O:O,ROW()),0)</f>
        <v>5</v>
      </c>
      <c r="L967" s="8">
        <f>ROUND(INDEX([1]Calculation!P:P,ROW()),0)</f>
        <v>10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737  rv</v>
      </c>
      <c r="E968" s="2" t="str">
        <f>MONTH(INDEX([1]Calculation!$H:$H,ROW()))&amp;"/"&amp;DAY(INDEX([1]Calculation!$H:$H,ROW()))</f>
        <v>2/2</v>
      </c>
      <c r="F968" s="12">
        <f>ROUND(INDEX([1]Calculation!AK:AK,ROW()),1)</f>
        <v>0</v>
      </c>
      <c r="G968" s="8">
        <f>ROUND(INDEX([1]Calculation!K:K,ROW()),0)</f>
        <v>29</v>
      </c>
      <c r="H968" s="8">
        <f>ROUND(INDEX([1]Calculation!L:L,ROW()),0)</f>
        <v>2</v>
      </c>
      <c r="I968" s="8">
        <f>ROUND(INDEX([1]Calculation!M:M,ROW()),0)</f>
        <v>5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6</v>
      </c>
      <c r="O968" s="8">
        <f>ROUND(INDEX([1]Calculation!S:S,ROW()),0)</f>
        <v>0</v>
      </c>
    </row>
    <row r="969" spans="1:15">
      <c r="A969" t="str">
        <f>INDEX([1]Calculation!$E:$E,ROW())</f>
        <v>Iowa</v>
      </c>
      <c r="B969" t="str">
        <f>INDEX([1]Calculation!$C:$C,ROW())</f>
        <v>Emerson College</v>
      </c>
      <c r="C969" t="str">
        <f>IF(INDEX([1]Calculation!$F:$F,ROW())=0,"-",INDEX([1]Calculation!$F:$F,ROW()))</f>
        <v>B-</v>
      </c>
      <c r="D969" t="str">
        <f>INDEX([1]Calculation!$I:$I,ROW())&amp;"  "&amp;INDEX([1]Calculation!$J:$J,ROW())</f>
        <v>260  lv</v>
      </c>
      <c r="E969" s="2" t="str">
        <f>MONTH(INDEX([1]Calculation!$H:$H,ROW()))&amp;"/"&amp;DAY(INDEX([1]Calculation!$H:$H,ROW()))</f>
        <v>2/2</v>
      </c>
      <c r="F969" s="12">
        <f>ROUND(INDEX([1]Calculation!AK:AK,ROW()),1)</f>
        <v>0</v>
      </c>
      <c r="G969" s="8">
        <f>ROUND(INDEX([1]Calculation!K:K,ROW()),0)</f>
        <v>29</v>
      </c>
      <c r="H969" s="8">
        <f>ROUND(INDEX([1]Calculation!L:L,ROW()),0)</f>
        <v>0</v>
      </c>
      <c r="I969" s="8">
        <f>ROUND(INDEX([1]Calculation!M:M,ROW()),0)</f>
        <v>4</v>
      </c>
      <c r="J969" s="8">
        <f>ROUND(INDEX([1]Calculation!N:N,ROW()),0)</f>
        <v>0</v>
      </c>
      <c r="K969" s="8">
        <f>ROUND(INDEX([1]Calculation!O:O,ROW()),0)</f>
        <v>3</v>
      </c>
      <c r="L969" s="8">
        <f>ROUND(INDEX([1]Calculation!P:P,ROW()),0)</f>
        <v>15</v>
      </c>
      <c r="M969" s="8">
        <f>ROUND(INDEX([1]Calculation!Q:Q,ROW()),0)</f>
        <v>0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US</v>
      </c>
      <c r="B970" t="str">
        <f>INDEX([1]Calculation!$C:$C,ROW())</f>
        <v>Morning Consult</v>
      </c>
      <c r="C970" t="str">
        <f>IF(INDEX([1]Calculation!$F:$F,ROW())=0,"-",INDEX([1]Calculation!$F:$F,ROW()))</f>
        <v>B/C</v>
      </c>
      <c r="D970" t="str">
        <f>INDEX([1]Calculation!$I:$I,ROW())&amp;"  "&amp;INDEX([1]Calculation!$J:$J,ROW())</f>
        <v>14381  lv</v>
      </c>
      <c r="E970" s="2" t="str">
        <f>MONTH(INDEX([1]Calculation!$H:$H,ROW()))&amp;"/"&amp;DAY(INDEX([1]Calculation!$H:$H,ROW()))</f>
        <v>1/27</v>
      </c>
      <c r="F970" s="12">
        <f>ROUND(INDEX([1]Calculation!AK:AK,ROW()),1)</f>
        <v>0</v>
      </c>
      <c r="G970" s="8">
        <f>ROUND(INDEX([1]Calculation!K:K,ROW()),0)</f>
        <v>31</v>
      </c>
      <c r="H970" s="8">
        <f>ROUND(INDEX([1]Calculation!L:L,ROW()),0)</f>
        <v>3</v>
      </c>
      <c r="I970" s="8">
        <f>ROUND(INDEX([1]Calculation!M:M,ROW()),0)</f>
        <v>3</v>
      </c>
      <c r="J970" s="8">
        <f>ROUND(INDEX([1]Calculation!N:N,ROW()),0)</f>
        <v>0</v>
      </c>
      <c r="K970" s="8">
        <f>ROUND(INDEX([1]Calculation!O:O,ROW()),0)</f>
        <v>2</v>
      </c>
      <c r="L970" s="8">
        <f>ROUND(INDEX([1]Calculation!P:P,ROW()),0)</f>
        <v>21</v>
      </c>
      <c r="M970" s="8">
        <f>ROUND(INDEX([1]Calculation!Q:Q,ROW()),0)</f>
        <v>0</v>
      </c>
      <c r="N970" s="8">
        <f>ROUND(INDEX([1]Calculation!R:R,ROW()),0)</f>
        <v>9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Monmouth University</v>
      </c>
      <c r="C971" t="str">
        <f>IF(INDEX([1]Calculation!$F:$F,ROW())=0,"-",INDEX([1]Calculation!$F:$F,ROW()))</f>
        <v>A+</v>
      </c>
      <c r="D971" t="str">
        <f>INDEX([1]Calculation!$I:$I,ROW())&amp;"  "&amp;INDEX([1]Calculation!$J:$J,ROW())</f>
        <v>313  rv</v>
      </c>
      <c r="E971" s="2" t="str">
        <f>MONTH(INDEX([1]Calculation!$H:$H,ROW()))&amp;"/"&amp;DAY(INDEX([1]Calculation!$H:$H,ROW()))</f>
        <v>1/27</v>
      </c>
      <c r="F971" s="12">
        <f>ROUND(INDEX([1]Calculation!AK:AK,ROW()),1)</f>
        <v>0</v>
      </c>
      <c r="G971" s="8">
        <f>ROUND(INDEX([1]Calculation!K:K,ROW()),0)</f>
        <v>29</v>
      </c>
      <c r="H971" s="8">
        <f>ROUND(INDEX([1]Calculation!L:L,ROW()),0)</f>
        <v>4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2</v>
      </c>
      <c r="L971" s="8">
        <f>ROUND(INDEX([1]Calculation!P:P,ROW()),0)</f>
        <v>16</v>
      </c>
      <c r="M971" s="8">
        <f>ROUND(INDEX([1]Calculation!Q:Q,ROW()),0)</f>
        <v>0</v>
      </c>
      <c r="N971" s="8">
        <f>ROUND(INDEX([1]Calculation!R:R,ROW()),0)</f>
        <v>8</v>
      </c>
      <c r="O971" s="8">
        <f>ROUND(INDEX([1]Calculation!S:S,ROW()),0)</f>
        <v>1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685  rv</v>
      </c>
      <c r="E972" s="2" t="str">
        <f>MONTH(INDEX([1]Calculation!$H:$H,ROW()))&amp;"/"&amp;DAY(INDEX([1]Calculation!$H:$H,ROW()))</f>
        <v>1/27</v>
      </c>
      <c r="F972" s="12">
        <f>ROUND(INDEX([1]Calculation!AK:AK,ROW()),1)</f>
        <v>0</v>
      </c>
      <c r="G972" s="8">
        <f>ROUND(INDEX([1]Calculation!K:K,ROW()),0)</f>
        <v>33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6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ABC News/Washington Post</v>
      </c>
      <c r="C973" t="str">
        <f>IF(INDEX([1]Calculation!$F:$F,ROW())=0,"-",INDEX([1]Calculation!$F:$F,ROW()))</f>
        <v>A+</v>
      </c>
      <c r="D973" t="str">
        <f>INDEX([1]Calculation!$I:$I,ROW())&amp;"  "&amp;INDEX([1]Calculation!$J:$J,ROW())</f>
        <v>447  a</v>
      </c>
      <c r="E973" s="2" t="str">
        <f>MONTH(INDEX([1]Calculation!$H:$H,ROW()))&amp;"/"&amp;DAY(INDEX([1]Calculation!$H:$H,ROW()))</f>
        <v>1/24</v>
      </c>
      <c r="F973" s="12">
        <f>ROUND(INDEX([1]Calculation!AK:AK,ROW()),1)</f>
        <v>0</v>
      </c>
      <c r="G973" s="8">
        <f>ROUND(INDEX([1]Calculation!K:K,ROW()),0)</f>
        <v>9</v>
      </c>
      <c r="H973" s="8">
        <f>ROUND(INDEX([1]Calculation!L:L,ROW()),0)</f>
        <v>0</v>
      </c>
      <c r="I973" s="8">
        <f>ROUND(INDEX([1]Calculation!M:M,ROW()),0)</f>
        <v>1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4</v>
      </c>
      <c r="M973" s="8">
        <f>ROUND(INDEX([1]Calculation!Q:Q,ROW()),0)</f>
        <v>0</v>
      </c>
      <c r="N973" s="8">
        <f>ROUND(INDEX([1]Calculation!R:R,ROW()),0)</f>
        <v>2</v>
      </c>
      <c r="O973" s="8">
        <f>ROUND(INDEX([1]Calculation!S:S,ROW()),0)</f>
        <v>0</v>
      </c>
    </row>
    <row r="974" spans="1:15">
      <c r="A974" t="str">
        <f>INDEX([1]Calculation!$E:$E,ROW())</f>
        <v>US</v>
      </c>
      <c r="B974" t="str">
        <f>INDEX([1]Calculation!$C:$C,ROW())</f>
        <v>Morning Consult</v>
      </c>
      <c r="C974" t="str">
        <f>IF(INDEX([1]Calculation!$F:$F,ROW())=0,"-",INDEX([1]Calculation!$F:$F,ROW()))</f>
        <v>B/C</v>
      </c>
      <c r="D974" t="str">
        <f>INDEX([1]Calculation!$I:$I,ROW())&amp;"  "&amp;INDEX([1]Calculation!$J:$J,ROW())</f>
        <v>694  rv</v>
      </c>
      <c r="E974" s="2" t="str">
        <f>MONTH(INDEX([1]Calculation!$H:$H,ROW()))&amp;"/"&amp;DAY(INDEX([1]Calculation!$H:$H,ROW()))</f>
        <v>1/22</v>
      </c>
      <c r="F974" s="12">
        <f>ROUND(INDEX([1]Calculation!AK:AK,ROW()),1)</f>
        <v>0</v>
      </c>
      <c r="G974" s="8">
        <f>ROUND(INDEX([1]Calculation!K:K,ROW()),0)</f>
        <v>26</v>
      </c>
      <c r="H974" s="8">
        <f>ROUND(INDEX([1]Calculation!L:L,ROW()),0)</f>
        <v>2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2</v>
      </c>
      <c r="L974" s="8">
        <f>ROUND(INDEX([1]Calculation!P:P,ROW()),0)</f>
        <v>16</v>
      </c>
      <c r="M974" s="8">
        <f>ROUND(INDEX([1]Calculation!Q:Q,ROW()),0)</f>
        <v>0</v>
      </c>
      <c r="N974" s="8">
        <f>ROUND(INDEX([1]Calculation!R:R,ROW()),0)</f>
        <v>6</v>
      </c>
      <c r="O974" s="8">
        <f>ROUND(INDEX([1]Calculation!S:S,ROW()),0)</f>
        <v>0</v>
      </c>
    </row>
    <row r="975" spans="1:15">
      <c r="A975" t="str">
        <f>INDEX([1]Calculation!$E:$E,ROW())</f>
        <v>US</v>
      </c>
      <c r="B975" t="str">
        <f>INDEX([1]Calculation!$C:$C,ROW())</f>
        <v>Emerson College</v>
      </c>
      <c r="C975" t="str">
        <f>IF(INDEX([1]Calculation!$F:$F,ROW())=0,"-",INDEX([1]Calculation!$F:$F,ROW()))</f>
        <v>B-</v>
      </c>
      <c r="D975" t="str">
        <f>INDEX([1]Calculation!$I:$I,ROW())&amp;"  "&amp;INDEX([1]Calculation!$J:$J,ROW())</f>
        <v>355  lv</v>
      </c>
      <c r="E975" s="2" t="str">
        <f>MONTH(INDEX([1]Calculation!$H:$H,ROW()))&amp;"/"&amp;DAY(INDEX([1]Calculation!$H:$H,ROW()))</f>
        <v>1/21</v>
      </c>
      <c r="F975" s="12">
        <f>ROUND(INDEX([1]Calculation!AK:AK,ROW()),1)</f>
        <v>0</v>
      </c>
      <c r="G975" s="8">
        <f>ROUND(INDEX([1]Calculation!K:K,ROW()),0)</f>
        <v>0</v>
      </c>
      <c r="H975" s="8">
        <f>ROUND(INDEX([1]Calculation!L:L,ROW()),0)</f>
        <v>0</v>
      </c>
      <c r="I975" s="8">
        <f>ROUND(INDEX([1]Calculation!M:M,ROW()),0)</f>
        <v>0</v>
      </c>
      <c r="J975" s="8">
        <f>ROUND(INDEX([1]Calculation!N:N,ROW()),0)</f>
        <v>0</v>
      </c>
      <c r="K975" s="8">
        <f>ROUND(INDEX([1]Calculation!O:O,ROW()),0)</f>
        <v>0</v>
      </c>
      <c r="L975" s="8">
        <f>ROUND(INDEX([1]Calculation!P:P,ROW()),0)</f>
        <v>0</v>
      </c>
      <c r="M975" s="8">
        <f>ROUND(INDEX([1]Calculation!Q:Q,ROW()),0)</f>
        <v>0</v>
      </c>
      <c r="N975" s="8">
        <f>ROUND(INDEX([1]Calculation!R:R,ROW()),0)</f>
        <v>43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Emerson College</v>
      </c>
      <c r="C976" t="str">
        <f>IF(INDEX([1]Calculation!$F:$F,ROW())=0,"-",INDEX([1]Calculation!$F:$F,ROW()))</f>
        <v>B-</v>
      </c>
      <c r="D976" t="str">
        <f>INDEX([1]Calculation!$I:$I,ROW())&amp;"  "&amp;INDEX([1]Calculation!$J:$J,ROW())</f>
        <v>355  lv</v>
      </c>
      <c r="E976" s="2" t="str">
        <f>MONTH(INDEX([1]Calculation!$H:$H,ROW()))&amp;"/"&amp;DAY(INDEX([1]Calculation!$H:$H,ROW()))</f>
        <v>1/21</v>
      </c>
      <c r="F976" s="12">
        <f>ROUND(INDEX([1]Calculation!AK:AK,ROW()),1)</f>
        <v>0</v>
      </c>
      <c r="G976" s="8">
        <f>ROUND(INDEX([1]Calculation!K:K,ROW()),0)</f>
        <v>45</v>
      </c>
      <c r="H976" s="8">
        <f>ROUND(INDEX([1]Calculation!L:L,ROW()),0)</f>
        <v>7</v>
      </c>
      <c r="I976" s="8">
        <f>ROUND(INDEX([1]Calculation!M:M,ROW()),0)</f>
        <v>8</v>
      </c>
      <c r="J976" s="8">
        <f>ROUND(INDEX([1]Calculation!N:N,ROW()),0)</f>
        <v>0</v>
      </c>
      <c r="K976" s="8">
        <f>ROUND(INDEX([1]Calculation!O:O,ROW()),0)</f>
        <v>1</v>
      </c>
      <c r="L976" s="8">
        <f>ROUND(INDEX([1]Calculation!P:P,ROW()),0)</f>
        <v>5</v>
      </c>
      <c r="M976" s="8">
        <f>ROUND(INDEX([1]Calculation!Q:Q,ROW()),0)</f>
        <v>0</v>
      </c>
      <c r="N976" s="8">
        <f>ROUND(INDEX([1]Calculation!R:R,ROW()),0)</f>
        <v>3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Morning Consult</v>
      </c>
      <c r="C977" t="str">
        <f>IF(INDEX([1]Calculation!$F:$F,ROW())=0,"-",INDEX([1]Calculation!$F:$F,ROW()))</f>
        <v>B/C</v>
      </c>
      <c r="D977" t="str">
        <f>INDEX([1]Calculation!$I:$I,ROW())&amp;"  "&amp;INDEX([1]Calculation!$J:$J,ROW())</f>
        <v>14250  lv</v>
      </c>
      <c r="E977" s="2" t="str">
        <f>MONTH(INDEX([1]Calculation!$H:$H,ROW()))&amp;"/"&amp;DAY(INDEX([1]Calculation!$H:$H,ROW()))</f>
        <v>1/20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4</v>
      </c>
      <c r="I977" s="8">
        <f>ROUND(INDEX([1]Calculation!M:M,ROW()),0)</f>
        <v>3</v>
      </c>
      <c r="J977" s="8">
        <f>ROUND(INDEX([1]Calculation!N:N,ROW()),0)</f>
        <v>0</v>
      </c>
      <c r="K977" s="8">
        <f>ROUND(INDEX([1]Calculation!O:O,ROW()),0)</f>
        <v>2</v>
      </c>
      <c r="L977" s="8">
        <f>ROUND(INDEX([1]Calculation!P:P,ROW()),0)</f>
        <v>23</v>
      </c>
      <c r="M977" s="8">
        <f>ROUND(INDEX([1]Calculation!Q:Q,ROW()),0)</f>
        <v>0</v>
      </c>
      <c r="N977" s="8">
        <f>ROUND(INDEX([1]Calculation!R:R,ROW()),0)</f>
        <v>11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Zogby Interactive/JZ Analytics</v>
      </c>
      <c r="C978" t="str">
        <f>IF(INDEX([1]Calculation!$F:$F,ROW())=0,"-",INDEX([1]Calculation!$F:$F,ROW()))</f>
        <v>C</v>
      </c>
      <c r="D978" t="str">
        <f>INDEX([1]Calculation!$I:$I,ROW())&amp;"  "&amp;INDEX([1]Calculation!$J:$J,ROW())</f>
        <v>410  lv</v>
      </c>
      <c r="E978" s="2" t="str">
        <f>MONTH(INDEX([1]Calculation!$H:$H,ROW()))&amp;"/"&amp;DAY(INDEX([1]Calculation!$H:$H,ROW()))</f>
        <v>1/20</v>
      </c>
      <c r="F978" s="12">
        <f>ROUND(INDEX([1]Calculation!AK:AK,ROW()),1)</f>
        <v>0</v>
      </c>
      <c r="G978" s="8">
        <f>ROUND(INDEX([1]Calculation!K:K,ROW()),0)</f>
        <v>25</v>
      </c>
      <c r="H978" s="8">
        <f>ROUND(INDEX([1]Calculation!L:L,ROW()),0)</f>
        <v>5</v>
      </c>
      <c r="I978" s="8">
        <f>ROUND(INDEX([1]Calculation!M:M,ROW()),0)</f>
        <v>3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12</v>
      </c>
      <c r="M978" s="8">
        <f>ROUND(INDEX([1]Calculation!Q:Q,ROW()),0)</f>
        <v>0</v>
      </c>
      <c r="N978" s="8">
        <f>ROUND(INDEX([1]Calculation!R:R,ROW()),0)</f>
        <v>5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Zogby Interactive/JZ Analytics</v>
      </c>
      <c r="C979" t="str">
        <f>IF(INDEX([1]Calculation!$F:$F,ROW())=0,"-",INDEX([1]Calculation!$F:$F,ROW()))</f>
        <v>C</v>
      </c>
      <c r="D979" t="str">
        <f>INDEX([1]Calculation!$I:$I,ROW())&amp;"  "&amp;INDEX([1]Calculation!$J:$J,ROW())</f>
        <v>410  lv</v>
      </c>
      <c r="E979" s="2" t="str">
        <f>MONTH(INDEX([1]Calculation!$H:$H,ROW()))&amp;"/"&amp;DAY(INDEX([1]Calculation!$H:$H,ROW()))</f>
        <v>1/20</v>
      </c>
      <c r="F979" s="12">
        <f>ROUND(INDEX([1]Calculation!AK:AK,ROW()),1)</f>
        <v>0</v>
      </c>
      <c r="G979" s="8">
        <f>ROUND(INDEX([1]Calculation!K:K,ROW()),0)</f>
        <v>27</v>
      </c>
      <c r="H979" s="8">
        <f>ROUND(INDEX([1]Calculation!L:L,ROW()),0)</f>
        <v>8</v>
      </c>
      <c r="I979" s="8">
        <f>ROUND(INDEX([1]Calculation!M:M,ROW()),0)</f>
        <v>1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18</v>
      </c>
      <c r="M979" s="8">
        <f>ROUND(INDEX([1]Calculation!Q:Q,ROW()),0)</f>
        <v>0</v>
      </c>
      <c r="N979" s="8">
        <f>ROUND(INDEX([1]Calculation!R:R,ROW()),0)</f>
        <v>9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479  rv</v>
      </c>
      <c r="E980" s="2" t="str">
        <f>MONTH(INDEX([1]Calculation!$H:$H,ROW()))&amp;"/"&amp;DAY(INDEX([1]Calculation!$H:$H,ROW()))</f>
        <v>1/16</v>
      </c>
      <c r="F980" s="12">
        <f>ROUND(INDEX([1]Calculation!AK:AK,ROW()),1)</f>
        <v>0</v>
      </c>
      <c r="G980" s="8">
        <f>ROUND(INDEX([1]Calculation!K:K,ROW()),0)</f>
        <v>23</v>
      </c>
      <c r="H980" s="8">
        <f>ROUND(INDEX([1]Calculation!L:L,ROW()),0)</f>
        <v>5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21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US</v>
      </c>
      <c r="B981" t="str">
        <f>INDEX([1]Calculation!$C:$C,ROW())</f>
        <v>Harris Insights &amp; Analytics</v>
      </c>
      <c r="C981" t="str">
        <f>IF(INDEX([1]Calculation!$F:$F,ROW())=0,"-",INDEX([1]Calculation!$F:$F,ROW()))</f>
        <v>C+</v>
      </c>
      <c r="D981" t="str">
        <f>INDEX([1]Calculation!$I:$I,ROW())&amp;"  "&amp;INDEX([1]Calculation!$J:$J,ROW())</f>
        <v>488  rv</v>
      </c>
      <c r="E981" s="2" t="str">
        <f>MONTH(INDEX([1]Calculation!$H:$H,ROW()))&amp;"/"&amp;DAY(INDEX([1]Calculation!$H:$H,ROW()))</f>
        <v>1/16</v>
      </c>
      <c r="F981" s="12">
        <f>ROUND(INDEX([1]Calculation!AK:AK,ROW()),1)</f>
        <v>0</v>
      </c>
      <c r="G981" s="8">
        <f>ROUND(INDEX([1]Calculation!K:K,ROW()),0)</f>
        <v>24</v>
      </c>
      <c r="H981" s="8">
        <f>ROUND(INDEX([1]Calculation!L:L,ROW()),0)</f>
        <v>5</v>
      </c>
      <c r="I981" s="8">
        <f>ROUND(INDEX([1]Calculation!M:M,ROW()),0)</f>
        <v>2</v>
      </c>
      <c r="J981" s="8">
        <f>ROUND(INDEX([1]Calculation!N:N,ROW()),0)</f>
        <v>0</v>
      </c>
      <c r="K981" s="8">
        <f>ROUND(INDEX([1]Calculation!O:O,ROW()),0)</f>
        <v>0</v>
      </c>
      <c r="L981" s="8">
        <f>ROUND(INDEX([1]Calculation!P:P,ROW()),0)</f>
        <v>13</v>
      </c>
      <c r="M981" s="8">
        <f>ROUND(INDEX([1]Calculation!Q:Q,ROW()),0)</f>
        <v>0</v>
      </c>
      <c r="N981" s="8">
        <f>ROUND(INDEX([1]Calculation!R:R,ROW()),0)</f>
        <v>5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674  rv</v>
      </c>
      <c r="E982" s="2" t="str">
        <f>MONTH(INDEX([1]Calculation!$H:$H,ROW()))&amp;"/"&amp;DAY(INDEX([1]Calculation!$H:$H,ROW()))</f>
        <v>1/14</v>
      </c>
      <c r="F982" s="12">
        <f>ROUND(INDEX([1]Calculation!AK:AK,ROW()),1)</f>
        <v>0</v>
      </c>
      <c r="G982" s="8">
        <f>ROUND(INDEX([1]Calculation!K:K,ROW()),0)</f>
        <v>32</v>
      </c>
      <c r="H982" s="8">
        <f>ROUND(INDEX([1]Calculation!L:L,ROW()),0)</f>
        <v>1</v>
      </c>
      <c r="I982" s="8">
        <f>ROUND(INDEX([1]Calculation!M:M,ROW()),0)</f>
        <v>2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15</v>
      </c>
      <c r="M982" s="8">
        <f>ROUND(INDEX([1]Calculation!Q:Q,ROW()),0)</f>
        <v>0</v>
      </c>
      <c r="N982" s="8">
        <f>ROUND(INDEX([1]Calculation!R:R,ROW()),0)</f>
        <v>9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Morning Consult</v>
      </c>
      <c r="C983" t="str">
        <f>IF(INDEX([1]Calculation!$F:$F,ROW())=0,"-",INDEX([1]Calculation!$F:$F,ROW()))</f>
        <v>B/C</v>
      </c>
      <c r="D983" t="str">
        <f>INDEX([1]Calculation!$I:$I,ROW())&amp;"  "&amp;INDEX([1]Calculation!$J:$J,ROW())</f>
        <v>4749  lv</v>
      </c>
      <c r="E983" s="2" t="str">
        <f>MONTH(INDEX([1]Calculation!$H:$H,ROW()))&amp;"/"&amp;DAY(INDEX([1]Calculation!$H:$H,ROW()))</f>
        <v>1/13</v>
      </c>
      <c r="F983" s="12">
        <f>ROUND(INDEX([1]Calculation!AK:AK,ROW()),1)</f>
        <v>0</v>
      </c>
      <c r="G983" s="8">
        <f>ROUND(INDEX([1]Calculation!K:K,ROW()),0)</f>
        <v>31</v>
      </c>
      <c r="H983" s="8">
        <f>ROUND(INDEX([1]Calculation!L:L,ROW()),0)</f>
        <v>4</v>
      </c>
      <c r="I983" s="8">
        <f>ROUND(INDEX([1]Calculation!M:M,ROW()),0)</f>
        <v>3</v>
      </c>
      <c r="J983" s="8">
        <f>ROUND(INDEX([1]Calculation!N:N,ROW()),0)</f>
        <v>0</v>
      </c>
      <c r="K983" s="8">
        <f>ROUND(INDEX([1]Calculation!O:O,ROW()),0)</f>
        <v>2</v>
      </c>
      <c r="L983" s="8">
        <f>ROUND(INDEX([1]Calculation!P:P,ROW()),0)</f>
        <v>23</v>
      </c>
      <c r="M983" s="8">
        <f>ROUND(INDEX([1]Calculation!Q:Q,ROW()),0)</f>
        <v>0</v>
      </c>
      <c r="N983" s="8">
        <f>ROUND(INDEX([1]Calculation!R:R,ROW()),0)</f>
        <v>11</v>
      </c>
      <c r="O983" s="8">
        <f>ROUND(INDEX([1]Calculation!S:S,ROW()),0)</f>
        <v>0</v>
      </c>
    </row>
    <row r="984" spans="1:15">
      <c r="A984" t="str">
        <f>INDEX([1]Calculation!$E:$E,ROW())</f>
        <v>US</v>
      </c>
      <c r="B984" t="str">
        <f>INDEX([1]Calculation!$C:$C,ROW())</f>
        <v>Morning Consult</v>
      </c>
      <c r="C984" t="str">
        <f>IF(INDEX([1]Calculation!$F:$F,ROW())=0,"-",INDEX([1]Calculation!$F:$F,ROW()))</f>
        <v>B/C</v>
      </c>
      <c r="D984" t="str">
        <f>INDEX([1]Calculation!$I:$I,ROW())&amp;"  "&amp;INDEX([1]Calculation!$J:$J,ROW())</f>
        <v>699  rv</v>
      </c>
      <c r="E984" s="2" t="str">
        <f>MONTH(INDEX([1]Calculation!$H:$H,ROW()))&amp;"/"&amp;DAY(INDEX([1]Calculation!$H:$H,ROW()))</f>
        <v>1/6</v>
      </c>
      <c r="F984" s="12">
        <f>ROUND(INDEX([1]Calculation!AK:AK,ROW()),1)</f>
        <v>0</v>
      </c>
      <c r="G984" s="8">
        <f>ROUND(INDEX([1]Calculation!K:K,ROW()),0)</f>
        <v>27</v>
      </c>
      <c r="H984" s="8">
        <f>ROUND(INDEX([1]Calculation!L:L,ROW()),0)</f>
        <v>1</v>
      </c>
      <c r="I984" s="8">
        <f>ROUND(INDEX([1]Calculation!M:M,ROW()),0)</f>
        <v>3</v>
      </c>
      <c r="J984" s="8">
        <f>ROUND(INDEX([1]Calculation!N:N,ROW()),0)</f>
        <v>0</v>
      </c>
      <c r="K984" s="8">
        <f>ROUND(INDEX([1]Calculation!O:O,ROW()),0)</f>
        <v>2</v>
      </c>
      <c r="L984" s="8">
        <f>ROUND(INDEX([1]Calculation!P:P,ROW()),0)</f>
        <v>16</v>
      </c>
      <c r="M984" s="8">
        <f>ROUND(INDEX([1]Calculation!Q:Q,ROW()),0)</f>
        <v>0</v>
      </c>
      <c r="N984" s="8">
        <f>ROUND(INDEX([1]Calculation!R:R,ROW()),0)</f>
        <v>4</v>
      </c>
      <c r="O984" s="8">
        <f>ROUND(INDEX([1]Calculation!S:S,ROW()),0)</f>
        <v>0</v>
      </c>
    </row>
    <row r="985" spans="1:15">
      <c r="A985" t="str">
        <f>INDEX([1]Calculation!$E:$E,ROW())</f>
        <v>New Hampshire</v>
      </c>
      <c r="B985" t="str">
        <f>INDEX([1]Calculation!$C:$C,ROW())</f>
        <v>Change Research</v>
      </c>
      <c r="C985" t="str">
        <f>IF(INDEX([1]Calculation!$F:$F,ROW())=0,"-",INDEX([1]Calculation!$F:$F,ROW()))</f>
        <v>C</v>
      </c>
      <c r="D985" t="str">
        <f>INDEX([1]Calculation!$I:$I,ROW())&amp;"  "&amp;INDEX([1]Calculation!$J:$J,ROW())</f>
        <v>1162  lv</v>
      </c>
      <c r="E985" s="2" t="str">
        <f>MONTH(INDEX([1]Calculation!$H:$H,ROW()))&amp;"/"&amp;DAY(INDEX([1]Calculation!$H:$H,ROW()))</f>
        <v>1/3</v>
      </c>
      <c r="F985" s="12">
        <f>ROUND(INDEX([1]Calculation!AK:AK,ROW()),1)</f>
        <v>0</v>
      </c>
      <c r="G985" s="8">
        <f>ROUND(INDEX([1]Calculation!K:K,ROW()),0)</f>
        <v>24</v>
      </c>
      <c r="H985" s="8">
        <f>ROUND(INDEX([1]Calculation!L:L,ROW()),0)</f>
        <v>2</v>
      </c>
      <c r="I985" s="8">
        <f>ROUND(INDEX([1]Calculation!M:M,ROW()),0)</f>
        <v>3</v>
      </c>
      <c r="J985" s="8">
        <f>ROUND(INDEX([1]Calculation!N:N,ROW()),0)</f>
        <v>0</v>
      </c>
      <c r="K985" s="8">
        <f>ROUND(INDEX([1]Calculation!O:O,ROW()),0)</f>
        <v>2</v>
      </c>
      <c r="L985" s="8">
        <f>ROUND(INDEX([1]Calculation!P:P,ROW()),0)</f>
        <v>26</v>
      </c>
      <c r="M985" s="8">
        <f>ROUND(INDEX([1]Calculation!Q:Q,ROW()),0)</f>
        <v>1</v>
      </c>
      <c r="N985" s="8">
        <f>ROUND(INDEX([1]Calculation!R:R,ROW()),0)</f>
        <v>11</v>
      </c>
      <c r="O985" s="8">
        <f>ROUND(INDEX([1]Calculation!S:S,ROW()),0)</f>
        <v>0</v>
      </c>
    </row>
    <row r="986" spans="1:15">
      <c r="A986" t="str">
        <f>INDEX([1]Calculation!$E:$E,ROW())</f>
        <v>Iowa</v>
      </c>
      <c r="B986" t="str">
        <f>INDEX([1]Calculation!$C:$C,ROW())</f>
        <v>Change Research</v>
      </c>
      <c r="C986" t="str">
        <f>IF(INDEX([1]Calculation!$F:$F,ROW())=0,"-",INDEX([1]Calculation!$F:$F,ROW()))</f>
        <v>C</v>
      </c>
      <c r="D986" t="str">
        <f>INDEX([1]Calculation!$I:$I,ROW())&amp;"  "&amp;INDEX([1]Calculation!$J:$J,ROW())</f>
        <v>1291  lv</v>
      </c>
      <c r="E986" s="2" t="str">
        <f>MONTH(INDEX([1]Calculation!$H:$H,ROW()))&amp;"/"&amp;DAY(INDEX([1]Calculation!$H:$H,ROW()))</f>
        <v>12/17</v>
      </c>
      <c r="F986" s="12">
        <f>ROUND(INDEX([1]Calculation!AK:AK,ROW()),1)</f>
        <v>0</v>
      </c>
      <c r="G986" s="8">
        <f>ROUND(INDEX([1]Calculation!K:K,ROW()),0)</f>
        <v>20</v>
      </c>
      <c r="H986" s="8">
        <f>ROUND(INDEX([1]Calculation!L:L,ROW()),0)</f>
        <v>1</v>
      </c>
      <c r="I986" s="8">
        <f>ROUND(INDEX([1]Calculation!M:M,ROW()),0)</f>
        <v>4</v>
      </c>
      <c r="J986" s="8">
        <f>ROUND(INDEX([1]Calculation!N:N,ROW()),0)</f>
        <v>0</v>
      </c>
      <c r="K986" s="8">
        <f>ROUND(INDEX([1]Calculation!O:O,ROW()),0)</f>
        <v>5</v>
      </c>
      <c r="L986" s="8">
        <f>ROUND(INDEX([1]Calculation!P:P,ROW()),0)</f>
        <v>20</v>
      </c>
      <c r="M986" s="8">
        <f>ROUND(INDEX([1]Calculation!Q:Q,ROW()),0)</f>
        <v>0</v>
      </c>
      <c r="N986" s="8">
        <f>ROUND(INDEX([1]Calculation!R:R,ROW()),0)</f>
        <v>7</v>
      </c>
      <c r="O986" s="8">
        <f>ROUND(INDEX([1]Calculation!S:S,ROW()),0)</f>
        <v>0</v>
      </c>
    </row>
    <row r="987" spans="1:15">
      <c r="A987" t="str">
        <f>INDEX([1]Calculation!$E:$E,ROW())</f>
        <v>US</v>
      </c>
      <c r="B987" t="str">
        <f>INDEX([1]Calculation!$C:$C,ROW())</f>
        <v>Change Research</v>
      </c>
      <c r="C987" t="str">
        <f>IF(INDEX([1]Calculation!$F:$F,ROW())=0,"-",INDEX([1]Calculation!$F:$F,ROW()))</f>
        <v>C</v>
      </c>
      <c r="D987" t="str">
        <f>INDEX([1]Calculation!$I:$I,ROW())&amp;"  "&amp;INDEX([1]Calculation!$J:$J,ROW())</f>
        <v>2968  lv</v>
      </c>
      <c r="E987" s="2" t="str">
        <f>MONTH(INDEX([1]Calculation!$H:$H,ROW()))&amp;"/"&amp;DAY(INDEX([1]Calculation!$H:$H,ROW()))</f>
        <v>12/17</v>
      </c>
      <c r="F987" s="12">
        <f>ROUND(INDEX([1]Calculation!AK:AK,ROW()),1)</f>
        <v>0</v>
      </c>
      <c r="G987" s="8">
        <f>ROUND(INDEX([1]Calculation!K:K,ROW()),0)</f>
        <v>21</v>
      </c>
      <c r="H987" s="8">
        <f>ROUND(INDEX([1]Calculation!L:L,ROW()),0)</f>
        <v>2</v>
      </c>
      <c r="I987" s="8">
        <f>ROUND(INDEX([1]Calculation!M:M,ROW()),0)</f>
        <v>4</v>
      </c>
      <c r="J987" s="8">
        <f>ROUND(INDEX([1]Calculation!N:N,ROW()),0)</f>
        <v>0</v>
      </c>
      <c r="K987" s="8">
        <f>ROUND(INDEX([1]Calculation!O:O,ROW()),0)</f>
        <v>3</v>
      </c>
      <c r="L987" s="8">
        <f>ROUND(INDEX([1]Calculation!P:P,ROW()),0)</f>
        <v>16</v>
      </c>
      <c r="M987" s="8">
        <f>ROUND(INDEX([1]Calculation!Q:Q,ROW()),0)</f>
        <v>1</v>
      </c>
      <c r="N987" s="8">
        <f>ROUND(INDEX([1]Calculation!R:R,ROW()),0)</f>
        <v>7</v>
      </c>
      <c r="O987" s="8">
        <f>ROUND(INDEX([1]Calculation!S:S,ROW()),0)</f>
        <v>0</v>
      </c>
    </row>
    <row r="988" spans="1:15">
      <c r="A988" t="str">
        <f>INDEX([1]Calculation!$E:$E,ROW())</f>
        <v>US</v>
      </c>
      <c r="B988" t="str">
        <f>INDEX([1]Calculation!$C:$C,ROW())</f>
        <v>Morning Consult</v>
      </c>
      <c r="C988" t="str">
        <f>IF(INDEX([1]Calculation!$F:$F,ROW())=0,"-",INDEX([1]Calculation!$F:$F,ROW()))</f>
        <v>B/C</v>
      </c>
      <c r="D988" t="str">
        <f>INDEX([1]Calculation!$I:$I,ROW())&amp;"  "&amp;INDEX([1]Calculation!$J:$J,ROW())</f>
        <v>706  rv</v>
      </c>
      <c r="E988" s="2" t="str">
        <f>MONTH(INDEX([1]Calculation!$H:$H,ROW()))&amp;"/"&amp;DAY(INDEX([1]Calculation!$H:$H,ROW()))</f>
        <v>12/16</v>
      </c>
      <c r="F988" s="12">
        <f>ROUND(INDEX([1]Calculation!AK:AK,ROW()),1)</f>
        <v>0</v>
      </c>
      <c r="G988" s="8">
        <f>ROUND(INDEX([1]Calculation!K:K,ROW()),0)</f>
        <v>25</v>
      </c>
      <c r="H988" s="8">
        <f>ROUND(INDEX([1]Calculation!L:L,ROW()),0)</f>
        <v>2</v>
      </c>
      <c r="I988" s="8">
        <f>ROUND(INDEX([1]Calculation!M:M,ROW()),0)</f>
        <v>3</v>
      </c>
      <c r="J988" s="8">
        <f>ROUND(INDEX([1]Calculation!N:N,ROW()),0)</f>
        <v>0</v>
      </c>
      <c r="K988" s="8">
        <f>ROUND(INDEX([1]Calculation!O:O,ROW()),0)</f>
        <v>1</v>
      </c>
      <c r="L988" s="8">
        <f>ROUND(INDEX([1]Calculation!P:P,ROW()),0)</f>
        <v>15</v>
      </c>
      <c r="M988" s="8">
        <f>ROUND(INDEX([1]Calculation!Q:Q,ROW()),0)</f>
        <v>0</v>
      </c>
      <c r="N988" s="8">
        <f>ROUND(INDEX([1]Calculation!R:R,ROW()),0)</f>
        <v>3</v>
      </c>
      <c r="O988" s="8">
        <f>ROUND(INDEX([1]Calculation!S:S,ROW()),0)</f>
        <v>0</v>
      </c>
    </row>
    <row r="989" spans="1:15">
      <c r="A989" t="str">
        <f>INDEX([1]Calculation!$E:$E,ROW())</f>
        <v>US</v>
      </c>
      <c r="B989" t="str">
        <f>INDEX([1]Calculation!$C:$C,ROW())</f>
        <v>McLaughlin &amp; Associates</v>
      </c>
      <c r="C989" t="str">
        <f>IF(INDEX([1]Calculation!$F:$F,ROW())=0,"-",INDEX([1]Calculation!$F:$F,ROW()))</f>
        <v>C/D</v>
      </c>
      <c r="D989" t="str">
        <f>INDEX([1]Calculation!$I:$I,ROW())&amp;"  "&amp;INDEX([1]Calculation!$J:$J,ROW())</f>
        <v>468  lv</v>
      </c>
      <c r="E989" s="2" t="str">
        <f>MONTH(INDEX([1]Calculation!$H:$H,ROW()))&amp;"/"&amp;DAY(INDEX([1]Calculation!$H:$H,ROW()))</f>
        <v>12/14</v>
      </c>
      <c r="F989" s="12">
        <f>ROUND(INDEX([1]Calculation!AK:AK,ROW()),1)</f>
        <v>0</v>
      </c>
      <c r="G989" s="8">
        <f>ROUND(INDEX([1]Calculation!K:K,ROW()),0)</f>
        <v>17</v>
      </c>
      <c r="H989" s="8">
        <f>ROUND(INDEX([1]Calculation!L:L,ROW()),0)</f>
        <v>2</v>
      </c>
      <c r="I989" s="8">
        <f>ROUND(INDEX([1]Calculation!M:M,ROW()),0)</f>
        <v>2</v>
      </c>
      <c r="J989" s="8">
        <f>ROUND(INDEX([1]Calculation!N:N,ROW()),0)</f>
        <v>0</v>
      </c>
      <c r="K989" s="8">
        <f>ROUND(INDEX([1]Calculation!O:O,ROW()),0)</f>
        <v>1</v>
      </c>
      <c r="L989" s="8">
        <f>ROUND(INDEX([1]Calculation!P:P,ROW()),0)</f>
        <v>18</v>
      </c>
      <c r="M989" s="8">
        <f>ROUND(INDEX([1]Calculation!Q:Q,ROW()),0)</f>
        <v>0</v>
      </c>
      <c r="N989" s="8">
        <f>ROUND(INDEX([1]Calculation!R:R,ROW()),0)</f>
        <v>4</v>
      </c>
      <c r="O989" s="8">
        <f>ROUND(INDEX([1]Calculation!S:S,ROW()),0)</f>
        <v>0</v>
      </c>
    </row>
    <row r="990" spans="1:15">
      <c r="A990" t="str">
        <f>INDEX([1]Calculation!$E:$E,ROW())</f>
        <v>Iowa</v>
      </c>
      <c r="B990" t="str">
        <f>INDEX([1]Calculation!$C:$C,ROW())</f>
        <v>Selzer &amp; Co.</v>
      </c>
      <c r="C990" t="str">
        <f>IF(INDEX([1]Calculation!$F:$F,ROW())=0,"-",INDEX([1]Calculation!$F:$F,ROW()))</f>
        <v>A+</v>
      </c>
      <c r="D990" t="str">
        <f>INDEX([1]Calculation!$I:$I,ROW())&amp;"  "&amp;INDEX([1]Calculation!$J:$J,ROW())</f>
        <v>455  lv</v>
      </c>
      <c r="E990" s="2" t="str">
        <f>MONTH(INDEX([1]Calculation!$H:$H,ROW()))&amp;"/"&amp;DAY(INDEX([1]Calculation!$H:$H,ROW()))</f>
        <v>12/13</v>
      </c>
      <c r="F990" s="12">
        <f>ROUND(INDEX([1]Calculation!AK:AK,ROW()),1)</f>
        <v>0</v>
      </c>
      <c r="G990" s="8">
        <f>ROUND(INDEX([1]Calculation!K:K,ROW()),0)</f>
        <v>32</v>
      </c>
      <c r="H990" s="8">
        <f>ROUND(INDEX([1]Calculation!L:L,ROW()),0)</f>
        <v>3</v>
      </c>
      <c r="I990" s="8">
        <f>ROUND(INDEX([1]Calculation!M:M,ROW()),0)</f>
        <v>4</v>
      </c>
      <c r="J990" s="8">
        <f>ROUND(INDEX([1]Calculation!N:N,ROW()),0)</f>
        <v>0</v>
      </c>
      <c r="K990" s="8">
        <f>ROUND(INDEX([1]Calculation!O:O,ROW()),0)</f>
        <v>3</v>
      </c>
      <c r="L990" s="8">
        <f>ROUND(INDEX([1]Calculation!P:P,ROW()),0)</f>
        <v>19</v>
      </c>
      <c r="M990" s="8">
        <f>ROUND(INDEX([1]Calculation!Q:Q,ROW()),0)</f>
        <v>0</v>
      </c>
      <c r="N990" s="8">
        <f>ROUND(INDEX([1]Calculation!R:R,ROW()),0)</f>
        <v>8</v>
      </c>
      <c r="O990" s="8">
        <f>ROUND(INDEX([1]Calculation!S:S,ROW()),0)</f>
        <v>0</v>
      </c>
    </row>
    <row r="991" spans="1:15">
      <c r="A991" t="str">
        <f>INDEX([1]Calculation!$E:$E,ROW())</f>
        <v>Iowa</v>
      </c>
      <c r="B991" t="str">
        <f>INDEX([1]Calculation!$C:$C,ROW())</f>
        <v>David Binder Research</v>
      </c>
      <c r="C991" t="str">
        <f>IF(INDEX([1]Calculation!$F:$F,ROW())=0,"-",INDEX([1]Calculation!$F:$F,ROW()))</f>
        <v>-</v>
      </c>
      <c r="D991" t="str">
        <f>INDEX([1]Calculation!$I:$I,ROW())&amp;"  "&amp;INDEX([1]Calculation!$J:$J,ROW())</f>
        <v>500  lv</v>
      </c>
      <c r="E991" s="2" t="str">
        <f>MONTH(INDEX([1]Calculation!$H:$H,ROW()))&amp;"/"&amp;DAY(INDEX([1]Calculation!$H:$H,ROW()))</f>
        <v>12/11</v>
      </c>
      <c r="F991" s="12">
        <f>ROUND(INDEX([1]Calculation!AK:AK,ROW()),1)</f>
        <v>0</v>
      </c>
      <c r="G991" s="8">
        <f>ROUND(INDEX([1]Calculation!K:K,ROW()),0)</f>
        <v>30</v>
      </c>
      <c r="H991" s="8">
        <f>ROUND(INDEX([1]Calculation!L:L,ROW()),0)</f>
        <v>2</v>
      </c>
      <c r="I991" s="8">
        <f>ROUND(INDEX([1]Calculation!M:M,ROW()),0)</f>
        <v>6</v>
      </c>
      <c r="J991" s="8">
        <f>ROUND(INDEX([1]Calculation!N:N,ROW()),0)</f>
        <v>0</v>
      </c>
      <c r="K991" s="8">
        <f>ROUND(INDEX([1]Calculation!O:O,ROW()),0)</f>
        <v>10</v>
      </c>
      <c r="L991" s="8">
        <f>ROUND(INDEX([1]Calculation!P:P,ROW()),0)</f>
        <v>13</v>
      </c>
      <c r="M991" s="8">
        <f>ROUND(INDEX([1]Calculation!Q:Q,ROW()),0)</f>
        <v>0</v>
      </c>
      <c r="N991" s="8">
        <f>ROUND(INDEX([1]Calculation!R:R,ROW()),0)</f>
        <v>9</v>
      </c>
      <c r="O991" s="8">
        <f>ROUND(INDEX([1]Calculation!S:S,ROW()),0)</f>
        <v>0</v>
      </c>
    </row>
    <row r="992" spans="1:15">
      <c r="A992" t="str">
        <f>INDEX([1]Calculation!$E:$E,ROW())</f>
        <v>US</v>
      </c>
      <c r="B992" t="str">
        <f>INDEX([1]Calculation!$C:$C,ROW())</f>
        <v>SSRS</v>
      </c>
      <c r="C992" t="str">
        <f>IF(INDEX([1]Calculation!$F:$F,ROW())=0,"-",INDEX([1]Calculation!$F:$F,ROW()))</f>
        <v>A/B</v>
      </c>
      <c r="D992" t="str">
        <f>INDEX([1]Calculation!$I:$I,ROW())&amp;"  "&amp;INDEX([1]Calculation!$J:$J,ROW())</f>
        <v>424  rv</v>
      </c>
      <c r="E992" s="2" t="str">
        <f>MONTH(INDEX([1]Calculation!$H:$H,ROW()))&amp;"/"&amp;DAY(INDEX([1]Calculation!$H:$H,ROW()))</f>
        <v>12/9</v>
      </c>
      <c r="F992" s="12">
        <f>ROUND(INDEX([1]Calculation!AK:AK,ROW()),1)</f>
        <v>0</v>
      </c>
      <c r="G992" s="8">
        <f>ROUND(INDEX([1]Calculation!K:K,ROW()),0)</f>
        <v>33</v>
      </c>
      <c r="H992" s="8">
        <f>ROUND(INDEX([1]Calculation!L:L,ROW()),0)</f>
        <v>2</v>
      </c>
      <c r="I992" s="8">
        <f>ROUND(INDEX([1]Calculation!M:M,ROW()),0)</f>
        <v>6</v>
      </c>
      <c r="J992" s="8">
        <f>ROUND(INDEX([1]Calculation!N:N,ROW()),0)</f>
        <v>0</v>
      </c>
      <c r="K992" s="8">
        <f>ROUND(INDEX([1]Calculation!O:O,ROW()),0)</f>
        <v>3</v>
      </c>
      <c r="L992" s="8">
        <f>ROUND(INDEX([1]Calculation!P:P,ROW()),0)</f>
        <v>14</v>
      </c>
      <c r="M992" s="8">
        <f>ROUND(INDEX([1]Calculation!Q:Q,ROW()),0)</f>
        <v>0</v>
      </c>
      <c r="N992" s="8">
        <f>ROUND(INDEX([1]Calculation!R:R,ROW()),0)</f>
        <v>4</v>
      </c>
      <c r="O992" s="8">
        <f>ROUND(INDEX([1]Calculation!S:S,ROW()),0)</f>
        <v>0</v>
      </c>
    </row>
    <row r="993" spans="1:15">
      <c r="A993" t="str">
        <f>INDEX([1]Calculation!$E:$E,ROW())</f>
        <v>US</v>
      </c>
      <c r="B993" t="str">
        <f>INDEX([1]Calculation!$C:$C,ROW())</f>
        <v>SSRS</v>
      </c>
      <c r="C993" t="str">
        <f>IF(INDEX([1]Calculation!$F:$F,ROW())=0,"-",INDEX([1]Calculation!$F:$F,ROW()))</f>
        <v>A/B</v>
      </c>
      <c r="D993" t="str">
        <f>INDEX([1]Calculation!$I:$I,ROW())&amp;"  "&amp;INDEX([1]Calculation!$J:$J,ROW())</f>
        <v>463  a</v>
      </c>
      <c r="E993" s="2" t="str">
        <f>MONTH(INDEX([1]Calculation!$H:$H,ROW()))&amp;"/"&amp;DAY(INDEX([1]Calculation!$H:$H,ROW()))</f>
        <v>12/9</v>
      </c>
      <c r="F993" s="12">
        <f>ROUND(INDEX([1]Calculation!AK:AK,ROW()),1)</f>
        <v>0</v>
      </c>
      <c r="G993" s="8">
        <f>ROUND(INDEX([1]Calculation!K:K,ROW()),0)</f>
        <v>30</v>
      </c>
      <c r="H993" s="8">
        <f>ROUND(INDEX([1]Calculation!L:L,ROW()),0)</f>
        <v>3</v>
      </c>
      <c r="I993" s="8">
        <f>ROUND(INDEX([1]Calculation!M:M,ROW()),0)</f>
        <v>5</v>
      </c>
      <c r="J993" s="8">
        <f>ROUND(INDEX([1]Calculation!N:N,ROW()),0)</f>
        <v>0</v>
      </c>
      <c r="K993" s="8">
        <f>ROUND(INDEX([1]Calculation!O:O,ROW()),0)</f>
        <v>3</v>
      </c>
      <c r="L993" s="8">
        <f>ROUND(INDEX([1]Calculation!P:P,ROW()),0)</f>
        <v>14</v>
      </c>
      <c r="M993" s="8">
        <f>ROUND(INDEX([1]Calculation!Q:Q,ROW()),0)</f>
        <v>0</v>
      </c>
      <c r="N993" s="8">
        <f>ROUND(INDEX([1]Calculation!R:R,ROW()),0)</f>
        <v>3</v>
      </c>
      <c r="O993" s="8">
        <f>ROUND(INDEX([1]Calculation!S:S,ROW()),0)</f>
        <v>0</v>
      </c>
    </row>
    <row r="994" spans="1:15">
      <c r="A994" t="str">
        <f>INDEX([1]Calculation!$E:$E,ROW())</f>
        <v>US</v>
      </c>
      <c r="B994" t="str">
        <f>INDEX([1]Calculation!$C:$C,ROW())</f>
        <v>Emerson College</v>
      </c>
      <c r="C994" t="str">
        <f>IF(INDEX([1]Calculation!$F:$F,ROW())=0,"-",INDEX([1]Calculation!$F:$F,ROW()))</f>
        <v>B-</v>
      </c>
      <c r="D994" t="str">
        <f>INDEX([1]Calculation!$I:$I,ROW())&amp;"  "&amp;INDEX([1]Calculation!$J:$J,ROW())</f>
        <v>320  lv</v>
      </c>
      <c r="E994" s="2" t="str">
        <f>MONTH(INDEX([1]Calculation!$H:$H,ROW()))&amp;"/"&amp;DAY(INDEX([1]Calculation!$H:$H,ROW()))</f>
        <v>12/9</v>
      </c>
      <c r="F994" s="12">
        <f>ROUND(INDEX([1]Calculation!AK:AK,ROW()),1)</f>
        <v>0</v>
      </c>
      <c r="G994" s="8">
        <f>ROUND(INDEX([1]Calculation!K:K,ROW()),0)</f>
        <v>26</v>
      </c>
      <c r="H994" s="8">
        <f>ROUND(INDEX([1]Calculation!L:L,ROW()),0)</f>
        <v>0</v>
      </c>
      <c r="I994" s="8">
        <f>ROUND(INDEX([1]Calculation!M:M,ROW()),0)</f>
        <v>0</v>
      </c>
      <c r="J994" s="8">
        <f>ROUND(INDEX([1]Calculation!N:N,ROW()),0)</f>
        <v>0</v>
      </c>
      <c r="K994" s="8">
        <f>ROUND(INDEX([1]Calculation!O:O,ROW()),0)</f>
        <v>0</v>
      </c>
      <c r="L994" s="8">
        <f>ROUND(INDEX([1]Calculation!P:P,ROW()),0)</f>
        <v>22</v>
      </c>
      <c r="M994" s="8">
        <f>ROUND(INDEX([1]Calculation!Q:Q,ROW()),0)</f>
        <v>0</v>
      </c>
      <c r="N994" s="8">
        <f>ROUND(INDEX([1]Calculation!R:R,ROW()),0)</f>
        <v>7</v>
      </c>
      <c r="O994" s="8">
        <f>ROUND(INDEX([1]Calculation!S:S,ROW()),0)</f>
        <v>0</v>
      </c>
    </row>
    <row r="995" spans="1:15">
      <c r="A995" t="str">
        <f>INDEX([1]Calculation!$E:$E,ROW())</f>
        <v>US</v>
      </c>
      <c r="B995" t="str">
        <f>INDEX([1]Calculation!$C:$C,ROW())</f>
        <v>Harris Insights &amp; Analytics</v>
      </c>
      <c r="C995" t="str">
        <f>IF(INDEX([1]Calculation!$F:$F,ROW())=0,"-",INDEX([1]Calculation!$F:$F,ROW()))</f>
        <v>C+</v>
      </c>
      <c r="D995" t="str">
        <f>INDEX([1]Calculation!$I:$I,ROW())&amp;"  "&amp;INDEX([1]Calculation!$J:$J,ROW())</f>
        <v>449  rv</v>
      </c>
      <c r="E995" s="2" t="str">
        <f>MONTH(INDEX([1]Calculation!$H:$H,ROW()))&amp;"/"&amp;DAY(INDEX([1]Calculation!$H:$H,ROW()))</f>
        <v>11/28</v>
      </c>
      <c r="F995" s="12">
        <f>ROUND(INDEX([1]Calculation!AK:AK,ROW()),1)</f>
        <v>0</v>
      </c>
      <c r="G995" s="8">
        <f>ROUND(INDEX([1]Calculation!K:K,ROW()),0)</f>
        <v>28</v>
      </c>
      <c r="H995" s="8">
        <f>ROUND(INDEX([1]Calculation!L:L,ROW()),0)</f>
        <v>4</v>
      </c>
      <c r="I995" s="8">
        <f>ROUND(INDEX([1]Calculation!M:M,ROW()),0)</f>
        <v>4</v>
      </c>
      <c r="J995" s="8">
        <f>ROUND(INDEX([1]Calculation!N:N,ROW()),0)</f>
        <v>0</v>
      </c>
      <c r="K995" s="8">
        <f>ROUND(INDEX([1]Calculation!O:O,ROW()),0)</f>
        <v>0</v>
      </c>
      <c r="L995" s="8">
        <f>ROUND(INDEX([1]Calculation!P:P,ROW()),0)</f>
        <v>21</v>
      </c>
      <c r="M995" s="8">
        <f>ROUND(INDEX([1]Calculation!Q:Q,ROW()),0)</f>
        <v>0</v>
      </c>
      <c r="N995" s="8">
        <f>ROUND(INDEX([1]Calculation!R:R,ROW()),0)</f>
        <v>5</v>
      </c>
      <c r="O995" s="8">
        <f>ROUND(INDEX([1]Calculation!S:S,ROW()),0)</f>
        <v>0</v>
      </c>
    </row>
    <row r="996" spans="1:15">
      <c r="A996" t="str">
        <f>INDEX([1]Calculation!$E:$E,ROW())</f>
        <v>US</v>
      </c>
      <c r="B996" t="str">
        <f>INDEX([1]Calculation!$C:$C,ROW())</f>
        <v>Harris Insights &amp; Analytics</v>
      </c>
      <c r="C996" t="str">
        <f>IF(INDEX([1]Calculation!$F:$F,ROW())=0,"-",INDEX([1]Calculation!$F:$F,ROW()))</f>
        <v>C+</v>
      </c>
      <c r="D996" t="str">
        <f>INDEX([1]Calculation!$I:$I,ROW())&amp;"  "&amp;INDEX([1]Calculation!$J:$J,ROW())</f>
        <v>459  rv</v>
      </c>
      <c r="E996" s="2" t="str">
        <f>MONTH(INDEX([1]Calculation!$H:$H,ROW()))&amp;"/"&amp;DAY(INDEX([1]Calculation!$H:$H,ROW()))</f>
        <v>11/28</v>
      </c>
      <c r="F996" s="12">
        <f>ROUND(INDEX([1]Calculation!AK:AK,ROW()),1)</f>
        <v>0</v>
      </c>
      <c r="G996" s="8">
        <f>ROUND(INDEX([1]Calculation!K:K,ROW()),0)</f>
        <v>25</v>
      </c>
      <c r="H996" s="8">
        <f>ROUND(INDEX([1]Calculation!L:L,ROW()),0)</f>
        <v>2</v>
      </c>
      <c r="I996" s="8">
        <f>ROUND(INDEX([1]Calculation!M:M,ROW()),0)</f>
        <v>3</v>
      </c>
      <c r="J996" s="8">
        <f>ROUND(INDEX([1]Calculation!N:N,ROW()),0)</f>
        <v>0</v>
      </c>
      <c r="K996" s="8">
        <f>ROUND(INDEX([1]Calculation!O:O,ROW()),0)</f>
        <v>0</v>
      </c>
      <c r="L996" s="8">
        <f>ROUND(INDEX([1]Calculation!P:P,ROW()),0)</f>
        <v>15</v>
      </c>
      <c r="M996" s="8">
        <f>ROUND(INDEX([1]Calculation!Q:Q,ROW()),0)</f>
        <v>0</v>
      </c>
      <c r="N996" s="8">
        <f>ROUND(INDEX([1]Calculation!R:R,ROW()),0)</f>
        <v>4</v>
      </c>
      <c r="O996" s="8">
        <f>ROUND(INDEX([1]Calculation!S:S,ROW()),0)</f>
        <v>0</v>
      </c>
    </row>
    <row r="997" spans="1:15">
      <c r="A997" t="str">
        <f>INDEX([1]Calculation!$E:$E,ROW())</f>
        <v>Massachusetts</v>
      </c>
      <c r="B997" t="str">
        <f>INDEX([1]Calculation!$C:$C,ROW())</f>
        <v>YouGov</v>
      </c>
      <c r="C997" t="str">
        <f>IF(INDEX([1]Calculation!$F:$F,ROW())=0,"-",INDEX([1]Calculation!$F:$F,ROW()))</f>
        <v>B-</v>
      </c>
      <c r="D997" t="str">
        <f>INDEX([1]Calculation!$I:$I,ROW())&amp;"  "&amp;INDEX([1]Calculation!$J:$J,ROW())</f>
        <v>655  rv</v>
      </c>
      <c r="E997" s="2" t="str">
        <f>MONTH(INDEX([1]Calculation!$H:$H,ROW()))&amp;"/"&amp;DAY(INDEX([1]Calculation!$H:$H,ROW()))</f>
        <v>11/14</v>
      </c>
      <c r="F997" s="12">
        <f>ROUND(INDEX([1]Calculation!AK:AK,ROW()),1)</f>
        <v>0.9</v>
      </c>
      <c r="G997" s="8">
        <f>ROUND(INDEX([1]Calculation!K:K,ROW()),0)</f>
        <v>19</v>
      </c>
      <c r="H997" s="8">
        <f>ROUND(INDEX([1]Calculation!L:L,ROW()),0)</f>
        <v>0</v>
      </c>
      <c r="I997" s="8">
        <f>ROUND(INDEX([1]Calculation!M:M,ROW()),0)</f>
        <v>3</v>
      </c>
      <c r="J997" s="8">
        <f>ROUND(INDEX([1]Calculation!N:N,ROW()),0)</f>
        <v>0</v>
      </c>
      <c r="K997" s="8">
        <f>ROUND(INDEX([1]Calculation!O:O,ROW()),0)</f>
        <v>3</v>
      </c>
      <c r="L997" s="8">
        <f>ROUND(INDEX([1]Calculation!P:P,ROW()),0)</f>
        <v>14</v>
      </c>
      <c r="M997" s="8">
        <f>ROUND(INDEX([1]Calculation!Q:Q,ROW()),0)</f>
        <v>0</v>
      </c>
      <c r="N997" s="8">
        <f>ROUND(INDEX([1]Calculation!R:R,ROW()),0)</f>
        <v>11</v>
      </c>
      <c r="O997" s="8">
        <f>ROUND(INDEX([1]Calculation!S:S,ROW()),0)</f>
        <v>0</v>
      </c>
    </row>
    <row r="998" spans="1:15">
      <c r="A998" t="str">
        <f>INDEX([1]Calculation!$E:$E,ROW())</f>
        <v>US</v>
      </c>
      <c r="B998" t="str">
        <f>INDEX([1]Calculation!$C:$C,ROW())</f>
        <v>Morning Consult</v>
      </c>
      <c r="C998" t="str">
        <f>IF(INDEX([1]Calculation!$F:$F,ROW())=0,"-",INDEX([1]Calculation!$F:$F,ROW()))</f>
        <v>B/C</v>
      </c>
      <c r="D998" t="str">
        <f>INDEX([1]Calculation!$I:$I,ROW())&amp;"  "&amp;INDEX([1]Calculation!$J:$J,ROW())</f>
        <v>733  rv</v>
      </c>
      <c r="E998" s="2" t="str">
        <f>MONTH(INDEX([1]Calculation!$H:$H,ROW()))&amp;"/"&amp;DAY(INDEX([1]Calculation!$H:$H,ROW()))</f>
        <v>11/9</v>
      </c>
      <c r="F998" s="12">
        <f>ROUND(INDEX([1]Calculation!AK:AK,ROW()),1)</f>
        <v>0</v>
      </c>
      <c r="G998" s="8">
        <f>ROUND(INDEX([1]Calculation!K:K,ROW()),0)</f>
        <v>26</v>
      </c>
      <c r="H998" s="8">
        <f>ROUND(INDEX([1]Calculation!L:L,ROW()),0)</f>
        <v>2</v>
      </c>
      <c r="I998" s="8">
        <f>ROUND(INDEX([1]Calculation!M:M,ROW()),0)</f>
        <v>3</v>
      </c>
      <c r="J998" s="8">
        <f>ROUND(INDEX([1]Calculation!N:N,ROW()),0)</f>
        <v>0</v>
      </c>
      <c r="K998" s="8">
        <f>ROUND(INDEX([1]Calculation!O:O,ROW()),0)</f>
        <v>1</v>
      </c>
      <c r="L998" s="8">
        <f>ROUND(INDEX([1]Calculation!P:P,ROW()),0)</f>
        <v>19</v>
      </c>
      <c r="M998" s="8">
        <f>ROUND(INDEX([1]Calculation!Q:Q,ROW()),0)</f>
        <v>0</v>
      </c>
      <c r="N998" s="8">
        <f>ROUND(INDEX([1]Calculation!R:R,ROW()),0)</f>
        <v>5</v>
      </c>
      <c r="O998" s="8">
        <f>ROUND(INDEX([1]Calculation!S:S,ROW()),0)</f>
        <v>0</v>
      </c>
    </row>
    <row r="999" spans="1:15">
      <c r="A999" t="str">
        <f>INDEX([1]Calculation!$E:$E,ROW())</f>
        <v>US</v>
      </c>
      <c r="B999" t="str">
        <f>INDEX([1]Calculation!$C:$C,ROW())</f>
        <v>Harris Insights &amp; Analytics</v>
      </c>
      <c r="C999" t="str">
        <f>IF(INDEX([1]Calculation!$F:$F,ROW())=0,"-",INDEX([1]Calculation!$F:$F,ROW()))</f>
        <v>C+</v>
      </c>
      <c r="D999" t="str">
        <f>INDEX([1]Calculation!$I:$I,ROW())&amp;"  "&amp;INDEX([1]Calculation!$J:$J,ROW())</f>
        <v>370  rv</v>
      </c>
      <c r="E999" s="2" t="str">
        <f>MONTH(INDEX([1]Calculation!$H:$H,ROW()))&amp;"/"&amp;DAY(INDEX([1]Calculation!$H:$H,ROW()))</f>
        <v>11/6</v>
      </c>
      <c r="F999" s="12">
        <f>ROUND(INDEX([1]Calculation!AK:AK,ROW()),1)</f>
        <v>0</v>
      </c>
      <c r="G999" s="8">
        <f>ROUND(INDEX([1]Calculation!K:K,ROW()),0)</f>
        <v>30</v>
      </c>
      <c r="H999" s="8">
        <f>ROUND(INDEX([1]Calculation!L:L,ROW()),0)</f>
        <v>5</v>
      </c>
      <c r="I999" s="8">
        <f>ROUND(INDEX([1]Calculation!M:M,ROW()),0)</f>
        <v>5</v>
      </c>
      <c r="J999" s="8">
        <f>ROUND(INDEX([1]Calculation!N:N,ROW()),0)</f>
        <v>0</v>
      </c>
      <c r="K999" s="8">
        <f>ROUND(INDEX([1]Calculation!O:O,ROW()),0)</f>
        <v>0</v>
      </c>
      <c r="L999" s="8">
        <f>ROUND(INDEX([1]Calculation!P:P,ROW()),0)</f>
        <v>20</v>
      </c>
      <c r="M999" s="8">
        <f>ROUND(INDEX([1]Calculation!Q:Q,ROW()),0)</f>
        <v>0</v>
      </c>
      <c r="N999" s="8">
        <f>ROUND(INDEX([1]Calculation!R:R,ROW()),0)</f>
        <v>5</v>
      </c>
      <c r="O999" s="8">
        <f>ROUND(INDEX([1]Calculation!S:S,ROW()),0)</f>
        <v>0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33.5</v>
      </c>
      <c r="D2" t="str">
        <f>[1]ranks!V2</f>
        <v>Sanders</v>
      </c>
      <c r="E2">
        <f>[1]ranks!W2</f>
        <v>18.8</v>
      </c>
      <c r="F2" t="str">
        <f>[1]ranks!X2</f>
        <v>Bloomberg</v>
      </c>
      <c r="G2">
        <f>[1]ranks!Y2</f>
        <v>14.5</v>
      </c>
      <c r="H2" t="str">
        <f>[1]ranks!Z2</f>
        <v>Warren</v>
      </c>
      <c r="I2">
        <f>[1]ranks!AA2</f>
        <v>11.2</v>
      </c>
      <c r="J2" t="str">
        <f>[1]ranks!AB2</f>
        <v>Buttigieg</v>
      </c>
      <c r="K2">
        <f>[1]ranks!AC2</f>
        <v>7.3</v>
      </c>
      <c r="L2" t="str">
        <f>[1]ranks!AD2</f>
        <v>Klobuchar</v>
      </c>
      <c r="M2">
        <f>[1]ranks!AE2</f>
        <v>4.2</v>
      </c>
      <c r="N2" t="str">
        <f>[1]ranks!AF2</f>
        <v>Yang</v>
      </c>
      <c r="O2">
        <f>[1]ranks!AG2</f>
        <v>3.3</v>
      </c>
      <c r="P2" t="str">
        <f>[1]ranks!AH2</f>
        <v>Steyer</v>
      </c>
      <c r="Q2">
        <f>[1]ranks!AI2</f>
        <v>2.2999999999999998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25.4</v>
      </c>
      <c r="D3" t="str">
        <f>[1]ranks!V3</f>
        <v>Sanders</v>
      </c>
      <c r="E3">
        <f>[1]ranks!W3</f>
        <v>24.3</v>
      </c>
      <c r="F3" t="str">
        <f>[1]ranks!X3</f>
        <v>Warren</v>
      </c>
      <c r="G3">
        <f>[1]ranks!Y3</f>
        <v>13.9</v>
      </c>
      <c r="H3" t="str">
        <f>[1]ranks!Z3</f>
        <v>Bloomberg</v>
      </c>
      <c r="I3">
        <f>[1]ranks!AA3</f>
        <v>10.9</v>
      </c>
      <c r="J3" t="str">
        <f>[1]ranks!AB3</f>
        <v>Buttigieg</v>
      </c>
      <c r="K3">
        <f>[1]ranks!AC3</f>
        <v>9.6999999999999993</v>
      </c>
      <c r="L3" t="str">
        <f>[1]ranks!AD3</f>
        <v>Yang</v>
      </c>
      <c r="M3">
        <f>[1]ranks!AE3</f>
        <v>4.2</v>
      </c>
      <c r="N3" t="str">
        <f>[1]ranks!AF3</f>
        <v>Klobuchar</v>
      </c>
      <c r="O3">
        <f>[1]ranks!AG3</f>
        <v>4.2</v>
      </c>
      <c r="P3" t="str">
        <f>[1]ranks!AH3</f>
        <v>Steyer</v>
      </c>
      <c r="Q3">
        <f>[1]ranks!AI3</f>
        <v>2.2999999999999998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24.8</v>
      </c>
      <c r="D4" t="str">
        <f>[1]ranks!V4</f>
        <v>Sanders</v>
      </c>
      <c r="E4">
        <f>[1]ranks!W4</f>
        <v>24.6</v>
      </c>
      <c r="F4" t="str">
        <f>[1]ranks!X4</f>
        <v>Warren</v>
      </c>
      <c r="G4">
        <f>[1]ranks!Y4</f>
        <v>14.4</v>
      </c>
      <c r="H4" t="str">
        <f>[1]ranks!Z4</f>
        <v>Bloomberg</v>
      </c>
      <c r="I4">
        <f>[1]ranks!AA4</f>
        <v>11.3</v>
      </c>
      <c r="J4" t="str">
        <f>[1]ranks!AB4</f>
        <v>Buttigieg</v>
      </c>
      <c r="K4">
        <f>[1]ranks!AC4</f>
        <v>9.9</v>
      </c>
      <c r="L4" t="str">
        <f>[1]ranks!AD4</f>
        <v>Klobuchar</v>
      </c>
      <c r="M4">
        <f>[1]ranks!AE4</f>
        <v>4.5</v>
      </c>
      <c r="N4" t="str">
        <f>[1]ranks!AF4</f>
        <v>Yang</v>
      </c>
      <c r="O4">
        <f>[1]ranks!AG4</f>
        <v>3.7</v>
      </c>
      <c r="P4" t="str">
        <f>[1]ranks!AH4</f>
        <v>Steyer</v>
      </c>
      <c r="Q4">
        <f>[1]ranks!AI4</f>
        <v>1.8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26.6</v>
      </c>
      <c r="D5" t="str">
        <f>[1]ranks!V5</f>
        <v>Sanders</v>
      </c>
      <c r="E5">
        <f>[1]ranks!W5</f>
        <v>23.6</v>
      </c>
      <c r="F5" t="str">
        <f>[1]ranks!X5</f>
        <v>Warren</v>
      </c>
      <c r="G5">
        <f>[1]ranks!Y5</f>
        <v>12.9</v>
      </c>
      <c r="H5" t="str">
        <f>[1]ranks!Z5</f>
        <v>Bloomberg</v>
      </c>
      <c r="I5">
        <f>[1]ranks!AA5</f>
        <v>11.7</v>
      </c>
      <c r="J5" t="str">
        <f>[1]ranks!AB5</f>
        <v>Buttigieg</v>
      </c>
      <c r="K5">
        <f>[1]ranks!AC5</f>
        <v>9.5</v>
      </c>
      <c r="L5" t="str">
        <f>[1]ranks!AD5</f>
        <v>Yang</v>
      </c>
      <c r="M5">
        <f>[1]ranks!AE5</f>
        <v>4.4000000000000004</v>
      </c>
      <c r="N5" t="str">
        <f>[1]ranks!AF5</f>
        <v>Klobuchar</v>
      </c>
      <c r="O5">
        <f>[1]ranks!AG5</f>
        <v>4</v>
      </c>
      <c r="P5" t="str">
        <f>[1]ranks!AH5</f>
        <v>Steyer</v>
      </c>
      <c r="Q5">
        <f>[1]ranks!AI5</f>
        <v>2.1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29.9</v>
      </c>
      <c r="D6" t="str">
        <f>[1]ranks!V6</f>
        <v>Sanders</v>
      </c>
      <c r="E6">
        <f>[1]ranks!W6</f>
        <v>19.899999999999999</v>
      </c>
      <c r="F6" t="str">
        <f>[1]ranks!X6</f>
        <v>Bloomberg</v>
      </c>
      <c r="G6">
        <f>[1]ranks!Y6</f>
        <v>14.7</v>
      </c>
      <c r="H6" t="str">
        <f>[1]ranks!Z6</f>
        <v>Warren</v>
      </c>
      <c r="I6">
        <f>[1]ranks!AA6</f>
        <v>12.1</v>
      </c>
      <c r="J6" t="str">
        <f>[1]ranks!AB6</f>
        <v>Buttigieg</v>
      </c>
      <c r="K6">
        <f>[1]ranks!AC6</f>
        <v>8.5</v>
      </c>
      <c r="L6" t="str">
        <f>[1]ranks!AD6</f>
        <v>Klobuchar</v>
      </c>
      <c r="M6">
        <f>[1]ranks!AE6</f>
        <v>4.8</v>
      </c>
      <c r="N6" t="str">
        <f>[1]ranks!AF6</f>
        <v>Yang</v>
      </c>
      <c r="O6">
        <f>[1]ranks!AG6</f>
        <v>3.4</v>
      </c>
      <c r="P6" t="str">
        <f>[1]ranks!AH6</f>
        <v>Steyer</v>
      </c>
      <c r="Q6">
        <f>[1]ranks!AI6</f>
        <v>1.7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27.9</v>
      </c>
      <c r="D7" t="str">
        <f>[1]ranks!V7</f>
        <v>Biden</v>
      </c>
      <c r="E7">
        <f>[1]ranks!W7</f>
        <v>20.3</v>
      </c>
      <c r="F7" t="str">
        <f>[1]ranks!X7</f>
        <v>Warren</v>
      </c>
      <c r="G7">
        <f>[1]ranks!Y7</f>
        <v>16</v>
      </c>
      <c r="H7" t="str">
        <f>[1]ranks!Z7</f>
        <v>Bloomberg</v>
      </c>
      <c r="I7">
        <f>[1]ranks!AA7</f>
        <v>10.7</v>
      </c>
      <c r="J7" t="str">
        <f>[1]ranks!AB7</f>
        <v>Buttigieg</v>
      </c>
      <c r="K7">
        <f>[1]ranks!AC7</f>
        <v>8.6</v>
      </c>
      <c r="L7" t="str">
        <f>[1]ranks!AD7</f>
        <v>Yang</v>
      </c>
      <c r="M7">
        <f>[1]ranks!AE7</f>
        <v>4.8</v>
      </c>
      <c r="N7" t="str">
        <f>[1]ranks!AF7</f>
        <v>Klobuchar</v>
      </c>
      <c r="O7">
        <f>[1]ranks!AG7</f>
        <v>4.4000000000000004</v>
      </c>
      <c r="P7" t="str">
        <f>[1]ranks!AH7</f>
        <v>Steyer</v>
      </c>
      <c r="Q7">
        <f>[1]ranks!AI7</f>
        <v>2.2000000000000002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28.4</v>
      </c>
      <c r="D8" t="str">
        <f>[1]ranks!V8</f>
        <v>Biden</v>
      </c>
      <c r="E8">
        <f>[1]ranks!W8</f>
        <v>19.899999999999999</v>
      </c>
      <c r="F8" t="str">
        <f>[1]ranks!X8</f>
        <v>Warren</v>
      </c>
      <c r="G8">
        <f>[1]ranks!Y8</f>
        <v>13.8</v>
      </c>
      <c r="H8" t="str">
        <f>[1]ranks!Z8</f>
        <v>Bloomberg</v>
      </c>
      <c r="I8">
        <f>[1]ranks!AA8</f>
        <v>11.5</v>
      </c>
      <c r="J8" t="str">
        <f>[1]ranks!AB8</f>
        <v>Buttigieg</v>
      </c>
      <c r="K8">
        <f>[1]ranks!AC8</f>
        <v>9.9</v>
      </c>
      <c r="L8" t="str">
        <f>[1]ranks!AD8</f>
        <v>Yang</v>
      </c>
      <c r="M8">
        <f>[1]ranks!AE8</f>
        <v>4.7</v>
      </c>
      <c r="N8" t="str">
        <f>[1]ranks!AF8</f>
        <v>Klobuchar</v>
      </c>
      <c r="O8">
        <f>[1]ranks!AG8</f>
        <v>4.4000000000000004</v>
      </c>
      <c r="P8" t="str">
        <f>[1]ranks!AH8</f>
        <v>Steyer</v>
      </c>
      <c r="Q8">
        <f>[1]ranks!AI8</f>
        <v>2.4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24.1</v>
      </c>
      <c r="D9" t="str">
        <f>[1]ranks!V9</f>
        <v>Biden</v>
      </c>
      <c r="E9">
        <f>[1]ranks!W9</f>
        <v>19.600000000000001</v>
      </c>
      <c r="F9" t="str">
        <f>[1]ranks!X9</f>
        <v>Warren</v>
      </c>
      <c r="G9">
        <f>[1]ranks!Y9</f>
        <v>15.9</v>
      </c>
      <c r="H9" t="str">
        <f>[1]ranks!Z9</f>
        <v>Bloomberg</v>
      </c>
      <c r="I9">
        <f>[1]ranks!AA9</f>
        <v>13</v>
      </c>
      <c r="J9" t="str">
        <f>[1]ranks!AB9</f>
        <v>Buttigieg</v>
      </c>
      <c r="K9">
        <f>[1]ranks!AC9</f>
        <v>11.6</v>
      </c>
      <c r="L9" t="str">
        <f>[1]ranks!AD9</f>
        <v>Klobuchar</v>
      </c>
      <c r="M9">
        <f>[1]ranks!AE9</f>
        <v>4.9000000000000004</v>
      </c>
      <c r="N9" t="str">
        <f>[1]ranks!AF9</f>
        <v>Yang</v>
      </c>
      <c r="O9">
        <f>[1]ranks!AG9</f>
        <v>3.6</v>
      </c>
      <c r="P9" t="str">
        <f>[1]ranks!AH9</f>
        <v>Steyer</v>
      </c>
      <c r="Q9">
        <f>[1]ranks!AI9</f>
        <v>2.4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30.9</v>
      </c>
      <c r="D10" t="str">
        <f>[1]ranks!V10</f>
        <v>Sanders</v>
      </c>
      <c r="E10">
        <f>[1]ranks!W10</f>
        <v>21.2</v>
      </c>
      <c r="F10" t="str">
        <f>[1]ranks!X10</f>
        <v>Warren</v>
      </c>
      <c r="G10">
        <f>[1]ranks!Y10</f>
        <v>12.6</v>
      </c>
      <c r="H10" t="str">
        <f>[1]ranks!Z10</f>
        <v>Bloomberg</v>
      </c>
      <c r="I10">
        <f>[1]ranks!AA10</f>
        <v>11.9</v>
      </c>
      <c r="J10" t="str">
        <f>[1]ranks!AB10</f>
        <v>Buttigieg</v>
      </c>
      <c r="K10">
        <f>[1]ranks!AC10</f>
        <v>9.9</v>
      </c>
      <c r="L10" t="str">
        <f>[1]ranks!AD10</f>
        <v>Klobuchar</v>
      </c>
      <c r="M10">
        <f>[1]ranks!AE10</f>
        <v>3.7</v>
      </c>
      <c r="N10" t="str">
        <f>[1]ranks!AF10</f>
        <v>Yang</v>
      </c>
      <c r="O10">
        <f>[1]ranks!AG10</f>
        <v>3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34.200000000000003</v>
      </c>
      <c r="D11" t="str">
        <f>[1]ranks!V11</f>
        <v>Biden</v>
      </c>
      <c r="E11">
        <f>[1]ranks!W11</f>
        <v>21.4</v>
      </c>
      <c r="F11" t="str">
        <f>[1]ranks!X11</f>
        <v>Warren</v>
      </c>
      <c r="G11">
        <f>[1]ranks!Y11</f>
        <v>12.4</v>
      </c>
      <c r="H11" t="str">
        <f>[1]ranks!Z11</f>
        <v>Bloomberg</v>
      </c>
      <c r="I11">
        <f>[1]ranks!AA11</f>
        <v>9.6999999999999993</v>
      </c>
      <c r="J11" t="str">
        <f>[1]ranks!AB11</f>
        <v>Buttigieg</v>
      </c>
      <c r="K11">
        <f>[1]ranks!AC11</f>
        <v>8.6</v>
      </c>
      <c r="L11" t="str">
        <f>[1]ranks!AD11</f>
        <v>Klobuchar</v>
      </c>
      <c r="M11">
        <f>[1]ranks!AE11</f>
        <v>3.9</v>
      </c>
      <c r="N11" t="str">
        <f>[1]ranks!AF11</f>
        <v>Yang</v>
      </c>
      <c r="O11">
        <f>[1]ranks!AG11</f>
        <v>3.2</v>
      </c>
      <c r="P11" t="str">
        <f>[1]ranks!AH11</f>
        <v>Steyer</v>
      </c>
      <c r="Q11">
        <f>[1]ranks!AI11</f>
        <v>1.6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34.6</v>
      </c>
      <c r="D12" t="str">
        <f>[1]ranks!V12</f>
        <v>Sanders</v>
      </c>
      <c r="E12">
        <f>[1]ranks!W12</f>
        <v>19.600000000000001</v>
      </c>
      <c r="F12" t="str">
        <f>[1]ranks!X12</f>
        <v>Bloomberg</v>
      </c>
      <c r="G12">
        <f>[1]ranks!Y12</f>
        <v>14.2</v>
      </c>
      <c r="H12" t="str">
        <f>[1]ranks!Z12</f>
        <v>Warren</v>
      </c>
      <c r="I12">
        <f>[1]ranks!AA12</f>
        <v>10.7</v>
      </c>
      <c r="J12" t="str">
        <f>[1]ranks!AB12</f>
        <v>Buttigieg</v>
      </c>
      <c r="K12">
        <f>[1]ranks!AC12</f>
        <v>6.2</v>
      </c>
      <c r="L12" t="str">
        <f>[1]ranks!AD12</f>
        <v>Klobuchar</v>
      </c>
      <c r="M12">
        <f>[1]ranks!AE12</f>
        <v>3.8</v>
      </c>
      <c r="N12" t="str">
        <f>[1]ranks!AF12</f>
        <v>Yang</v>
      </c>
      <c r="O12">
        <f>[1]ranks!AG12</f>
        <v>3.5</v>
      </c>
      <c r="P12" t="str">
        <f>[1]ranks!AH12</f>
        <v>Steyer</v>
      </c>
      <c r="Q12">
        <f>[1]ranks!AI12</f>
        <v>2.4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30.2</v>
      </c>
      <c r="D13" t="str">
        <f>[1]ranks!V13</f>
        <v>Sanders</v>
      </c>
      <c r="E13">
        <f>[1]ranks!W13</f>
        <v>18.8</v>
      </c>
      <c r="F13" t="str">
        <f>[1]ranks!X13</f>
        <v>Bloomberg</v>
      </c>
      <c r="G13">
        <f>[1]ranks!Y13</f>
        <v>16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7.4</v>
      </c>
      <c r="L13" t="str">
        <f>[1]ranks!AD13</f>
        <v>Klobuchar</v>
      </c>
      <c r="M13">
        <f>[1]ranks!AE13</f>
        <v>5.3</v>
      </c>
      <c r="N13" t="str">
        <f>[1]ranks!AF13</f>
        <v>Yang</v>
      </c>
      <c r="O13">
        <f>[1]ranks!AG13</f>
        <v>3.1</v>
      </c>
      <c r="P13" t="str">
        <f>[1]ranks!AH13</f>
        <v>Steyer</v>
      </c>
      <c r="Q13">
        <f>[1]ranks!AI13</f>
        <v>1.7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32.700000000000003</v>
      </c>
      <c r="D14" t="str">
        <f>[1]ranks!V14</f>
        <v>Sanders</v>
      </c>
      <c r="E14">
        <f>[1]ranks!W14</f>
        <v>19.399999999999999</v>
      </c>
      <c r="F14" t="str">
        <f>[1]ranks!X14</f>
        <v>Bloomberg</v>
      </c>
      <c r="G14">
        <f>[1]ranks!Y14</f>
        <v>14.7</v>
      </c>
      <c r="H14" t="str">
        <f>[1]ranks!Z14</f>
        <v>Warren</v>
      </c>
      <c r="I14">
        <f>[1]ranks!AA14</f>
        <v>10.9</v>
      </c>
      <c r="J14" t="str">
        <f>[1]ranks!AB14</f>
        <v>Buttigieg</v>
      </c>
      <c r="K14">
        <f>[1]ranks!AC14</f>
        <v>7.5</v>
      </c>
      <c r="L14" t="str">
        <f>[1]ranks!AD14</f>
        <v>Klobuchar</v>
      </c>
      <c r="M14">
        <f>[1]ranks!AE14</f>
        <v>4.2</v>
      </c>
      <c r="N14" t="str">
        <f>[1]ranks!AF14</f>
        <v>Yang</v>
      </c>
      <c r="O14">
        <f>[1]ranks!AG14</f>
        <v>3.5</v>
      </c>
      <c r="P14" t="str">
        <f>[1]ranks!AH14</f>
        <v>Steyer</v>
      </c>
      <c r="Q14">
        <f>[1]ranks!AI14</f>
        <v>2.1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24.8</v>
      </c>
      <c r="D15" t="str">
        <f>[1]ranks!V15</f>
        <v>Sanders</v>
      </c>
      <c r="E15">
        <f>[1]ranks!W15</f>
        <v>24.6</v>
      </c>
      <c r="F15" t="str">
        <f>[1]ranks!X15</f>
        <v>Warren</v>
      </c>
      <c r="G15">
        <f>[1]ranks!Y15</f>
        <v>14.4</v>
      </c>
      <c r="H15" t="str">
        <f>[1]ranks!Z15</f>
        <v>Bloomberg</v>
      </c>
      <c r="I15">
        <f>[1]ranks!AA15</f>
        <v>11.3</v>
      </c>
      <c r="J15" t="str">
        <f>[1]ranks!AB15</f>
        <v>Buttigieg</v>
      </c>
      <c r="K15">
        <f>[1]ranks!AC15</f>
        <v>9.9</v>
      </c>
      <c r="L15" t="str">
        <f>[1]ranks!AD15</f>
        <v>Klobuchar</v>
      </c>
      <c r="M15">
        <f>[1]ranks!AE15</f>
        <v>4.5</v>
      </c>
      <c r="N15" t="str">
        <f>[1]ranks!AF15</f>
        <v>Yang</v>
      </c>
      <c r="O15">
        <f>[1]ranks!AG15</f>
        <v>3.7</v>
      </c>
      <c r="P15" t="str">
        <f>[1]ranks!AH15</f>
        <v>Steyer</v>
      </c>
      <c r="Q15">
        <f>[1]ranks!AI15</f>
        <v>1.8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26.7</v>
      </c>
      <c r="D16" t="str">
        <f>[1]ranks!V16</f>
        <v>Biden</v>
      </c>
      <c r="E16">
        <f>[1]ranks!W16</f>
        <v>20.100000000000001</v>
      </c>
      <c r="F16" t="str">
        <f>[1]ranks!X16</f>
        <v>Warren</v>
      </c>
      <c r="G16">
        <f>[1]ranks!Y16</f>
        <v>14.9</v>
      </c>
      <c r="H16" t="str">
        <f>[1]ranks!Z16</f>
        <v>Bloomberg</v>
      </c>
      <c r="I16">
        <f>[1]ranks!AA16</f>
        <v>11.9</v>
      </c>
      <c r="J16" t="str">
        <f>[1]ranks!AB16</f>
        <v>Buttigieg</v>
      </c>
      <c r="K16">
        <f>[1]ranks!AC16</f>
        <v>9</v>
      </c>
      <c r="L16" t="str">
        <f>[1]ranks!AD16</f>
        <v>Yang</v>
      </c>
      <c r="M16">
        <f>[1]ranks!AE16</f>
        <v>5.3</v>
      </c>
      <c r="N16" t="str">
        <f>[1]ranks!AF16</f>
        <v>Klobuchar</v>
      </c>
      <c r="O16">
        <f>[1]ranks!AG16</f>
        <v>4.3</v>
      </c>
      <c r="P16" t="str">
        <f>[1]ranks!AH16</f>
        <v>Steyer</v>
      </c>
      <c r="Q16">
        <f>[1]ranks!AI16</f>
        <v>2.7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31</v>
      </c>
      <c r="D17" t="str">
        <f>[1]ranks!V17</f>
        <v>Biden</v>
      </c>
      <c r="E17">
        <f>[1]ranks!W17</f>
        <v>19.8</v>
      </c>
      <c r="F17" t="str">
        <f>[1]ranks!X17</f>
        <v>Bloomberg</v>
      </c>
      <c r="G17">
        <f>[1]ranks!Y17</f>
        <v>12</v>
      </c>
      <c r="H17" t="str">
        <f>[1]ranks!Z17</f>
        <v>Warren</v>
      </c>
      <c r="I17">
        <f>[1]ranks!AA17</f>
        <v>11.3</v>
      </c>
      <c r="J17" t="str">
        <f>[1]ranks!AB17</f>
        <v>Buttigieg</v>
      </c>
      <c r="K17">
        <f>[1]ranks!AC17</f>
        <v>10.1</v>
      </c>
      <c r="L17" t="str">
        <f>[1]ranks!AD17</f>
        <v>Yang</v>
      </c>
      <c r="M17">
        <f>[1]ranks!AE17</f>
        <v>4.7</v>
      </c>
      <c r="N17" t="str">
        <f>[1]ranks!AF17</f>
        <v>Klobuchar</v>
      </c>
      <c r="O17">
        <f>[1]ranks!AG17</f>
        <v>4</v>
      </c>
      <c r="P17" t="str">
        <f>[1]ranks!AH17</f>
        <v>Steyer</v>
      </c>
      <c r="Q17">
        <f>[1]ranks!AI17</f>
        <v>2.1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23.7</v>
      </c>
      <c r="D18" t="str">
        <f>[1]ranks!V18</f>
        <v>Sanders</v>
      </c>
      <c r="E18">
        <f>[1]ranks!W18</f>
        <v>22.9</v>
      </c>
      <c r="F18" t="str">
        <f>[1]ranks!X18</f>
        <v>Warren</v>
      </c>
      <c r="G18">
        <f>[1]ranks!Y18</f>
        <v>13.3</v>
      </c>
      <c r="H18" t="str">
        <f>[1]ranks!Z18</f>
        <v>Buttigieg</v>
      </c>
      <c r="I18">
        <f>[1]ranks!AA18</f>
        <v>12.6</v>
      </c>
      <c r="J18" t="str">
        <f>[1]ranks!AB18</f>
        <v>Bloomberg</v>
      </c>
      <c r="K18">
        <f>[1]ranks!AC18</f>
        <v>12</v>
      </c>
      <c r="L18" t="str">
        <f>[1]ranks!AD18</f>
        <v>Klobuchar</v>
      </c>
      <c r="M18">
        <f>[1]ranks!AE18</f>
        <v>5.8</v>
      </c>
      <c r="N18" t="str">
        <f>[1]ranks!AF18</f>
        <v>Yang</v>
      </c>
      <c r="O18">
        <f>[1]ranks!AG18</f>
        <v>3.4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23.8</v>
      </c>
      <c r="D19" t="str">
        <f>[1]ranks!V19</f>
        <v>Biden</v>
      </c>
      <c r="E19">
        <f>[1]ranks!W19</f>
        <v>22.1</v>
      </c>
      <c r="F19" t="str">
        <f>[1]ranks!X19</f>
        <v>Buttigieg</v>
      </c>
      <c r="G19">
        <f>[1]ranks!Y19</f>
        <v>15.2</v>
      </c>
      <c r="H19" t="str">
        <f>[1]ranks!Z19</f>
        <v>Warren</v>
      </c>
      <c r="I19">
        <f>[1]ranks!AA19</f>
        <v>13.7</v>
      </c>
      <c r="J19" t="str">
        <f>[1]ranks!AB19</f>
        <v>Bloomberg</v>
      </c>
      <c r="K19">
        <f>[1]ranks!AC19</f>
        <v>9.1</v>
      </c>
      <c r="L19" t="str">
        <f>[1]ranks!AD19</f>
        <v>Klobuchar</v>
      </c>
      <c r="M19">
        <f>[1]ranks!AE19</f>
        <v>6.4</v>
      </c>
      <c r="N19" t="str">
        <f>[1]ranks!AF19</f>
        <v>Yang</v>
      </c>
      <c r="O19">
        <f>[1]ranks!AG19</f>
        <v>3.6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27.1</v>
      </c>
      <c r="D21" t="str">
        <f>[1]ranks!V21</f>
        <v>Biden</v>
      </c>
      <c r="E21">
        <f>[1]ranks!W21</f>
        <v>17.8</v>
      </c>
      <c r="F21" t="str">
        <f>[1]ranks!X21</f>
        <v>Warren</v>
      </c>
      <c r="G21">
        <f>[1]ranks!Y21</f>
        <v>14.3</v>
      </c>
      <c r="H21" t="str">
        <f>[1]ranks!Z21</f>
        <v>Buttigieg</v>
      </c>
      <c r="I21">
        <f>[1]ranks!AA21</f>
        <v>13.4</v>
      </c>
      <c r="J21" t="str">
        <f>[1]ranks!AB21</f>
        <v>Bloomberg</v>
      </c>
      <c r="K21">
        <f>[1]ranks!AC21</f>
        <v>9.3000000000000007</v>
      </c>
      <c r="L21" t="str">
        <f>[1]ranks!AD21</f>
        <v>Klobuchar</v>
      </c>
      <c r="M21">
        <f>[1]ranks!AE21</f>
        <v>7.8</v>
      </c>
      <c r="N21" t="str">
        <f>[1]ranks!AF21</f>
        <v>Yang</v>
      </c>
      <c r="O21">
        <f>[1]ranks!AG21</f>
        <v>4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24.7</v>
      </c>
      <c r="D22" t="str">
        <f>[1]ranks!V22</f>
        <v>Sanders</v>
      </c>
      <c r="E22">
        <f>[1]ranks!W22</f>
        <v>24.5</v>
      </c>
      <c r="F22" t="str">
        <f>[1]ranks!X22</f>
        <v>Bloomberg</v>
      </c>
      <c r="G22">
        <f>[1]ranks!Y22</f>
        <v>14.3</v>
      </c>
      <c r="H22" t="str">
        <f>[1]ranks!Z22</f>
        <v>Warren</v>
      </c>
      <c r="I22">
        <f>[1]ranks!AA22</f>
        <v>12.4</v>
      </c>
      <c r="J22" t="str">
        <f>[1]ranks!AB22</f>
        <v>Buttigieg</v>
      </c>
      <c r="K22">
        <f>[1]ranks!AC22</f>
        <v>9</v>
      </c>
      <c r="L22" t="str">
        <f>[1]ranks!AD22</f>
        <v>Klobuchar</v>
      </c>
      <c r="M22">
        <f>[1]ranks!AE22</f>
        <v>5.2</v>
      </c>
      <c r="N22" t="str">
        <f>[1]ranks!AF22</f>
        <v>Yang</v>
      </c>
      <c r="O22">
        <f>[1]ranks!AG22</f>
        <v>3.4</v>
      </c>
      <c r="P22" t="str">
        <f>[1]ranks!AH22</f>
        <v>Steyer</v>
      </c>
      <c r="Q22">
        <f>[1]ranks!AI22</f>
        <v>1.5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36.200000000000003</v>
      </c>
      <c r="D23" t="str">
        <f>[1]ranks!V23</f>
        <v>Sanders</v>
      </c>
      <c r="E23">
        <f>[1]ranks!W23</f>
        <v>19.399999999999999</v>
      </c>
      <c r="F23" t="str">
        <f>[1]ranks!X23</f>
        <v>Warren</v>
      </c>
      <c r="G23">
        <f>[1]ranks!Y23</f>
        <v>11.1</v>
      </c>
      <c r="H23" t="str">
        <f>[1]ranks!Z23</f>
        <v>Bloomberg</v>
      </c>
      <c r="I23">
        <f>[1]ranks!AA23</f>
        <v>11</v>
      </c>
      <c r="J23" t="str">
        <f>[1]ranks!AB23</f>
        <v>Buttigieg</v>
      </c>
      <c r="K23">
        <f>[1]ranks!AC23</f>
        <v>7</v>
      </c>
      <c r="L23" t="str">
        <f>[1]ranks!AD23</f>
        <v>Klobuchar</v>
      </c>
      <c r="M23">
        <f>[1]ranks!AE23</f>
        <v>4.3</v>
      </c>
      <c r="N23" t="str">
        <f>[1]ranks!AF23</f>
        <v>Yang</v>
      </c>
      <c r="O23">
        <f>[1]ranks!AG23</f>
        <v>3.5</v>
      </c>
      <c r="P23" t="str">
        <f>[1]ranks!AH23</f>
        <v>Steyer</v>
      </c>
      <c r="Q23">
        <f>[1]ranks!AI23</f>
        <v>2.5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23.5</v>
      </c>
      <c r="D24" t="str">
        <f>[1]ranks!V24</f>
        <v>Biden</v>
      </c>
      <c r="E24">
        <f>[1]ranks!W24</f>
        <v>19.3</v>
      </c>
      <c r="F24" t="str">
        <f>[1]ranks!X24</f>
        <v>Warren</v>
      </c>
      <c r="G24">
        <f>[1]ranks!Y24</f>
        <v>17.5</v>
      </c>
      <c r="H24" t="str">
        <f>[1]ranks!Z24</f>
        <v>Bloomberg</v>
      </c>
      <c r="I24">
        <f>[1]ranks!AA24</f>
        <v>12.1</v>
      </c>
      <c r="J24" t="str">
        <f>[1]ranks!AB24</f>
        <v>Buttigieg</v>
      </c>
      <c r="K24">
        <f>[1]ranks!AC24</f>
        <v>11.9</v>
      </c>
      <c r="L24" t="str">
        <f>[1]ranks!AD24</f>
        <v>Klobuchar</v>
      </c>
      <c r="M24">
        <f>[1]ranks!AE24</f>
        <v>4.5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2.7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27.5</v>
      </c>
      <c r="D25" t="str">
        <f>[1]ranks!V25</f>
        <v>Sanders</v>
      </c>
      <c r="E25">
        <f>[1]ranks!W25</f>
        <v>22</v>
      </c>
      <c r="F25" t="str">
        <f>[1]ranks!X25</f>
        <v>Warren</v>
      </c>
      <c r="G25">
        <f>[1]ranks!Y25</f>
        <v>13.7</v>
      </c>
      <c r="H25" t="str">
        <f>[1]ranks!Z25</f>
        <v>Bloomberg</v>
      </c>
      <c r="I25">
        <f>[1]ranks!AA25</f>
        <v>12.5</v>
      </c>
      <c r="J25" t="str">
        <f>[1]ranks!AB25</f>
        <v>Buttigieg</v>
      </c>
      <c r="K25">
        <f>[1]ranks!AC25</f>
        <v>9.6999999999999993</v>
      </c>
      <c r="L25" t="str">
        <f>[1]ranks!AD25</f>
        <v>Klobuchar</v>
      </c>
      <c r="M25">
        <f>[1]ranks!AE25</f>
        <v>3.6</v>
      </c>
      <c r="N25" t="str">
        <f>[1]ranks!AF25</f>
        <v>Yang</v>
      </c>
      <c r="O25">
        <f>[1]ranks!AG25</f>
        <v>3.4</v>
      </c>
      <c r="P25" t="str">
        <f>[1]ranks!AH25</f>
        <v>Steyer</v>
      </c>
      <c r="Q25">
        <f>[1]ranks!AI25</f>
        <v>2.7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22.9</v>
      </c>
      <c r="D26" t="str">
        <f>[1]ranks!V26</f>
        <v>Warren</v>
      </c>
      <c r="E26">
        <f>[1]ranks!W26</f>
        <v>19.5</v>
      </c>
      <c r="F26" t="str">
        <f>[1]ranks!X26</f>
        <v>Biden</v>
      </c>
      <c r="G26">
        <f>[1]ranks!Y26</f>
        <v>17.8</v>
      </c>
      <c r="H26" t="str">
        <f>[1]ranks!Z26</f>
        <v>Bloomberg</v>
      </c>
      <c r="I26">
        <f>[1]ranks!AA26</f>
        <v>11.8</v>
      </c>
      <c r="J26" t="str">
        <f>[1]ranks!AB26</f>
        <v>Buttigieg</v>
      </c>
      <c r="K26">
        <f>[1]ranks!AC26</f>
        <v>11.7</v>
      </c>
      <c r="L26" t="str">
        <f>[1]ranks!AD26</f>
        <v>Klobuchar</v>
      </c>
      <c r="M26">
        <f>[1]ranks!AE26</f>
        <v>5.5</v>
      </c>
      <c r="N26" t="str">
        <f>[1]ranks!AF26</f>
        <v>Yang</v>
      </c>
      <c r="O26">
        <f>[1]ranks!AG26</f>
        <v>3.5</v>
      </c>
      <c r="P26" t="str">
        <f>[1]ranks!AH26</f>
        <v>Steyer</v>
      </c>
      <c r="Q26">
        <f>[1]ranks!AI26</f>
        <v>2.4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24.2</v>
      </c>
      <c r="D27" t="str">
        <f>[1]ranks!V27</f>
        <v>Biden</v>
      </c>
      <c r="E27">
        <f>[1]ranks!W27</f>
        <v>24.1</v>
      </c>
      <c r="F27" t="str">
        <f>[1]ranks!X27</f>
        <v>Warren</v>
      </c>
      <c r="G27">
        <f>[1]ranks!Y27</f>
        <v>13.3</v>
      </c>
      <c r="H27" t="str">
        <f>[1]ranks!Z27</f>
        <v>Bloomberg</v>
      </c>
      <c r="I27">
        <f>[1]ranks!AA27</f>
        <v>12.5</v>
      </c>
      <c r="J27" t="str">
        <f>[1]ranks!AB27</f>
        <v>Buttigieg</v>
      </c>
      <c r="K27">
        <f>[1]ranks!AC27</f>
        <v>11.2</v>
      </c>
      <c r="L27" t="str">
        <f>[1]ranks!AD27</f>
        <v>Klobuchar</v>
      </c>
      <c r="M27">
        <f>[1]ranks!AE27</f>
        <v>5.3</v>
      </c>
      <c r="N27" t="str">
        <f>[1]ranks!AF27</f>
        <v>Yang</v>
      </c>
      <c r="O27">
        <f>[1]ranks!AG27</f>
        <v>3.5</v>
      </c>
      <c r="P27" t="str">
        <f>[1]ranks!AH27</f>
        <v>Steyer</v>
      </c>
      <c r="Q27">
        <f>[1]ranks!AI27</f>
        <v>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20.8</v>
      </c>
      <c r="D28" t="str">
        <f>[1]ranks!V28</f>
        <v>Biden</v>
      </c>
      <c r="E28">
        <f>[1]ranks!W28</f>
        <v>17.7</v>
      </c>
      <c r="F28" t="str">
        <f>[1]ranks!X28</f>
        <v>Klobuchar</v>
      </c>
      <c r="G28">
        <f>[1]ranks!Y28</f>
        <v>17.5</v>
      </c>
      <c r="H28" t="str">
        <f>[1]ranks!Z28</f>
        <v>Warren</v>
      </c>
      <c r="I28">
        <f>[1]ranks!AA28</f>
        <v>13.2</v>
      </c>
      <c r="J28" t="str">
        <f>[1]ranks!AB28</f>
        <v>Buttigieg</v>
      </c>
      <c r="K28">
        <f>[1]ranks!AC28</f>
        <v>11.9</v>
      </c>
      <c r="L28" t="str">
        <f>[1]ranks!AD28</f>
        <v>Bloomberg</v>
      </c>
      <c r="M28">
        <f>[1]ranks!AE28</f>
        <v>9.6</v>
      </c>
      <c r="N28" t="str">
        <f>[1]ranks!AF28</f>
        <v>Yang</v>
      </c>
      <c r="O28">
        <f>[1]ranks!AG28</f>
        <v>3.2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35.700000000000003</v>
      </c>
      <c r="D29" t="str">
        <f>[1]ranks!V29</f>
        <v>Sanders</v>
      </c>
      <c r="E29">
        <f>[1]ranks!W29</f>
        <v>18</v>
      </c>
      <c r="F29" t="str">
        <f>[1]ranks!X29</f>
        <v>Bloomberg</v>
      </c>
      <c r="G29">
        <f>[1]ranks!Y29</f>
        <v>14.4</v>
      </c>
      <c r="H29" t="str">
        <f>[1]ranks!Z29</f>
        <v>Warren</v>
      </c>
      <c r="I29">
        <f>[1]ranks!AA29</f>
        <v>10.5</v>
      </c>
      <c r="J29" t="str">
        <f>[1]ranks!AB29</f>
        <v>Buttigieg</v>
      </c>
      <c r="K29">
        <f>[1]ranks!AC29</f>
        <v>6.6</v>
      </c>
      <c r="L29" t="str">
        <f>[1]ranks!AD29</f>
        <v>Klobuchar</v>
      </c>
      <c r="M29">
        <f>[1]ranks!AE29</f>
        <v>4</v>
      </c>
      <c r="N29" t="str">
        <f>[1]ranks!AF29</f>
        <v>Yang</v>
      </c>
      <c r="O29">
        <f>[1]ranks!AG29</f>
        <v>3.3</v>
      </c>
      <c r="P29" t="str">
        <f>[1]ranks!AH29</f>
        <v>Steyer</v>
      </c>
      <c r="Q29">
        <f>[1]ranks!AI29</f>
        <v>2.6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28.7</v>
      </c>
      <c r="D30" t="str">
        <f>[1]ranks!V30</f>
        <v>Sanders</v>
      </c>
      <c r="E30">
        <f>[1]ranks!W30</f>
        <v>18.899999999999999</v>
      </c>
      <c r="F30" t="str">
        <f>[1]ranks!X30</f>
        <v>Bloomberg</v>
      </c>
      <c r="G30">
        <f>[1]ranks!Y30</f>
        <v>17.399999999999999</v>
      </c>
      <c r="H30" t="str">
        <f>[1]ranks!Z30</f>
        <v>Warren</v>
      </c>
      <c r="I30">
        <f>[1]ranks!AA30</f>
        <v>11.5</v>
      </c>
      <c r="J30" t="str">
        <f>[1]ranks!AB30</f>
        <v>Buttigieg</v>
      </c>
      <c r="K30">
        <f>[1]ranks!AC30</f>
        <v>8.6999999999999993</v>
      </c>
      <c r="L30" t="str">
        <f>[1]ranks!AD30</f>
        <v>Klobuchar</v>
      </c>
      <c r="M30">
        <f>[1]ranks!AE30</f>
        <v>5.2</v>
      </c>
      <c r="N30" t="str">
        <f>[1]ranks!AF30</f>
        <v>Yang</v>
      </c>
      <c r="O30">
        <f>[1]ranks!AG30</f>
        <v>3.1</v>
      </c>
      <c r="P30" t="str">
        <f>[1]ranks!AH30</f>
        <v>Steyer</v>
      </c>
      <c r="Q30">
        <f>[1]ranks!AI30</f>
        <v>1.4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24.7</v>
      </c>
      <c r="D31" t="str">
        <f>[1]ranks!V31</f>
        <v>Biden</v>
      </c>
      <c r="E31">
        <f>[1]ranks!W31</f>
        <v>23.8</v>
      </c>
      <c r="F31" t="str">
        <f>[1]ranks!X31</f>
        <v>Warren</v>
      </c>
      <c r="G31">
        <f>[1]ranks!Y31</f>
        <v>13.6</v>
      </c>
      <c r="H31" t="str">
        <f>[1]ranks!Z31</f>
        <v>Bloomberg</v>
      </c>
      <c r="I31">
        <f>[1]ranks!AA31</f>
        <v>11.9</v>
      </c>
      <c r="J31" t="str">
        <f>[1]ranks!AB31</f>
        <v>Buttigieg</v>
      </c>
      <c r="K31">
        <f>[1]ranks!AC31</f>
        <v>10.199999999999999</v>
      </c>
      <c r="L31" t="str">
        <f>[1]ranks!AD31</f>
        <v>Yang</v>
      </c>
      <c r="M31">
        <f>[1]ranks!AE31</f>
        <v>4.5999999999999996</v>
      </c>
      <c r="N31" t="str">
        <f>[1]ranks!AF31</f>
        <v>Klobuchar</v>
      </c>
      <c r="O31">
        <f>[1]ranks!AG31</f>
        <v>4.0999999999999996</v>
      </c>
      <c r="P31" t="str">
        <f>[1]ranks!AH31</f>
        <v>Steyer</v>
      </c>
      <c r="Q31">
        <f>[1]ranks!AI31</f>
        <v>2.1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26.1</v>
      </c>
      <c r="D32" t="str">
        <f>[1]ranks!V32</f>
        <v>Biden</v>
      </c>
      <c r="E32">
        <f>[1]ranks!W32</f>
        <v>17.899999999999999</v>
      </c>
      <c r="F32" t="str">
        <f>[1]ranks!X32</f>
        <v>Warren</v>
      </c>
      <c r="G32">
        <f>[1]ranks!Y32</f>
        <v>13.8</v>
      </c>
      <c r="H32" t="str">
        <f>[1]ranks!Z32</f>
        <v>Buttigieg</v>
      </c>
      <c r="I32">
        <f>[1]ranks!AA32</f>
        <v>13.1</v>
      </c>
      <c r="J32" t="str">
        <f>[1]ranks!AB32</f>
        <v>Bloomberg</v>
      </c>
      <c r="K32">
        <f>[1]ranks!AC32</f>
        <v>11.4</v>
      </c>
      <c r="L32" t="str">
        <f>[1]ranks!AD32</f>
        <v>Klobuchar</v>
      </c>
      <c r="M32">
        <f>[1]ranks!AE32</f>
        <v>7.7</v>
      </c>
      <c r="N32" t="str">
        <f>[1]ranks!AF32</f>
        <v>Yang</v>
      </c>
      <c r="O32">
        <f>[1]ranks!AG32</f>
        <v>3.9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26.9</v>
      </c>
      <c r="D33" t="str">
        <f>[1]ranks!V33</f>
        <v>Biden</v>
      </c>
      <c r="E33">
        <f>[1]ranks!W33</f>
        <v>23.3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9.1</v>
      </c>
      <c r="J33" t="str">
        <f>[1]ranks!AB33</f>
        <v>Steyer</v>
      </c>
      <c r="K33">
        <f>[1]ranks!AC33</f>
        <v>7.3</v>
      </c>
      <c r="L33" t="str">
        <f>[1]ranks!AD33</f>
        <v>Yang</v>
      </c>
      <c r="M33">
        <f>[1]ranks!AE33</f>
        <v>5.0999999999999996</v>
      </c>
      <c r="N33" t="str">
        <f>[1]ranks!AF33</f>
        <v>Klobuchar</v>
      </c>
      <c r="O33">
        <f>[1]ranks!AG33</f>
        <v>4.4000000000000004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28.4</v>
      </c>
      <c r="D34" t="str">
        <f>[1]ranks!V34</f>
        <v>Buttigieg</v>
      </c>
      <c r="E34">
        <f>[1]ranks!W34</f>
        <v>21</v>
      </c>
      <c r="F34" t="str">
        <f>[1]ranks!X34</f>
        <v>Warren</v>
      </c>
      <c r="G34">
        <f>[1]ranks!Y34</f>
        <v>13.5</v>
      </c>
      <c r="H34" t="str">
        <f>[1]ranks!Z34</f>
        <v>Biden</v>
      </c>
      <c r="I34">
        <f>[1]ranks!AA34</f>
        <v>12</v>
      </c>
      <c r="J34" t="str">
        <f>[1]ranks!AB34</f>
        <v>Klobuchar</v>
      </c>
      <c r="K34">
        <f>[1]ranks!AC34</f>
        <v>9.8000000000000007</v>
      </c>
      <c r="L34" t="str">
        <f>[1]ranks!AD34</f>
        <v>Yang</v>
      </c>
      <c r="M34">
        <f>[1]ranks!AE34</f>
        <v>3.5</v>
      </c>
      <c r="N34" t="str">
        <f>[1]ranks!AF34</f>
        <v>Steyer</v>
      </c>
      <c r="O34">
        <f>[1]ranks!AG34</f>
        <v>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25.3</v>
      </c>
      <c r="D35" t="str">
        <f>[1]ranks!V35</f>
        <v>Sanders</v>
      </c>
      <c r="E35">
        <f>[1]ranks!W35</f>
        <v>24.7</v>
      </c>
      <c r="F35" t="str">
        <f>[1]ranks!X35</f>
        <v>Warren</v>
      </c>
      <c r="G35">
        <f>[1]ranks!Y35</f>
        <v>14.5</v>
      </c>
      <c r="H35" t="str">
        <f>[1]ranks!Z35</f>
        <v>Buttigieg</v>
      </c>
      <c r="I35">
        <f>[1]ranks!AA35</f>
        <v>10.5</v>
      </c>
      <c r="J35" t="str">
        <f>[1]ranks!AB35</f>
        <v>Bloomberg</v>
      </c>
      <c r="K35">
        <f>[1]ranks!AC35</f>
        <v>10.4</v>
      </c>
      <c r="L35" t="str">
        <f>[1]ranks!AD35</f>
        <v>Klobuchar</v>
      </c>
      <c r="M35">
        <f>[1]ranks!AE35</f>
        <v>4.0999999999999996</v>
      </c>
      <c r="N35" t="str">
        <f>[1]ranks!AF35</f>
        <v>Yang</v>
      </c>
      <c r="O35">
        <f>[1]ranks!AG35</f>
        <v>3.8</v>
      </c>
      <c r="P35" t="str">
        <f>[1]ranks!AH35</f>
        <v>Steyer</v>
      </c>
      <c r="Q35">
        <f>[1]ranks!AI35</f>
        <v>1.8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27.6</v>
      </c>
      <c r="D36" t="str">
        <f>[1]ranks!V36</f>
        <v>Biden</v>
      </c>
      <c r="E36">
        <f>[1]ranks!W36</f>
        <v>21.5</v>
      </c>
      <c r="F36" t="str">
        <f>[1]ranks!X36</f>
        <v>Warren</v>
      </c>
      <c r="G36">
        <f>[1]ranks!Y36</f>
        <v>13.5</v>
      </c>
      <c r="H36" t="str">
        <f>[1]ranks!Z36</f>
        <v>Bloomberg</v>
      </c>
      <c r="I36">
        <f>[1]ranks!AA36</f>
        <v>10.6</v>
      </c>
      <c r="J36" t="str">
        <f>[1]ranks!AB36</f>
        <v>Buttigieg</v>
      </c>
      <c r="K36">
        <f>[1]ranks!AC36</f>
        <v>9.4</v>
      </c>
      <c r="L36" t="str">
        <f>[1]ranks!AD36</f>
        <v>Yang</v>
      </c>
      <c r="M36">
        <f>[1]ranks!AE36</f>
        <v>5.6</v>
      </c>
      <c r="N36" t="str">
        <f>[1]ranks!AF36</f>
        <v>Klobuchar</v>
      </c>
      <c r="O36">
        <f>[1]ranks!AG36</f>
        <v>4.3</v>
      </c>
      <c r="P36" t="str">
        <f>[1]ranks!AH36</f>
        <v>Steyer</v>
      </c>
      <c r="Q36">
        <f>[1]ranks!AI36</f>
        <v>2.4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25.1</v>
      </c>
      <c r="D37" t="str">
        <f>[1]ranks!V37</f>
        <v>Sanders</v>
      </c>
      <c r="E37">
        <f>[1]ranks!W37</f>
        <v>21.4</v>
      </c>
      <c r="F37" t="str">
        <f>[1]ranks!X37</f>
        <v>Bloomberg</v>
      </c>
      <c r="G37">
        <f>[1]ranks!Y37</f>
        <v>18</v>
      </c>
      <c r="H37" t="str">
        <f>[1]ranks!Z37</f>
        <v>Warren</v>
      </c>
      <c r="I37">
        <f>[1]ranks!AA37</f>
        <v>12.5</v>
      </c>
      <c r="J37" t="str">
        <f>[1]ranks!AB37</f>
        <v>Buttigieg</v>
      </c>
      <c r="K37">
        <f>[1]ranks!AC37</f>
        <v>9.1999999999999993</v>
      </c>
      <c r="L37" t="str">
        <f>[1]ranks!AD37</f>
        <v>Klobuchar</v>
      </c>
      <c r="M37">
        <f>[1]ranks!AE37</f>
        <v>3.5</v>
      </c>
      <c r="N37" t="str">
        <f>[1]ranks!AF37</f>
        <v>Yang</v>
      </c>
      <c r="O37">
        <f>[1]ranks!AG37</f>
        <v>3.3</v>
      </c>
      <c r="P37" t="str">
        <f>[1]ranks!AH37</f>
        <v>Steyer</v>
      </c>
      <c r="Q37">
        <f>[1]ranks!AI37</f>
        <v>2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28.3</v>
      </c>
      <c r="D38" t="str">
        <f>[1]ranks!V38</f>
        <v>Sanders</v>
      </c>
      <c r="E38">
        <f>[1]ranks!W38</f>
        <v>21</v>
      </c>
      <c r="F38" t="str">
        <f>[1]ranks!X38</f>
        <v>Bloomberg</v>
      </c>
      <c r="G38">
        <f>[1]ranks!Y38</f>
        <v>15.4</v>
      </c>
      <c r="H38" t="str">
        <f>[1]ranks!Z38</f>
        <v>Warren</v>
      </c>
      <c r="I38">
        <f>[1]ranks!AA38</f>
        <v>11.2</v>
      </c>
      <c r="J38" t="str">
        <f>[1]ranks!AB38</f>
        <v>Buttigieg</v>
      </c>
      <c r="K38">
        <f>[1]ranks!AC38</f>
        <v>8.5</v>
      </c>
      <c r="L38" t="str">
        <f>[1]ranks!AD38</f>
        <v>Klobuchar</v>
      </c>
      <c r="M38">
        <f>[1]ranks!AE38</f>
        <v>4.8</v>
      </c>
      <c r="N38" t="str">
        <f>[1]ranks!AF38</f>
        <v>Yang</v>
      </c>
      <c r="O38">
        <f>[1]ranks!AG38</f>
        <v>3.8</v>
      </c>
      <c r="P38" t="str">
        <f>[1]ranks!AH38</f>
        <v>Steyer</v>
      </c>
      <c r="Q38">
        <f>[1]ranks!AI38</f>
        <v>1.8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27</v>
      </c>
      <c r="D39" t="str">
        <f>[1]ranks!V39</f>
        <v>Biden</v>
      </c>
      <c r="E39">
        <f>[1]ranks!W39</f>
        <v>20</v>
      </c>
      <c r="F39" t="str">
        <f>[1]ranks!X39</f>
        <v>Warren</v>
      </c>
      <c r="G39">
        <f>[1]ranks!Y39</f>
        <v>14.3</v>
      </c>
      <c r="H39" t="str">
        <f>[1]ranks!Z39</f>
        <v>Buttigieg</v>
      </c>
      <c r="I39">
        <f>[1]ranks!AA39</f>
        <v>14</v>
      </c>
      <c r="J39" t="str">
        <f>[1]ranks!AB39</f>
        <v>Bloomberg</v>
      </c>
      <c r="K39">
        <f>[1]ranks!AC39</f>
        <v>8.1</v>
      </c>
      <c r="L39" t="str">
        <f>[1]ranks!AD39</f>
        <v>Klobuchar</v>
      </c>
      <c r="M39">
        <f>[1]ranks!AE39</f>
        <v>6.5</v>
      </c>
      <c r="N39" t="str">
        <f>[1]ranks!AF39</f>
        <v>Yang</v>
      </c>
      <c r="O39">
        <f>[1]ranks!AG39</f>
        <v>3.6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24.8</v>
      </c>
      <c r="D40" t="str">
        <f>[1]ranks!V40</f>
        <v>Sanders</v>
      </c>
      <c r="E40">
        <f>[1]ranks!W40</f>
        <v>24.6</v>
      </c>
      <c r="F40" t="str">
        <f>[1]ranks!X40</f>
        <v>Warren</v>
      </c>
      <c r="G40">
        <f>[1]ranks!Y40</f>
        <v>14.4</v>
      </c>
      <c r="H40" t="str">
        <f>[1]ranks!Z40</f>
        <v>Bloomberg</v>
      </c>
      <c r="I40">
        <f>[1]ranks!AA40</f>
        <v>11.3</v>
      </c>
      <c r="J40" t="str">
        <f>[1]ranks!AB40</f>
        <v>Buttigieg</v>
      </c>
      <c r="K40">
        <f>[1]ranks!AC40</f>
        <v>9.9</v>
      </c>
      <c r="L40" t="str">
        <f>[1]ranks!AD40</f>
        <v>Klobuchar</v>
      </c>
      <c r="M40">
        <f>[1]ranks!AE40</f>
        <v>4.5</v>
      </c>
      <c r="N40" t="str">
        <f>[1]ranks!AF40</f>
        <v>Yang</v>
      </c>
      <c r="O40">
        <f>[1]ranks!AG40</f>
        <v>3.7</v>
      </c>
      <c r="P40" t="str">
        <f>[1]ranks!AH40</f>
        <v>Steyer</v>
      </c>
      <c r="Q40">
        <f>[1]ranks!AI40</f>
        <v>1.8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24.7</v>
      </c>
      <c r="D41" t="str">
        <f>[1]ranks!V41</f>
        <v>Sanders</v>
      </c>
      <c r="E41">
        <f>[1]ranks!W41</f>
        <v>23.3</v>
      </c>
      <c r="F41" t="str">
        <f>[1]ranks!X41</f>
        <v>Warren</v>
      </c>
      <c r="G41">
        <f>[1]ranks!Y41</f>
        <v>12.7</v>
      </c>
      <c r="H41" t="str">
        <f>[1]ranks!Z41</f>
        <v>Bloomberg</v>
      </c>
      <c r="I41">
        <f>[1]ranks!AA41</f>
        <v>12.7</v>
      </c>
      <c r="J41" t="str">
        <f>[1]ranks!AB41</f>
        <v>Buttigieg</v>
      </c>
      <c r="K41">
        <f>[1]ranks!AC41</f>
        <v>11.6</v>
      </c>
      <c r="L41" t="str">
        <f>[1]ranks!AD41</f>
        <v>Klobuchar</v>
      </c>
      <c r="M41">
        <f>[1]ranks!AE41</f>
        <v>5.5</v>
      </c>
      <c r="N41" t="str">
        <f>[1]ranks!AF41</f>
        <v>Yang</v>
      </c>
      <c r="O41">
        <f>[1]ranks!AG41</f>
        <v>3.5</v>
      </c>
      <c r="P41" t="str">
        <f>[1]ranks!AH41</f>
        <v>Steyer</v>
      </c>
      <c r="Q41">
        <f>[1]ranks!AI41</f>
        <v>1.2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25.7</v>
      </c>
      <c r="D42" t="str">
        <f>[1]ranks!V42</f>
        <v>Biden</v>
      </c>
      <c r="E42">
        <f>[1]ranks!W42</f>
        <v>23</v>
      </c>
      <c r="F42" t="str">
        <f>[1]ranks!X42</f>
        <v>Bloomberg</v>
      </c>
      <c r="G42">
        <f>[1]ranks!Y42</f>
        <v>14.4</v>
      </c>
      <c r="H42" t="str">
        <f>[1]ranks!Z42</f>
        <v>Warren</v>
      </c>
      <c r="I42">
        <f>[1]ranks!AA42</f>
        <v>11.1</v>
      </c>
      <c r="J42" t="str">
        <f>[1]ranks!AB42</f>
        <v>Buttigieg</v>
      </c>
      <c r="K42">
        <f>[1]ranks!AC42</f>
        <v>8.1</v>
      </c>
      <c r="L42" t="str">
        <f>[1]ranks!AD42</f>
        <v>Klobuchar</v>
      </c>
      <c r="M42">
        <f>[1]ranks!AE42</f>
        <v>4.8</v>
      </c>
      <c r="N42" t="str">
        <f>[1]ranks!AF42</f>
        <v>Steyer</v>
      </c>
      <c r="O42">
        <f>[1]ranks!AG42</f>
        <v>4.5</v>
      </c>
      <c r="P42" t="str">
        <f>[1]ranks!AH42</f>
        <v>Yang</v>
      </c>
      <c r="Q42">
        <f>[1]ranks!AI42</f>
        <v>3.3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26.5</v>
      </c>
      <c r="D43" t="str">
        <f>[1]ranks!V43</f>
        <v>Biden</v>
      </c>
      <c r="E43">
        <f>[1]ranks!W43</f>
        <v>19.5</v>
      </c>
      <c r="F43" t="str">
        <f>[1]ranks!X43</f>
        <v>Warren</v>
      </c>
      <c r="G43">
        <f>[1]ranks!Y43</f>
        <v>15</v>
      </c>
      <c r="H43" t="str">
        <f>[1]ranks!Z43</f>
        <v>Bloomberg</v>
      </c>
      <c r="I43">
        <f>[1]ranks!AA43</f>
        <v>12.1</v>
      </c>
      <c r="J43" t="str">
        <f>[1]ranks!AB43</f>
        <v>Buttigieg</v>
      </c>
      <c r="K43">
        <f>[1]ranks!AC43</f>
        <v>10</v>
      </c>
      <c r="L43" t="str">
        <f>[1]ranks!AD43</f>
        <v>Klobuchar</v>
      </c>
      <c r="M43">
        <f>[1]ranks!AE43</f>
        <v>5.2</v>
      </c>
      <c r="N43" t="str">
        <f>[1]ranks!AF43</f>
        <v>Yang</v>
      </c>
      <c r="O43">
        <f>[1]ranks!AG43</f>
        <v>4.5999999999999996</v>
      </c>
      <c r="P43" t="str">
        <f>[1]ranks!AH43</f>
        <v>Steyer</v>
      </c>
      <c r="Q43">
        <f>[1]ranks!AI43</f>
        <v>2.2000000000000002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26.1</v>
      </c>
      <c r="D44" t="str">
        <f>[1]ranks!V44</f>
        <v>Sanders</v>
      </c>
      <c r="E44">
        <f>[1]ranks!W44</f>
        <v>22.7</v>
      </c>
      <c r="F44" t="str">
        <f>[1]ranks!X44</f>
        <v>Warren</v>
      </c>
      <c r="G44">
        <f>[1]ranks!Y44</f>
        <v>12.8</v>
      </c>
      <c r="H44" t="str">
        <f>[1]ranks!Z44</f>
        <v>Bloomberg</v>
      </c>
      <c r="I44">
        <f>[1]ranks!AA44</f>
        <v>11.6</v>
      </c>
      <c r="J44" t="str">
        <f>[1]ranks!AB44</f>
        <v>Buttigieg</v>
      </c>
      <c r="K44">
        <f>[1]ranks!AC44</f>
        <v>11.4</v>
      </c>
      <c r="L44" t="str">
        <f>[1]ranks!AD44</f>
        <v>Klobuchar</v>
      </c>
      <c r="M44">
        <f>[1]ranks!AE44</f>
        <v>5.6</v>
      </c>
      <c r="N44" t="str">
        <f>[1]ranks!AF44</f>
        <v>Yang</v>
      </c>
      <c r="O44">
        <f>[1]ranks!AG44</f>
        <v>3.7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24.8</v>
      </c>
      <c r="D45" t="str">
        <f>[1]ranks!V45</f>
        <v>Sanders</v>
      </c>
      <c r="E45">
        <f>[1]ranks!W45</f>
        <v>24.6</v>
      </c>
      <c r="F45" t="str">
        <f>[1]ranks!X45</f>
        <v>Warren</v>
      </c>
      <c r="G45">
        <f>[1]ranks!Y45</f>
        <v>14.4</v>
      </c>
      <c r="H45" t="str">
        <f>[1]ranks!Z45</f>
        <v>Bloomberg</v>
      </c>
      <c r="I45">
        <f>[1]ranks!AA45</f>
        <v>11.3</v>
      </c>
      <c r="J45" t="str">
        <f>[1]ranks!AB45</f>
        <v>Buttigieg</v>
      </c>
      <c r="K45">
        <f>[1]ranks!AC45</f>
        <v>9.9</v>
      </c>
      <c r="L45" t="str">
        <f>[1]ranks!AD45</f>
        <v>Klobuchar</v>
      </c>
      <c r="M45">
        <f>[1]ranks!AE45</f>
        <v>4.5</v>
      </c>
      <c r="N45" t="str">
        <f>[1]ranks!AF45</f>
        <v>Yang</v>
      </c>
      <c r="O45">
        <f>[1]ranks!AG45</f>
        <v>3.7</v>
      </c>
      <c r="P45" t="str">
        <f>[1]ranks!AH45</f>
        <v>Steyer</v>
      </c>
      <c r="Q45">
        <f>[1]ranks!AI45</f>
        <v>1.8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25</v>
      </c>
      <c r="D46" t="str">
        <f>[1]ranks!V46</f>
        <v>Biden</v>
      </c>
      <c r="E46">
        <f>[1]ranks!W46</f>
        <v>20.7</v>
      </c>
      <c r="F46" t="str">
        <f>[1]ranks!X46</f>
        <v>Warren</v>
      </c>
      <c r="G46">
        <f>[1]ranks!Y46</f>
        <v>15.7</v>
      </c>
      <c r="H46" t="str">
        <f>[1]ranks!Z46</f>
        <v>Buttigieg</v>
      </c>
      <c r="I46">
        <f>[1]ranks!AA46</f>
        <v>12.2</v>
      </c>
      <c r="J46" t="str">
        <f>[1]ranks!AB46</f>
        <v>Bloomberg</v>
      </c>
      <c r="K46">
        <f>[1]ranks!AC46</f>
        <v>11.2</v>
      </c>
      <c r="L46" t="str">
        <f>[1]ranks!AD46</f>
        <v>Klobuchar</v>
      </c>
      <c r="M46">
        <f>[1]ranks!AE46</f>
        <v>4.4000000000000004</v>
      </c>
      <c r="N46" t="str">
        <f>[1]ranks!AF46</f>
        <v>Yang</v>
      </c>
      <c r="O46">
        <f>[1]ranks!AG46</f>
        <v>3.6</v>
      </c>
      <c r="P46" t="str">
        <f>[1]ranks!AH46</f>
        <v>Steyer</v>
      </c>
      <c r="Q46">
        <f>[1]ranks!AI46</f>
        <v>2.2999999999999998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33.5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11.9</v>
      </c>
      <c r="H47" t="str">
        <f>[1]ranks!Z47</f>
        <v>Warren</v>
      </c>
      <c r="I47">
        <f>[1]ranks!AA47</f>
        <v>9.1999999999999993</v>
      </c>
      <c r="J47" t="str">
        <f>[1]ranks!AB47</f>
        <v>Buttigieg</v>
      </c>
      <c r="K47">
        <f>[1]ranks!AC47</f>
        <v>7.2</v>
      </c>
      <c r="L47" t="str">
        <f>[1]ranks!AD47</f>
        <v>Klobuchar</v>
      </c>
      <c r="M47">
        <f>[1]ranks!AE47</f>
        <v>3.9</v>
      </c>
      <c r="N47" t="str">
        <f>[1]ranks!AF47</f>
        <v>Yang</v>
      </c>
      <c r="O47">
        <f>[1]ranks!AG47</f>
        <v>3.2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17.899999999999999</v>
      </c>
      <c r="F48" t="str">
        <f>[1]ranks!X48</f>
        <v>Warren</v>
      </c>
      <c r="G48">
        <f>[1]ranks!Y48</f>
        <v>14.2</v>
      </c>
      <c r="H48" t="str">
        <f>[1]ranks!Z48</f>
        <v>Buttigieg</v>
      </c>
      <c r="I48">
        <f>[1]ranks!AA48</f>
        <v>13.4</v>
      </c>
      <c r="J48" t="str">
        <f>[1]ranks!AB48</f>
        <v>Bloomberg</v>
      </c>
      <c r="K48">
        <f>[1]ranks!AC48</f>
        <v>10.7</v>
      </c>
      <c r="L48" t="str">
        <f>[1]ranks!AD48</f>
        <v>Klobuchar</v>
      </c>
      <c r="M48">
        <f>[1]ranks!AE48</f>
        <v>7.7</v>
      </c>
      <c r="N48" t="str">
        <f>[1]ranks!AF48</f>
        <v>Yang</v>
      </c>
      <c r="O48">
        <f>[1]ranks!AG48</f>
        <v>4.0999999999999996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14.6</v>
      </c>
      <c r="H49" t="str">
        <f>[1]ranks!Z49</f>
        <v>Warren</v>
      </c>
      <c r="I49">
        <f>[1]ranks!AA49</f>
        <v>11.8</v>
      </c>
      <c r="J49" t="str">
        <f>[1]ranks!AB49</f>
        <v>Buttigieg</v>
      </c>
      <c r="K49">
        <f>[1]ranks!AC49</f>
        <v>8.8000000000000007</v>
      </c>
      <c r="L49" t="str">
        <f>[1]ranks!AD49</f>
        <v>Klobuchar</v>
      </c>
      <c r="M49">
        <f>[1]ranks!AE49</f>
        <v>4.7</v>
      </c>
      <c r="N49" t="str">
        <f>[1]ranks!AF49</f>
        <v>Yang</v>
      </c>
      <c r="O49">
        <f>[1]ranks!AG49</f>
        <v>3.4</v>
      </c>
      <c r="P49" t="str">
        <f>[1]ranks!AH49</f>
        <v>Steyer</v>
      </c>
      <c r="Q49">
        <f>[1]ranks!AI49</f>
        <v>1.7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25.1</v>
      </c>
      <c r="D50" t="str">
        <f>[1]ranks!V50</f>
        <v>Sanders</v>
      </c>
      <c r="E50">
        <f>[1]ranks!W50</f>
        <v>23.6</v>
      </c>
      <c r="F50" t="str">
        <f>[1]ranks!X50</f>
        <v>Warren</v>
      </c>
      <c r="G50">
        <f>[1]ranks!Y50</f>
        <v>14.2</v>
      </c>
      <c r="H50" t="str">
        <f>[1]ranks!Z50</f>
        <v>Bloomberg</v>
      </c>
      <c r="I50">
        <f>[1]ranks!AA50</f>
        <v>14</v>
      </c>
      <c r="J50" t="str">
        <f>[1]ranks!AB50</f>
        <v>Buttigieg</v>
      </c>
      <c r="K50">
        <f>[1]ranks!AC50</f>
        <v>8.1</v>
      </c>
      <c r="L50" t="str">
        <f>[1]ranks!AD50</f>
        <v>Klobuchar</v>
      </c>
      <c r="M50">
        <f>[1]ranks!AE50</f>
        <v>4.5999999999999996</v>
      </c>
      <c r="N50" t="str">
        <f>[1]ranks!AF50</f>
        <v>Yang</v>
      </c>
      <c r="O50">
        <f>[1]ranks!AG50</f>
        <v>3.6</v>
      </c>
      <c r="P50" t="str">
        <f>[1]ranks!AH50</f>
        <v>Steyer</v>
      </c>
      <c r="Q50">
        <f>[1]ranks!AI50</f>
        <v>1.7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16.8</v>
      </c>
      <c r="F51" t="str">
        <f>[1]ranks!X51</f>
        <v>Warren</v>
      </c>
      <c r="G51">
        <f>[1]ranks!Y51</f>
        <v>14.8</v>
      </c>
      <c r="H51" t="str">
        <f>[1]ranks!Z51</f>
        <v>Bloomberg</v>
      </c>
      <c r="I51">
        <f>[1]ranks!AA51</f>
        <v>11.5</v>
      </c>
      <c r="J51" t="str">
        <f>[1]ranks!AB51</f>
        <v>Buttigieg</v>
      </c>
      <c r="K51">
        <f>[1]ranks!AC51</f>
        <v>10.3</v>
      </c>
      <c r="L51" t="str">
        <f>[1]ranks!AD51</f>
        <v>Klobuchar</v>
      </c>
      <c r="M51">
        <f>[1]ranks!AE51</f>
        <v>6</v>
      </c>
      <c r="N51" t="str">
        <f>[1]ranks!AF51</f>
        <v>Yang</v>
      </c>
      <c r="O51">
        <f>[1]ranks!AG51</f>
        <v>4.9000000000000004</v>
      </c>
      <c r="P51" t="str">
        <f>[1]ranks!AH51</f>
        <v>Steyer</v>
      </c>
      <c r="Q51">
        <f>[1]ranks!AI51</f>
        <v>2.1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14.1</v>
      </c>
      <c r="F52" t="str">
        <f>[1]ranks!X52</f>
        <v>Warren</v>
      </c>
      <c r="G52">
        <f>[1]ranks!Y52</f>
        <v>13.2</v>
      </c>
      <c r="H52" t="str">
        <f>[1]ranks!Z52</f>
        <v>Buttigieg</v>
      </c>
      <c r="I52">
        <f>[1]ranks!AA52</f>
        <v>10.199999999999999</v>
      </c>
      <c r="J52" t="str">
        <f>[1]ranks!AB52</f>
        <v>Bloomberg</v>
      </c>
      <c r="K52">
        <f>[1]ranks!AC52</f>
        <v>9</v>
      </c>
      <c r="L52" t="str">
        <f>[1]ranks!AD52</f>
        <v>Klobuchar</v>
      </c>
      <c r="M52">
        <f>[1]ranks!AE52</f>
        <v>4.4000000000000004</v>
      </c>
      <c r="N52" t="str">
        <f>[1]ranks!AF52</f>
        <v>Yang</v>
      </c>
      <c r="O52">
        <f>[1]ranks!AG52</f>
        <v>2.8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24.8</v>
      </c>
      <c r="D53" t="str">
        <f>[1]ranks!V53</f>
        <v>Sanders</v>
      </c>
      <c r="E53">
        <f>[1]ranks!W53</f>
        <v>24.6</v>
      </c>
      <c r="F53" t="str">
        <f>[1]ranks!X53</f>
        <v>Warren</v>
      </c>
      <c r="G53">
        <f>[1]ranks!Y53</f>
        <v>14.4</v>
      </c>
      <c r="H53" t="str">
        <f>[1]ranks!Z53</f>
        <v>Bloomberg</v>
      </c>
      <c r="I53">
        <f>[1]ranks!AA53</f>
        <v>11.3</v>
      </c>
      <c r="J53" t="str">
        <f>[1]ranks!AB53</f>
        <v>Buttigieg</v>
      </c>
      <c r="K53">
        <f>[1]ranks!AC53</f>
        <v>9.9</v>
      </c>
      <c r="L53" t="str">
        <f>[1]ranks!AD53</f>
        <v>Klobuchar</v>
      </c>
      <c r="M53">
        <f>[1]ranks!AE53</f>
        <v>4.5</v>
      </c>
      <c r="N53" t="str">
        <f>[1]ranks!AF53</f>
        <v>Yang</v>
      </c>
      <c r="O53">
        <f>[1]ranks!AG53</f>
        <v>3.7</v>
      </c>
      <c r="P53" t="str">
        <f>[1]ranks!AH53</f>
        <v>Steyer</v>
      </c>
      <c r="Q53">
        <f>[1]ranks!AI53</f>
        <v>1.8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28</v>
      </c>
      <c r="E2">
        <f>SQRT((D2*14.36)/PI())</f>
        <v>11.313091488924615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25.4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26.6</v>
      </c>
      <c r="D4" s="8">
        <f>INDEX([1]Sheet2!$B$2:$J$59,MATCH(A4,[1]Sheet2!$A$2:$A61,0),MATCH(B4,[1]Sheet2!$B$1:$J$1,0))</f>
        <v>29</v>
      </c>
      <c r="E4">
        <f t="shared" si="0"/>
        <v>11.513338742622741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29.9</v>
      </c>
      <c r="D5" s="8">
        <f>INDEX([1]Sheet2!$B$2:$J$59,MATCH(A5,[1]Sheet2!$A$2:$A62,0),MATCH(B5,[1]Sheet2!$B$1:$J$1,0))</f>
        <v>15</v>
      </c>
      <c r="E5">
        <f t="shared" si="0"/>
        <v>8.2803351069862217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20.3</v>
      </c>
      <c r="D6" s="8">
        <f>INDEX([1]Sheet2!$B$2:$J$59,MATCH(A6,[1]Sheet2!$A$2:$A63,0),MATCH(B6,[1]Sheet2!$B$1:$J$1,0))</f>
        <v>124</v>
      </c>
      <c r="E6">
        <f t="shared" si="0"/>
        <v>23.807463446035257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19.899999999999999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19.600000000000001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30.2</v>
      </c>
      <c r="D10" s="8">
        <f>INDEX([1]Sheet2!$B$2:$J$59,MATCH(A10,[1]Sheet2!$A$2:$A67,0),MATCH(B10,[1]Sheet2!$B$1:$J$1,0))</f>
        <v>93</v>
      </c>
      <c r="E10">
        <f t="shared" si="0"/>
        <v>20.617868143935947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32.700000000000003</v>
      </c>
      <c r="D11" s="8">
        <f>INDEX([1]Sheet2!$B$2:$J$59,MATCH(A11,[1]Sheet2!$A$2:$A68,0),MATCH(B11,[1]Sheet2!$B$1:$J$1,0))</f>
        <v>53</v>
      </c>
      <c r="E11">
        <f t="shared" si="0"/>
        <v>15.564680792639448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20.100000000000001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19.8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23.7</v>
      </c>
      <c r="D14" s="8">
        <f>INDEX([1]Sheet2!$B$2:$J$59,MATCH(A14,[1]Sheet2!$A$2:$A71,0),MATCH(B14,[1]Sheet2!$B$1:$J$1,0))</f>
        <v>60</v>
      </c>
      <c r="E14">
        <f t="shared" si="0"/>
        <v>16.560670213972443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22.1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17.8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24.7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36.200000000000003</v>
      </c>
      <c r="D19" s="8">
        <f>INDEX([1]Sheet2!$B$2:$J$59,MATCH(A19,[1]Sheet2!$A$2:$A76,0),MATCH(B19,[1]Sheet2!$B$1:$J$1,0))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19.3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27.5</v>
      </c>
      <c r="D21" s="8">
        <f>INDEX([1]Sheet2!$B$2:$J$59,MATCH(A21,[1]Sheet2!$A$2:$A78,0),MATCH(B21,[1]Sheet2!$B$1:$J$1,0))</f>
        <v>43</v>
      </c>
      <c r="E21">
        <f t="shared" si="0"/>
        <v>14.019628686979091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17.8</v>
      </c>
      <c r="D22" s="8">
        <f>INDEX([1]Sheet2!$B$2:$J$59,MATCH(A22,[1]Sheet2!$A$2:$A79,0),MATCH(B22,[1]Sheet2!$B$1:$J$1,0))</f>
        <v>24</v>
      </c>
      <c r="E22">
        <f t="shared" si="0"/>
        <v>10.473887491012189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24.1</v>
      </c>
      <c r="D23" s="8">
        <f>INDEX([1]Sheet2!$B$2:$J$59,MATCH(A23,[1]Sheet2!$A$2:$A80,0),MATCH(B23,[1]Sheet2!$B$1:$J$1,0))</f>
        <v>49</v>
      </c>
      <c r="E23">
        <f t="shared" si="0"/>
        <v>14.96581331950798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17.7</v>
      </c>
      <c r="D24" s="8">
        <f>INDEX([1]Sheet2!$B$2:$J$59,MATCH(A24,[1]Sheet2!$A$2:$A81,0),MATCH(B24,[1]Sheet2!$B$1:$J$1,0))</f>
        <v>19</v>
      </c>
      <c r="E24">
        <f t="shared" si="0"/>
        <v>9.3192096953757542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35.700000000000003</v>
      </c>
      <c r="D25" s="8">
        <f>INDEX([1]Sheet2!$B$2:$J$59,MATCH(A25,[1]Sheet2!$A$2:$A82,0),MATCH(B25,[1]Sheet2!$B$1:$J$1,0))</f>
        <v>20</v>
      </c>
      <c r="E25">
        <f t="shared" si="0"/>
        <v>9.5613074059976064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28.7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23.8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17.899999999999999</v>
      </c>
      <c r="D28" s="8">
        <f>INDEX([1]Sheet2!$B$2:$J$59,MATCH(A28,[1]Sheet2!$A$2:$A85,0),MATCH(B28,[1]Sheet2!$B$1:$J$1,0))</f>
        <v>9</v>
      </c>
      <c r="E28">
        <f t="shared" si="0"/>
        <v>6.413919994074849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23.3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12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25.3</v>
      </c>
      <c r="D31" s="8">
        <f>INDEX([1]Sheet2!$B$2:$J$59,MATCH(A31,[1]Sheet2!$A$2:$A88,0),MATCH(B31,[1]Sheet2!$B$1:$J$1,0))</f>
        <v>51</v>
      </c>
      <c r="E31">
        <f t="shared" si="0"/>
        <v>15.268183528028505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21.5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25.1</v>
      </c>
      <c r="D33" s="8">
        <f>INDEX([1]Sheet2!$B$2:$J$59,MATCH(A33,[1]Sheet2!$A$2:$A90,0),MATCH(B33,[1]Sheet2!$B$1:$J$1,0))</f>
        <v>97</v>
      </c>
      <c r="E33">
        <f t="shared" si="0"/>
        <v>21.05659532458003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28.3</v>
      </c>
      <c r="D34" s="8">
        <f>INDEX([1]Sheet2!$B$2:$J$59,MATCH(A34,[1]Sheet2!$A$2:$A91,0),MATCH(B34,[1]Sheet2!$B$1:$J$1,0))</f>
        <v>45</v>
      </c>
      <c r="E34">
        <f t="shared" si="0"/>
        <v>14.34196110899641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24.7</v>
      </c>
      <c r="D36" s="8">
        <f>INDEX([1]Sheet2!$B$2:$J$59,MATCH(A36,[1]Sheet2!$A$2:$A93,0),MATCH(B36,[1]Sheet2!$B$1:$J$1,0))</f>
        <v>56</v>
      </c>
      <c r="E36">
        <f t="shared" si="0"/>
        <v>15.999127416004821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19.5</v>
      </c>
      <c r="D38" s="8">
        <f>INDEX([1]Sheet2!$B$2:$J$59,MATCH(A38,[1]Sheet2!$A$2:$A95,0),MATCH(B38,[1]Sheet2!$B$1:$J$1,0))</f>
        <v>20</v>
      </c>
      <c r="E38">
        <f t="shared" si="0"/>
        <v>9.5613074059976064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26.1</v>
      </c>
      <c r="D39" s="8">
        <f>INDEX([1]Sheet2!$B$2:$J$59,MATCH(A39,[1]Sheet2!$A$2:$A96,0),MATCH(B39,[1]Sheet2!$B$1:$J$1,0))</f>
        <v>81</v>
      </c>
      <c r="E39">
        <f t="shared" si="0"/>
        <v>19.241759982224544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20.7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33.5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17.899999999999999</v>
      </c>
      <c r="D42" s="8">
        <f>INDEX([1]Sheet2!$B$2:$J$59,MATCH(A42,[1]Sheet2!$A$2:$A99,0),MATCH(B42,[1]Sheet2!$B$1:$J$1,0))</f>
        <v>7</v>
      </c>
      <c r="E42">
        <f t="shared" si="0"/>
        <v>5.6565457444623073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</v>
      </c>
      <c r="D43" s="8">
        <f>INDEX([1]Sheet2!$B$2:$J$59,MATCH(A43,[1]Sheet2!$A$2:$A100,0),MATCH(B43,[1]Sheet2!$B$1:$J$1,0))</f>
        <v>30</v>
      </c>
      <c r="E43">
        <f t="shared" si="0"/>
        <v>11.710162209293987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25.1</v>
      </c>
      <c r="D44" s="8">
        <f>INDEX([1]Sheet2!$B$2:$J$59,MATCH(A44,[1]Sheet2!$A$2:$A101,0),MATCH(B44,[1]Sheet2!$B$1:$J$1,0))</f>
        <v>88</v>
      </c>
      <c r="E44">
        <f t="shared" si="0"/>
        <v>20.055967614970179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16.8</v>
      </c>
      <c r="D45" s="8">
        <f>INDEX([1]Sheet2!$B$2:$J$59,MATCH(A45,[1]Sheet2!$A$2:$A102,0),MATCH(B45,[1]Sheet2!$B$1:$J$1,0))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14.1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43</v>
      </c>
      <c r="E47">
        <f t="shared" si="0"/>
        <v>14.019628686979091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23.4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19.7</v>
      </c>
      <c r="D50" s="8">
        <f>INDEX([1]Sheet2!$B$2:$J$59,MATCH(A50,[1]Sheet2!$A$2:$A107,0),MATCH(B50,[1]Sheet2!$B$1:$J$1,0))</f>
        <v>27</v>
      </c>
      <c r="E50">
        <f t="shared" si="0"/>
        <v>11.10923530541951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24.2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34.6</v>
      </c>
      <c r="D52" s="8">
        <f>INDEX([1]Sheet2!$B$2:$J$59,MATCH(A52,[1]Sheet2!$A$2:$A109,0),MATCH(B52,[1]Sheet2!$B$1:$J$1,0))</f>
        <v>13</v>
      </c>
      <c r="E52">
        <f t="shared" si="0"/>
        <v>7.7085724717868516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14.5</v>
      </c>
      <c r="D53" s="8">
        <f>INDEX([1]Sheet2!$B$2:$J$59,MATCH(A53,[1]Sheet2!$A$2:$A110,0),MATCH(B53,[1]Sheet2!$B$1:$J$1,0))</f>
        <v>7</v>
      </c>
      <c r="E53">
        <f t="shared" si="0"/>
        <v>5.6565457444623073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11.7</v>
      </c>
      <c r="D55" s="8">
        <f>INDEX([1]Sheet2!$B$2:$J$59,MATCH(A55,[1]Sheet2!$A$2:$A112,0),MATCH(B55,[1]Sheet2!$B$1:$J$1,0))</f>
        <v>4</v>
      </c>
      <c r="E55">
        <f t="shared" si="0"/>
        <v>4.2759466627165654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14.7</v>
      </c>
      <c r="D56" s="8">
        <f>INDEX([1]Sheet2!$B$2:$J$59,MATCH(A56,[1]Sheet2!$A$2:$A113,0),MATCH(B56,[1]Sheet2!$B$1:$J$1,0))</f>
        <v>4</v>
      </c>
      <c r="E56">
        <f t="shared" si="0"/>
        <v>4.2759466627165654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10.7</v>
      </c>
      <c r="D57" s="8">
        <f>INDEX([1]Sheet2!$B$2:$J$59,MATCH(A57,[1]Sheet2!$A$2:$A114,0),MATCH(B57,[1]Sheet2!$B$1:$J$1,0))</f>
        <v>16</v>
      </c>
      <c r="E57">
        <f t="shared" si="0"/>
        <v>8.5518933254331309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11.5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13</v>
      </c>
      <c r="D59" s="8">
        <f>INDEX([1]Sheet2!$B$2:$J$59,MATCH(A59,[1]Sheet2!$A$2:$A116,0),MATCH(B59,[1]Sheet2!$B$1:$J$1,0))</f>
        <v>5</v>
      </c>
      <c r="E59">
        <f t="shared" si="0"/>
        <v>4.7806537029988032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11.9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16</v>
      </c>
      <c r="D61" s="8">
        <f>INDEX([1]Sheet2!$B$2:$J$59,MATCH(A61,[1]Sheet2!$A$2:$A118,0),MATCH(B61,[1]Sheet2!$B$1:$J$1,0))</f>
        <v>50</v>
      </c>
      <c r="E61">
        <f t="shared" si="0"/>
        <v>15.117754405994354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14.7</v>
      </c>
      <c r="D62" s="8">
        <f>INDEX([1]Sheet2!$B$2:$J$59,MATCH(A62,[1]Sheet2!$A$2:$A119,0),MATCH(B62,[1]Sheet2!$B$1:$J$1,0))</f>
        <v>15</v>
      </c>
      <c r="E62">
        <f t="shared" si="0"/>
        <v>8.2803351069862217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11.9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12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12</v>
      </c>
      <c r="D65" s="8">
        <f>INDEX([1]Sheet2!$B$2:$J$59,MATCH(A65,[1]Sheet2!$A$2:$A122,0),MATCH(B65,[1]Sheet2!$B$1:$J$1,0))</f>
        <v>10</v>
      </c>
      <c r="E65">
        <f t="shared" si="0"/>
        <v>6.7608653037900659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9.1</v>
      </c>
      <c r="D66" s="8">
        <f>INDEX([1]Sheet2!$B$2:$J$59,MATCH(A66,[1]Sheet2!$A$2:$A123,0),MATCH(B66,[1]Sheet2!$B$1:$J$1,0))</f>
        <v>2</v>
      </c>
      <c r="E66">
        <f t="shared" si="0"/>
        <v>3.0235508811988709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9.3000000000000007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14.3</v>
      </c>
      <c r="D69" s="8">
        <f>INDEX([1]Sheet2!$B$2:$J$59,MATCH(A69,[1]Sheet2!$A$2:$A126,0),MATCH(B69,[1]Sheet2!$B$1:$J$1,0))</f>
        <v>7</v>
      </c>
      <c r="E69">
        <f t="shared" si="1"/>
        <v>5.6565457444623073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11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12.1</v>
      </c>
      <c r="D71" s="8">
        <f>INDEX([1]Sheet2!$B$2:$J$59,MATCH(A71,[1]Sheet2!$A$2:$A128,0),MATCH(B71,[1]Sheet2!$B$1:$J$1,0))</f>
        <v>2</v>
      </c>
      <c r="E71">
        <f t="shared" si="1"/>
        <v>3.0235508811988709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12.5</v>
      </c>
      <c r="D72" s="8">
        <f>INDEX([1]Sheet2!$B$2:$J$59,MATCH(A72,[1]Sheet2!$A$2:$A129,0),MATCH(B72,[1]Sheet2!$B$1:$J$1,0))</f>
        <v>7</v>
      </c>
      <c r="E72">
        <f t="shared" si="1"/>
        <v>5.6565457444623073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11.8</v>
      </c>
      <c r="D73" s="8">
        <f>INDEX([1]Sheet2!$B$2:$J$59,MATCH(A73,[1]Sheet2!$A$2:$A130,0),MATCH(B73,[1]Sheet2!$B$1:$J$1,0))</f>
        <v>5</v>
      </c>
      <c r="E73">
        <f t="shared" si="1"/>
        <v>4.7806537029988032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12.5</v>
      </c>
      <c r="D74" s="8">
        <f>INDEX([1]Sheet2!$B$2:$J$59,MATCH(A74,[1]Sheet2!$A$2:$A131,0),MATCH(B74,[1]Sheet2!$B$1:$J$1,0))</f>
        <v>9</v>
      </c>
      <c r="E74">
        <f t="shared" si="1"/>
        <v>6.413919994074849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9.6</v>
      </c>
      <c r="D75" s="8">
        <f>INDEX([1]Sheet2!$B$2:$J$59,MATCH(A75,[1]Sheet2!$A$2:$A132,0),MATCH(B75,[1]Sheet2!$B$1:$J$1,0))</f>
        <v>2</v>
      </c>
      <c r="E75">
        <f t="shared" si="1"/>
        <v>3.0235508811988709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14.4</v>
      </c>
      <c r="D76" s="8">
        <f>INDEX([1]Sheet2!$B$2:$J$59,MATCH(A76,[1]Sheet2!$A$2:$A133,0),MATCH(B76,[1]Sheet2!$B$1:$J$1,0))</f>
        <v>5</v>
      </c>
      <c r="E76">
        <f t="shared" si="1"/>
        <v>4.7806537029988032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17.399999999999999</v>
      </c>
      <c r="D77" s="8">
        <f>INDEX([1]Sheet2!$B$2:$J$59,MATCH(A77,[1]Sheet2!$A$2:$A134,0),MATCH(B77,[1]Sheet2!$B$1:$J$1,0))</f>
        <v>17</v>
      </c>
      <c r="E77">
        <f t="shared" si="1"/>
        <v>8.8150898699438667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11.9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11.4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10.4</v>
      </c>
      <c r="D82" s="8">
        <f>INDEX([1]Sheet2!$B$2:$J$59,MATCH(A82,[1]Sheet2!$A$2:$A139,0),MATCH(B82,[1]Sheet2!$B$1:$J$1,0))</f>
        <v>4</v>
      </c>
      <c r="E82">
        <f t="shared" si="1"/>
        <v>4.2759466627165654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10.6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18</v>
      </c>
      <c r="D84" s="8">
        <f>INDEX([1]Sheet2!$B$2:$J$59,MATCH(A84,[1]Sheet2!$A$2:$A141,0),MATCH(B84,[1]Sheet2!$B$1:$J$1,0))</f>
        <v>69</v>
      </c>
      <c r="E84">
        <f t="shared" si="1"/>
        <v>17.759340292543165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15.4</v>
      </c>
      <c r="D85" s="8">
        <f>INDEX([1]Sheet2!$B$2:$J$59,MATCH(A85,[1]Sheet2!$A$2:$A142,0),MATCH(B85,[1]Sheet2!$B$1:$J$1,0))</f>
        <v>25</v>
      </c>
      <c r="E85">
        <f t="shared" si="1"/>
        <v>10.689866656791414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8.1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12.7</v>
      </c>
      <c r="D87" s="8">
        <f>INDEX([1]Sheet2!$B$2:$J$59,MATCH(A87,[1]Sheet2!$A$2:$A144,0),MATCH(B87,[1]Sheet2!$B$1:$J$1,0))</f>
        <v>10</v>
      </c>
      <c r="E87">
        <f t="shared" si="1"/>
        <v>6.7608653037900659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14.4</v>
      </c>
      <c r="D88" s="8">
        <f>INDEX([1]Sheet2!$B$2:$J$59,MATCH(A88,[1]Sheet2!$A$2:$A145,0),MATCH(B88,[1]Sheet2!$B$1:$J$1,0))</f>
        <v>5</v>
      </c>
      <c r="E88">
        <f t="shared" si="1"/>
        <v>4.7806537029988032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12.1</v>
      </c>
      <c r="D89" s="8">
        <f>INDEX([1]Sheet2!$B$2:$J$59,MATCH(A89,[1]Sheet2!$A$2:$A146,0),MATCH(B89,[1]Sheet2!$B$1:$J$1,0))</f>
        <v>4</v>
      </c>
      <c r="E89">
        <f t="shared" si="1"/>
        <v>4.2759466627165654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11.6</v>
      </c>
      <c r="D90" s="8">
        <f>INDEX([1]Sheet2!$B$2:$J$59,MATCH(A90,[1]Sheet2!$A$2:$A147,0),MATCH(B90,[1]Sheet2!$B$1:$J$1,0))</f>
        <v>10</v>
      </c>
      <c r="E90">
        <f t="shared" si="1"/>
        <v>6.7608653037900659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11.2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10.7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14.6</v>
      </c>
      <c r="D94" s="8">
        <f>INDEX([1]Sheet2!$B$2:$J$59,MATCH(A94,[1]Sheet2!$A$2:$A151,0),MATCH(B94,[1]Sheet2!$B$1:$J$1,0))</f>
        <v>9</v>
      </c>
      <c r="E94">
        <f t="shared" si="1"/>
        <v>6.413919994074849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</v>
      </c>
      <c r="D95" s="8">
        <f>INDEX([1]Sheet2!$B$2:$J$59,MATCH(A95,[1]Sheet2!$A$2:$A152,0),MATCH(B95,[1]Sheet2!$B$1:$J$1,0))</f>
        <v>26</v>
      </c>
      <c r="E95">
        <f t="shared" si="1"/>
        <v>10.901567736136858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11.5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13.4</v>
      </c>
      <c r="D98" s="8">
        <f>INDEX([1]Sheet2!$B$2:$J$59,MATCH(A98,[1]Sheet2!$A$2:$A155,0),MATCH(B98,[1]Sheet2!$B$1:$J$1,0))</f>
        <v>10</v>
      </c>
      <c r="E98">
        <f t="shared" si="1"/>
        <v>6.7608653037900659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13.4</v>
      </c>
      <c r="D99" s="8">
        <f>INDEX([1]Sheet2!$B$2:$J$59,MATCH(A99,[1]Sheet2!$A$2:$A156,0),MATCH(B99,[1]Sheet2!$B$1:$J$1,0))</f>
        <v>9</v>
      </c>
      <c r="E99">
        <f t="shared" si="1"/>
        <v>6.413919994074849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14.1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12</v>
      </c>
      <c r="D101" s="8">
        <f>INDEX([1]Sheet2!$B$2:$J$59,MATCH(A101,[1]Sheet2!$A$2:$A158,0),MATCH(B101,[1]Sheet2!$B$1:$J$1,0))</f>
        <v>5</v>
      </c>
      <c r="E101">
        <f t="shared" si="1"/>
        <v>4.7806537029988032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10.1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14.2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7.3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9.6999999999999993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8.5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8.6</v>
      </c>
      <c r="D159" s="8">
        <f>INDEX([1]Sheet2!$B$2:$J$59,MATCH(A159,[1]Sheet2!$A$2:$A216,0),MATCH(B159,[1]Sheet2!$B$1:$J$1,0))</f>
        <v>7</v>
      </c>
      <c r="E159">
        <f t="shared" si="2"/>
        <v>5.6565457444623073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9.9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7.4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7.5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10.1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12.6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15.2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13.4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11.9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11.7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11.2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11.9</v>
      </c>
      <c r="D177" s="8">
        <f>INDEX([1]Sheet2!$B$2:$J$59,MATCH(A177,[1]Sheet2!$A$2:$A234,0),MATCH(B177,[1]Sheet2!$B$1:$J$1,0))</f>
        <v>5</v>
      </c>
      <c r="E177">
        <f t="shared" si="2"/>
        <v>4.7806537029988032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6.6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8.6999999999999993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10.199999999999999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13.1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9.1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21</v>
      </c>
      <c r="D183" s="8">
        <f>INDEX([1]Sheet2!$B$2:$J$59,MATCH(A183,[1]Sheet2!$A$2:$A240,0),MATCH(B183,[1]Sheet2!$B$1:$J$1,0))</f>
        <v>10</v>
      </c>
      <c r="E183">
        <f t="shared" si="2"/>
        <v>6.7608653037900659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10.5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9.4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9.1999999999999993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8.5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11.6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11.4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12.2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7.2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13.4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8.8000000000000007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8.1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10.3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8.1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10.1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10.3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12.2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6.2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4.2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4.8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4.9000000000000004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7.8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5.3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5.2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7.7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9.8000000000000007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4.0999999999999996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5.2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6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4.4000000000000004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5.8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4.4000000000000004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18.8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24.3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23.6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19.899999999999999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27.9</v>
      </c>
      <c r="D261" s="8">
        <f>INDEX([1]Sheet2!$B$2:$J$59,MATCH(A261,[1]Sheet2!$A$2:$A318,0),MATCH(B261,[1]Sheet2!$B$1:$J$1,0))</f>
        <v>170</v>
      </c>
      <c r="E261">
        <f t="shared" si="4"/>
        <v>27.875761768100073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28.4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21.2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19.399999999999999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26.7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31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22.9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23.8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27.1</v>
      </c>
      <c r="D272" s="8">
        <f>INDEX([1]Sheet2!$B$2:$J$59,MATCH(A272,[1]Sheet2!$A$2:$A329,0),MATCH(B272,[1]Sheet2!$B$1:$J$1,0))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24.5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23.5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22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22.9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24.2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20.8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18.899999999999999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24.7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26.1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26.9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28.4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24.7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27.6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21.4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27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23.3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25.7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26.5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22.7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25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9</v>
      </c>
      <c r="E297">
        <f t="shared" si="4"/>
        <v>6.413919994074849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23.6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15</v>
      </c>
      <c r="E300">
        <f t="shared" si="4"/>
        <v>8.2803351069862217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27.5</v>
      </c>
      <c r="D303" s="8">
        <f>INDEX([1]Sheet2!$B$2:$J$59,MATCH(A303,[1]Sheet2!$A$2:$A360,0),MATCH(B303,[1]Sheet2!$B$1:$J$1,0))</f>
        <v>35</v>
      </c>
      <c r="E303">
        <f t="shared" si="4"/>
        <v>12.648420802454872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26.9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25.5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7</v>
      </c>
      <c r="E307">
        <f t="shared" si="4"/>
        <v>5.6565457444623073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2.2999999999999998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2.2000000000000002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1.5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1.4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7.3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1.8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2.2999999999999998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11.9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1.5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2.1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2.5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11.2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12.9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12.1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</v>
      </c>
      <c r="D363" s="8">
        <f>INDEX([1]Sheet2!$B$2:$J$59,MATCH(A363,[1]Sheet2!$A$2:$A420,0),MATCH(B363,[1]Sheet2!$B$1:$J$1,0))</f>
        <v>98</v>
      </c>
      <c r="E363">
        <f t="shared" si="5"/>
        <v>21.164856168392095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13.8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15.9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13.3</v>
      </c>
      <c r="D371" s="8">
        <f>INDEX([1]Sheet2!$B$2:$J$59,MATCH(A371,[1]Sheet2!$A$2:$A428,0),MATCH(B371,[1]Sheet2!$B$1:$J$1,0))</f>
        <v>14</v>
      </c>
      <c r="E371">
        <f t="shared" si="5"/>
        <v>7.9995637080024107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13.7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14.3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12.4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11.1</v>
      </c>
      <c r="D376" s="8">
        <f>INDEX([1]Sheet2!$B$2:$J$59,MATCH(A376,[1]Sheet2!$A$2:$A433,0),MATCH(B376,[1]Sheet2!$B$1:$J$1,0))</f>
        <v>2</v>
      </c>
      <c r="E376">
        <f t="shared" si="5"/>
        <v>3.0235508811988709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17.5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13.7</v>
      </c>
      <c r="D378" s="8">
        <f>INDEX([1]Sheet2!$B$2:$J$59,MATCH(A378,[1]Sheet2!$A$2:$A435,0),MATCH(B378,[1]Sheet2!$B$1:$J$1,0))</f>
        <v>10</v>
      </c>
      <c r="E378">
        <f t="shared" si="5"/>
        <v>6.7608653037900659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13.3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13.2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13.8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13.5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14.5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13.5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11.2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14.3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10</v>
      </c>
      <c r="E393">
        <f t="shared" si="6"/>
        <v>6.7608653037900659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11.1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</v>
      </c>
      <c r="D395" s="8">
        <f>INDEX([1]Sheet2!$B$2:$J$59,MATCH(A395,[1]Sheet2!$A$2:$A452,0),MATCH(B395,[1]Sheet2!$B$1:$J$1,0))</f>
        <v>9</v>
      </c>
      <c r="E395">
        <f t="shared" si="6"/>
        <v>6.413919994074849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15</v>
      </c>
      <c r="E396">
        <f t="shared" si="6"/>
        <v>8.2803351069862217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9.1999999999999993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14.2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11.8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14.2</v>
      </c>
      <c r="D401" s="8">
        <f>INDEX([1]Sheet2!$B$2:$J$59,MATCH(A401,[1]Sheet2!$A$2:$A458,0),MATCH(B401,[1]Sheet2!$B$1:$J$1,0))</f>
        <v>28</v>
      </c>
      <c r="E401">
        <f t="shared" si="6"/>
        <v>11.313091488924615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13.2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12.6</v>
      </c>
      <c r="D404" s="8">
        <f>INDEX([1]Sheet2!$B$2:$J$59,MATCH(A404,[1]Sheet2!$A$2:$A461,0),MATCH(B404,[1]Sheet2!$B$1:$J$1,0))</f>
        <v>7</v>
      </c>
      <c r="E404">
        <f t="shared" si="6"/>
        <v>5.6565457444623073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9.5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14.5</v>
      </c>
      <c r="D407" s="8">
        <f>INDEX([1]Sheet2!$B$2:$J$59,MATCH(A407,[1]Sheet2!$A$2:$A464,0),MATCH(B407,[1]Sheet2!$B$1:$J$1,0))</f>
        <v>11</v>
      </c>
      <c r="E407">
        <f t="shared" si="6"/>
        <v>7.0908553519016007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13.2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10.7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4.4000000000000004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4.8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4.7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3.3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3.1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4.5999999999999996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3.9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5.0999999999999996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5.6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3.8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4.5999999999999996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3.6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3.2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4.9000000000000004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2.8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3.9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4.3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3.5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2020-02-10T20:03:01Z</dcterms:modified>
  <cp:category/>
</cp:coreProperties>
</file>